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ATOS\Documents\YADYS_OPDI 2025\SGC-PLANES DEL DECRETO 612 Y MIPG 2025\2026\PLANES INSTITUCIONALES 2026\VICEDESARROLLO HUMANO\"/>
    </mc:Choice>
  </mc:AlternateContent>
  <xr:revisionPtr revIDLastSave="0" documentId="8_{429F2F19-09F1-4357-838C-69AE97496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trabajo e Ind" sheetId="1" r:id="rId1"/>
    <sheet name="control de cambios" sheetId="2" r:id="rId2"/>
    <sheet name="objetivos" sheetId="3" r:id="rId3"/>
    <sheet name="Suroccidente" sheetId="4" state="hidden" r:id="rId4"/>
  </sheets>
  <externalReferences>
    <externalReference r:id="rId5"/>
    <externalReference r:id="rId6"/>
  </externalReferences>
  <definedNames>
    <definedName name="CONSTANTE">[1]DATOS!$B$4:$B$7</definedName>
    <definedName name="emes">[2]Hoja3!$B$3:$B$8</definedName>
    <definedName name="TIPOA">[2]Hoja3!$C$3:$C$5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WRAOrKKiiSSuwtzijLoZG5GVBz1V34pZA+Fza1latuc="/>
    </ext>
  </extLst>
</workbook>
</file>

<file path=xl/calcChain.xml><?xml version="1.0" encoding="utf-8"?>
<calcChain xmlns="http://schemas.openxmlformats.org/spreadsheetml/2006/main">
  <c r="M106" i="4" l="1"/>
  <c r="L106" i="4"/>
  <c r="K106" i="4"/>
  <c r="J106" i="4"/>
  <c r="I106" i="4"/>
  <c r="H106" i="4"/>
  <c r="G106" i="4"/>
  <c r="F106" i="4"/>
  <c r="E106" i="4"/>
  <c r="D106" i="4"/>
  <c r="C106" i="4"/>
  <c r="B106" i="4"/>
  <c r="N105" i="4"/>
  <c r="N104" i="4"/>
  <c r="N56" i="4" s="1"/>
  <c r="N103" i="4"/>
  <c r="N102" i="4"/>
  <c r="N54" i="4" s="1"/>
  <c r="N101" i="4"/>
  <c r="N100" i="4"/>
  <c r="N52" i="4" s="1"/>
  <c r="N99" i="4"/>
  <c r="N98" i="4"/>
  <c r="N97" i="4"/>
  <c r="N96" i="4"/>
  <c r="N106" i="4" s="1"/>
  <c r="N95" i="4"/>
  <c r="N94" i="4"/>
  <c r="N93" i="4"/>
  <c r="N92" i="4"/>
  <c r="N91" i="4"/>
  <c r="N90" i="4"/>
  <c r="N89" i="4"/>
  <c r="N88" i="4"/>
  <c r="M83" i="4"/>
  <c r="M58" i="4" s="1"/>
  <c r="L83" i="4"/>
  <c r="L58" i="4" s="1"/>
  <c r="K83" i="4"/>
  <c r="K58" i="4" s="1"/>
  <c r="J83" i="4"/>
  <c r="J58" i="4" s="1"/>
  <c r="I83" i="4"/>
  <c r="I58" i="4" s="1"/>
  <c r="H83" i="4"/>
  <c r="H58" i="4" s="1"/>
  <c r="G83" i="4"/>
  <c r="G58" i="4" s="1"/>
  <c r="F83" i="4"/>
  <c r="E83" i="4"/>
  <c r="D83" i="4"/>
  <c r="C83" i="4"/>
  <c r="B83" i="4"/>
  <c r="N82" i="4"/>
  <c r="N81" i="4"/>
  <c r="N80" i="4"/>
  <c r="N55" i="4" s="1"/>
  <c r="N79" i="4"/>
  <c r="N78" i="4"/>
  <c r="N53" i="4" s="1"/>
  <c r="N77" i="4"/>
  <c r="N76" i="4"/>
  <c r="N75" i="4"/>
  <c r="N50" i="4" s="1"/>
  <c r="N74" i="4"/>
  <c r="N49" i="4" s="1"/>
  <c r="N73" i="4"/>
  <c r="N48" i="4" s="1"/>
  <c r="N72" i="4"/>
  <c r="N47" i="4" s="1"/>
  <c r="N71" i="4"/>
  <c r="N70" i="4"/>
  <c r="N45" i="4" s="1"/>
  <c r="N69" i="4"/>
  <c r="N44" i="4" s="1"/>
  <c r="N68" i="4"/>
  <c r="N83" i="4" s="1"/>
  <c r="N58" i="4" s="1"/>
  <c r="N67" i="4"/>
  <c r="N66" i="4"/>
  <c r="N41" i="4" s="1"/>
  <c r="N65" i="4"/>
  <c r="F58" i="4"/>
  <c r="E58" i="4"/>
  <c r="D58" i="4"/>
  <c r="C58" i="4"/>
  <c r="B58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M56" i="4"/>
  <c r="L56" i="4"/>
  <c r="K56" i="4"/>
  <c r="J56" i="4"/>
  <c r="I56" i="4"/>
  <c r="H56" i="4"/>
  <c r="G56" i="4"/>
  <c r="F56" i="4"/>
  <c r="E56" i="4"/>
  <c r="D56" i="4"/>
  <c r="C56" i="4"/>
  <c r="B56" i="4"/>
  <c r="M55" i="4"/>
  <c r="L55" i="4"/>
  <c r="K55" i="4"/>
  <c r="J55" i="4"/>
  <c r="I55" i="4"/>
  <c r="H55" i="4"/>
  <c r="G55" i="4"/>
  <c r="F55" i="4"/>
  <c r="E55" i="4"/>
  <c r="D55" i="4"/>
  <c r="C55" i="4"/>
  <c r="B55" i="4"/>
  <c r="M54" i="4"/>
  <c r="L54" i="4"/>
  <c r="K54" i="4"/>
  <c r="J54" i="4"/>
  <c r="I54" i="4"/>
  <c r="H54" i="4"/>
  <c r="G54" i="4"/>
  <c r="F54" i="4"/>
  <c r="E54" i="4"/>
  <c r="D54" i="4"/>
  <c r="C54" i="4"/>
  <c r="B54" i="4"/>
  <c r="M53" i="4"/>
  <c r="L53" i="4"/>
  <c r="K53" i="4"/>
  <c r="J53" i="4"/>
  <c r="I53" i="4"/>
  <c r="H53" i="4"/>
  <c r="G53" i="4"/>
  <c r="F53" i="4"/>
  <c r="E53" i="4"/>
  <c r="D53" i="4"/>
  <c r="C53" i="4"/>
  <c r="B53" i="4"/>
  <c r="M52" i="4"/>
  <c r="L52" i="4"/>
  <c r="K52" i="4"/>
  <c r="J52" i="4"/>
  <c r="I52" i="4"/>
  <c r="H52" i="4"/>
  <c r="G52" i="4"/>
  <c r="F52" i="4"/>
  <c r="E52" i="4"/>
  <c r="D52" i="4"/>
  <c r="C52" i="4"/>
  <c r="B52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M50" i="4"/>
  <c r="L50" i="4"/>
  <c r="K50" i="4"/>
  <c r="J50" i="4"/>
  <c r="I50" i="4"/>
  <c r="H50" i="4"/>
  <c r="G50" i="4"/>
  <c r="F50" i="4"/>
  <c r="E50" i="4"/>
  <c r="D50" i="4"/>
  <c r="C50" i="4"/>
  <c r="B50" i="4"/>
  <c r="M49" i="4"/>
  <c r="L49" i="4"/>
  <c r="K49" i="4"/>
  <c r="J49" i="4"/>
  <c r="I49" i="4"/>
  <c r="H49" i="4"/>
  <c r="G49" i="4"/>
  <c r="F49" i="4"/>
  <c r="E49" i="4"/>
  <c r="D49" i="4"/>
  <c r="C49" i="4"/>
  <c r="B49" i="4"/>
  <c r="M48" i="4"/>
  <c r="L48" i="4"/>
  <c r="K48" i="4"/>
  <c r="J48" i="4"/>
  <c r="I48" i="4"/>
  <c r="H48" i="4"/>
  <c r="G48" i="4"/>
  <c r="F48" i="4"/>
  <c r="E48" i="4"/>
  <c r="D48" i="4"/>
  <c r="C48" i="4"/>
  <c r="B48" i="4"/>
  <c r="M47" i="4"/>
  <c r="L47" i="4"/>
  <c r="K47" i="4"/>
  <c r="J47" i="4"/>
  <c r="I47" i="4"/>
  <c r="H47" i="4"/>
  <c r="G47" i="4"/>
  <c r="F47" i="4"/>
  <c r="E47" i="4"/>
  <c r="D47" i="4"/>
  <c r="C47" i="4"/>
  <c r="B47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M45" i="4"/>
  <c r="L45" i="4"/>
  <c r="K45" i="4"/>
  <c r="J45" i="4"/>
  <c r="I45" i="4"/>
  <c r="H45" i="4"/>
  <c r="G45" i="4"/>
  <c r="F45" i="4"/>
  <c r="E45" i="4"/>
  <c r="D45" i="4"/>
  <c r="C45" i="4"/>
  <c r="B45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Z55" i="1"/>
  <c r="AA54" i="1"/>
  <c r="Z54" i="1"/>
  <c r="Y54" i="1"/>
  <c r="X54" i="1"/>
  <c r="X55" i="1" s="1"/>
  <c r="W54" i="1"/>
  <c r="V55" i="1" s="1"/>
  <c r="V56" i="1" s="1"/>
  <c r="V54" i="1"/>
  <c r="AG48" i="1"/>
  <c r="AG54" i="1" s="1"/>
  <c r="AF48" i="1"/>
  <c r="AF54" i="1" s="1"/>
  <c r="AE48" i="1"/>
  <c r="AE54" i="1" s="1"/>
  <c r="AD48" i="1"/>
  <c r="AD54" i="1" s="1"/>
  <c r="AC48" i="1"/>
  <c r="AC54" i="1" s="1"/>
  <c r="AB48" i="1"/>
  <c r="AB54" i="1" s="1"/>
  <c r="AA48" i="1"/>
  <c r="Z48" i="1"/>
  <c r="Y48" i="1"/>
  <c r="X48" i="1"/>
  <c r="W48" i="1"/>
  <c r="V48" i="1"/>
  <c r="U48" i="1"/>
  <c r="U54" i="1" s="1"/>
  <c r="T48" i="1"/>
  <c r="T54" i="1" s="1"/>
  <c r="S48" i="1"/>
  <c r="S54" i="1" s="1"/>
  <c r="R48" i="1"/>
  <c r="R54" i="1" s="1"/>
  <c r="Q48" i="1"/>
  <c r="Q54" i="1" s="1"/>
  <c r="P48" i="1"/>
  <c r="P54" i="1" s="1"/>
  <c r="O48" i="1"/>
  <c r="O54" i="1" s="1"/>
  <c r="N48" i="1"/>
  <c r="N54" i="1" s="1"/>
  <c r="M48" i="1"/>
  <c r="M54" i="1" s="1"/>
  <c r="L48" i="1"/>
  <c r="L54" i="1" s="1"/>
  <c r="K48" i="1"/>
  <c r="K54" i="1" s="1"/>
  <c r="J48" i="1"/>
  <c r="J54" i="1" s="1"/>
  <c r="AB55" i="1" l="1"/>
  <c r="AH54" i="1"/>
  <c r="J55" i="1"/>
  <c r="AI54" i="1"/>
  <c r="AJ54" i="1" s="1"/>
  <c r="AD55" i="1"/>
  <c r="L55" i="1"/>
  <c r="AF55" i="1"/>
  <c r="N55" i="1"/>
  <c r="P55" i="1"/>
  <c r="R55" i="1"/>
  <c r="T55" i="1"/>
  <c r="N43" i="4"/>
  <c r="P56" i="1" l="1"/>
  <c r="J56" i="1"/>
  <c r="AJ56" i="1" s="1"/>
  <c r="AB56" i="1"/>
</calcChain>
</file>

<file path=xl/sharedStrings.xml><?xml version="1.0" encoding="utf-8"?>
<sst xmlns="http://schemas.openxmlformats.org/spreadsheetml/2006/main" count="423" uniqueCount="221">
  <si>
    <t>SISTEMA DE GESTIÓN DE SEGURIDAD Y SALUD EN EL TRABAJO</t>
  </si>
  <si>
    <t>Página 1 de 2</t>
  </si>
  <si>
    <t>Código: ST–P01-F01</t>
  </si>
  <si>
    <t xml:space="preserve">PLAN DE TRABAJO ANUAL </t>
  </si>
  <si>
    <t>Versión: 04</t>
  </si>
  <si>
    <t xml:space="preserve">AÑO: </t>
  </si>
  <si>
    <t>META</t>
  </si>
  <si>
    <t>OBJETIVO</t>
  </si>
  <si>
    <t>Planificar, desarrollar, evaluar y mejorar de forma continua las acciones del Sistema de Gestión de Seguridad y Salud en el Trabajo (SG-SST), con el propósito de cumplir la normatividad vigente en riesgos laborales, identificar y controlar oportunamente los peligros presentes en la Universidad del Tolima, prevenir accidentes de trabajo y enfermedades laborales, y proteger la salud y seguridad de los funcionarios, docentes, estudiantes en práctica, contratistas y demás integrantes de la comunidad universitaria, promoviendo el uso adecuado de los recursos y fortaleciendo una cultura de prevención, autocuidado y trabajo seguro.</t>
  </si>
  <si>
    <t>ALCANCE</t>
  </si>
  <si>
    <t>Todos los centros de trabajo</t>
  </si>
  <si>
    <t>CRONOGRAMA DE ACTIVIDADES</t>
  </si>
  <si>
    <t>ciclo</t>
  </si>
  <si>
    <t>ITEM</t>
  </si>
  <si>
    <t>TEMA</t>
  </si>
  <si>
    <t>ACTIVIDAD</t>
  </si>
  <si>
    <t>OBJETIVOS DEL SGSST</t>
  </si>
  <si>
    <t>RESPONSABLES</t>
  </si>
  <si>
    <t>R. Finan</t>
  </si>
  <si>
    <t>R. Ténicos</t>
  </si>
  <si>
    <t>R. Humanos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</si>
  <si>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</si>
  <si>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</si>
  <si>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</si>
  <si>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</si>
  <si>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</si>
  <si>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</si>
  <si>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</si>
  <si>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</si>
  <si>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</t>
  </si>
  <si>
    <t>Octubre</t>
  </si>
  <si>
    <t>Noviembre</t>
  </si>
  <si>
    <t>Diciembre</t>
  </si>
  <si>
    <t>Evidencias</t>
  </si>
  <si>
    <t>Observaciones</t>
  </si>
  <si>
    <t>P</t>
  </si>
  <si>
    <t>E</t>
  </si>
  <si>
    <t>PLANEAR</t>
  </si>
  <si>
    <t>Política SG-SST</t>
  </si>
  <si>
    <t>Revisión y aprobación de la Politica SGSST</t>
  </si>
  <si>
    <t>Garantizar el compromiso institucional y la mejora continua.</t>
  </si>
  <si>
    <t>Coordinador SG-SST y COPASST</t>
  </si>
  <si>
    <t>X</t>
  </si>
  <si>
    <t>Divulgación anual de la política del SG-SST.</t>
  </si>
  <si>
    <t>Política del SG-SST actualizada y firmada, acta de revisión, evidencias de divulgación (correos, actas, carteleras)</t>
  </si>
  <si>
    <t>Presupuesto SG-SST</t>
  </si>
  <si>
    <t>Gestionar recursos financieros, técnicos y humanos para el SG-SST.</t>
  </si>
  <si>
    <t>Definir y asignar los recursos financieros, técnicos, tecnológicos y humanos necesarios para el diseño e implementación del SG-SST</t>
  </si>
  <si>
    <t>Coordinador SG-SST</t>
  </si>
  <si>
    <t>Presupuesto asignado</t>
  </si>
  <si>
    <t>Cronograma de capacitaciones</t>
  </si>
  <si>
    <t>Diseñar el plan anual de capacitaciones SST 2026.</t>
  </si>
  <si>
    <t>Realizar procesos de formación y capacitación para fomentar la cultura de prevención, autocuidado y ambientes de trabajo seguros</t>
  </si>
  <si>
    <t>Plan anual de capacitaciones aprobado</t>
  </si>
  <si>
    <t>seguimiento al plan de capacitaciones</t>
  </si>
  <si>
    <t>HACER</t>
  </si>
  <si>
    <t>Inspecciones</t>
  </si>
  <si>
    <t>Ejecución del programa de inspecciones de seguridad locativas, eléctricas y de EPP entre otras.</t>
  </si>
  <si>
    <t>Prevenir la ocurrencia de accidentes de trabajo y enfermedades laborales a través de la intervención de peligros y riesgos</t>
  </si>
  <si>
    <t>Programa de inspecciones, listas de chequeo diligenciadas, informes</t>
  </si>
  <si>
    <t>Control de EPP</t>
  </si>
  <si>
    <t>Verificar entrega y uso de elementos de protección personal.</t>
  </si>
  <si>
    <t>Registros de entrega de EPP, inspecciones de EPP, actas de capacitación</t>
  </si>
  <si>
    <t>Mediciones ambientales</t>
  </si>
  <si>
    <t>analisis del ruido (personal operario), material particulado  y biologico</t>
  </si>
  <si>
    <t>Identificar oportunamente los peligros, evaluar y valorar los riesgos y establecer los respectivos controles</t>
  </si>
  <si>
    <t>Informes técnicos de mediciones ambientales, certificados de laboratorio</t>
  </si>
  <si>
    <t xml:space="preserve">Ergonomía </t>
  </si>
  <si>
    <t>Inspecciones de seguridad de puestos de trabajo.</t>
  </si>
  <si>
    <t>Informes de evaluación ergonómica, registros de pausas activas</t>
  </si>
  <si>
    <t>Pausas Activas</t>
  </si>
  <si>
    <t>Dar continidad a las pausas activas</t>
  </si>
  <si>
    <t>Gestión psicosocial</t>
  </si>
  <si>
    <t>Aplicación de la batería de riesgo psicosocial.</t>
  </si>
  <si>
    <t>Proteger la salud de todos los funcionarios, docentes, estudiantes en práctica y contratistas mediante la mejora continua del SG-SST</t>
  </si>
  <si>
    <t>Informe de aplicación de batería, plan de intervención, evidencias</t>
  </si>
  <si>
    <t>plan de intervención</t>
  </si>
  <si>
    <t>Emergencias</t>
  </si>
  <si>
    <t>Revisión de planes de emergencia</t>
  </si>
  <si>
    <t>Implementar medidas de prevención y control ante situaciones de emergencias</t>
  </si>
  <si>
    <t>Plan de emergencias actualizado, informes de simulacros, actas de brigada</t>
  </si>
  <si>
    <t>Simulacro</t>
  </si>
  <si>
    <t>Seguridad vial</t>
  </si>
  <si>
    <t>Seguimiento e implementación del Plan Estratégico de Seguridad Vial (PESV).</t>
  </si>
  <si>
    <t>PESV aprobado, informes de ejecución y seguimiento</t>
  </si>
  <si>
    <t>Orden y aseo</t>
  </si>
  <si>
    <t>Revisión documental del programa de orden y aseo institucional.</t>
  </si>
  <si>
    <t>Programa de orden y aseo, registros de ejecución, listas de verificación</t>
  </si>
  <si>
    <t>Implementación del programa</t>
  </si>
  <si>
    <t>Gestión ambiental</t>
  </si>
  <si>
    <t>Supervisar la disposición adecuada de residuos peligrosos y reciclables.</t>
  </si>
  <si>
    <t>Proteger la salud de la comunidad universitaria mediante la mejora continua del SG-SST</t>
  </si>
  <si>
    <t>Plan de gestión de residuos, manifiestos, contratos y registros</t>
  </si>
  <si>
    <t>Consumo de alcohol y drogas</t>
  </si>
  <si>
    <t xml:space="preserve">Elaborar y aprobar la resolución </t>
  </si>
  <si>
    <t>Coordinador SG-SST Y COMITE DE CONVIVENCIA LABORAL</t>
  </si>
  <si>
    <t>Resolución institucional del programa de prevención</t>
  </si>
  <si>
    <t>Comunicación interna de la politica de alcohol y drogas</t>
  </si>
  <si>
    <t>Socializar la politica</t>
  </si>
  <si>
    <t>Incentivar la participación proactiva en la implementación del SG-SST de toda la población trabajadora</t>
  </si>
  <si>
    <t>Comunicados, actas de socialización, correos, piezas gráficas</t>
  </si>
  <si>
    <t>VERIFICAR</t>
  </si>
  <si>
    <t>Seguimiento indicadores</t>
  </si>
  <si>
    <t xml:space="preserve">Revisar indicadores de gestión del SG-SST </t>
  </si>
  <si>
    <t>Matriz de indicadores, informes trimestrales</t>
  </si>
  <si>
    <t>Auditoría interna</t>
  </si>
  <si>
    <t>Ejecutar la auditoría interna anual del SG-SST.</t>
  </si>
  <si>
    <t>Cumplir la normatividad nacional vigente aplicable en materia de riesgos laborales</t>
  </si>
  <si>
    <t>Programa de auditoría, informe de auditoría, plan de acciones</t>
  </si>
  <si>
    <t>Revisión de condiciones de seguridad</t>
  </si>
  <si>
    <t>Evaluar condiciones de seguridad en laboratorios y talleres.</t>
  </si>
  <si>
    <t>Informes de inspección técnica, listas de chequeo</t>
  </si>
  <si>
    <t>ACTUAR</t>
  </si>
  <si>
    <t>Revisión por la dirección</t>
  </si>
  <si>
    <t>Presentar a la alta dirección el informe anual del SG-SST.</t>
  </si>
  <si>
    <t>Informe de revisión por la dirección</t>
  </si>
  <si>
    <t>Plan de mejora</t>
  </si>
  <si>
    <t>Actualizar el plan de mejora del SG-SST y realizar seguimiento a las acciones.</t>
  </si>
  <si>
    <t>Plan de mejora actualizado, evidencias de seguimiento</t>
  </si>
  <si>
    <t>Identificación de peligros y evaluación y valoración de riesgos con participación de todos los niveles de la empresa</t>
  </si>
  <si>
    <t>Actualización de la IPERV</t>
  </si>
  <si>
    <t>Actualizar la matriz</t>
  </si>
  <si>
    <t>Actualización documental</t>
  </si>
  <si>
    <t>Revisar y actualizar los procedimientos del SG-SST.</t>
  </si>
  <si>
    <t>Procedimientos actualizados, control de cambios</t>
  </si>
  <si>
    <t>Rendición de cuentas</t>
  </si>
  <si>
    <t>Socializar los resultados del SG-SST ante la comunidad universitaria.</t>
  </si>
  <si>
    <t>Presentaciones, actas, informes divulgados</t>
  </si>
  <si>
    <t>Evaluación de contratistas</t>
  </si>
  <si>
    <t>Verificar cumplimiento de SST en contratistas y proveedores.</t>
  </si>
  <si>
    <t xml:space="preserve">Listas de chequeo, </t>
  </si>
  <si>
    <t>Evaluación de cumplimiento legal</t>
  </si>
  <si>
    <t>Actualizar y verificar cumplimiento de la normatividad aplicable.</t>
  </si>
  <si>
    <t>Matriz legal actualizada, evidencias de verificación</t>
  </si>
  <si>
    <t>Socialización de resultados</t>
  </si>
  <si>
    <t>Divulgar los logros del SG-SST al cierre del año.</t>
  </si>
  <si>
    <t>Informe de cierre, piezas comunicativas</t>
  </si>
  <si>
    <t>Revisión documental COPASST</t>
  </si>
  <si>
    <t>Evaluar actas del COPASST.</t>
  </si>
  <si>
    <t>Actas del COPASST</t>
  </si>
  <si>
    <t>Revisar recomendaciones del COPASST</t>
  </si>
  <si>
    <t>Solicitar el informe de funcionamiento del COPASST</t>
  </si>
  <si>
    <t>correo electronico u oficio</t>
  </si>
  <si>
    <t>Comite de convivencia Laboral</t>
  </si>
  <si>
    <t>Revisión de las reuniones del Comité</t>
  </si>
  <si>
    <t>Evidencia de reuniones</t>
  </si>
  <si>
    <t>Solicitar el informe de funcionamiento del Comité</t>
  </si>
  <si>
    <t>Accidentes Laborales</t>
  </si>
  <si>
    <t xml:space="preserve">Ejecución de acciones correctivas y de mejora  de la investigación de incidentes, accidentes y enfermedad laboral </t>
  </si>
  <si>
    <t>Informe trimestral</t>
  </si>
  <si>
    <t>total actividades</t>
  </si>
  <si>
    <t>CUMPLIMIENTO DE LAS ACTIVIDADES PROGRAMADAS POR OBJETIVO EN SST</t>
  </si>
  <si>
    <t>META 90%</t>
  </si>
  <si>
    <t xml:space="preserve">CUMPLIMIENTO DE ACTIVIDADES PROGRAMADAS </t>
  </si>
  <si>
    <t xml:space="preserve"> CUMPLIMIENTO DEL 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</si>
  <si>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</si>
  <si>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</si>
  <si>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</si>
  <si>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</si>
  <si>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</si>
  <si>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</si>
  <si>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</si>
  <si>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</si>
  <si>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</si>
  <si>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</si>
  <si>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</si>
  <si>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</si>
  <si>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CUMPLIMIENTO ANUAL</t>
  </si>
  <si>
    <t>Actividades Programadas en el Mes</t>
  </si>
  <si>
    <t>% Cumplimiento en el Mes</t>
  </si>
  <si>
    <t>% de cumplimiento trimestral</t>
  </si>
  <si>
    <t>Programado</t>
  </si>
  <si>
    <t>Ejecutado</t>
  </si>
  <si>
    <t>OMAR A. MEJIA PATIÑO</t>
  </si>
  <si>
    <t>JULIAN JAIR UPEGUI URUEÑA</t>
  </si>
  <si>
    <t>Rector</t>
  </si>
  <si>
    <t>Responsable del SGSST</t>
  </si>
  <si>
    <t>Proyecto: Claudia P. Clavijo- Tecnico 13</t>
  </si>
  <si>
    <t>FECHA                                   dd/mm/aa</t>
  </si>
  <si>
    <t>Planificacion</t>
  </si>
  <si>
    <t>Ajuste Planificacion</t>
  </si>
  <si>
    <t xml:space="preserve">Descripción / justificacion del ajuste </t>
  </si>
  <si>
    <t>Realizado por</t>
  </si>
  <si>
    <t xml:space="preserve">Aprobacion                                                                                                               </t>
  </si>
  <si>
    <t>Nombre</t>
  </si>
  <si>
    <t>1.    Cumplir la normatividad nacional vigente aplicable en materia de riesgos laborales</t>
  </si>
  <si>
    <t>2.    Identificar oportunamente los peligros, evaluar, y valorar los riesgos y establecer los respectivos controles.</t>
  </si>
  <si>
    <t>3.    Proteger la salud de todos los funcionarios, docentes, estudiantes en práctica, contratistas, y brindar la seguridad a la comunidad universitaria mediante la mejora continua del Sistema de Gestión de Seguridad y la Salud en el trabajo</t>
  </si>
  <si>
    <t>4.    Definir y asignar los recursos financieros, técnicos, tecnológicos y humanos necesarios para el diseño e implementación del SGSST.</t>
  </si>
  <si>
    <t>5.    Realizar procesos de formación y capacitación para fomentar la cultura de prevención, autocuidado y ambientes de trabajo seguros.</t>
  </si>
  <si>
    <t>6.    Incentivar la participación proactiva en la implementación del Sistema de Gestión de Seguridad y Salud en el Trabajo, de toda la población trabajadora vinculada mediante los diferentes tipos de contratación.</t>
  </si>
  <si>
    <t>7.    Prevenir la ocurrencia de accidentes de trabajo y enfermedades laborales a través de la intervención de peligros y riesgos en las áreas de trabajo.</t>
  </si>
  <si>
    <t>8.    Implementar medidas de prevención y control ante situaciones de emergencias</t>
  </si>
  <si>
    <t>INFORME ACUEDUCTO 2011 - OPERACIÓN FIJA</t>
  </si>
  <si>
    <t>Cumplimiento Consumo de Agua Suroccidente</t>
  </si>
  <si>
    <t>Variación Consumo de Agua (m3) 2010 Vs 2011</t>
  </si>
  <si>
    <t>DEPARTAMENTO</t>
  </si>
  <si>
    <t>Septiembre</t>
  </si>
  <si>
    <t>Acumulado</t>
  </si>
  <si>
    <t>AMAZONAS</t>
  </si>
  <si>
    <t>ANTIOQUIA</t>
  </si>
  <si>
    <t>CALDAS</t>
  </si>
  <si>
    <t>CAQUETA</t>
  </si>
  <si>
    <t>CAUCA</t>
  </si>
  <si>
    <t>CHOCO</t>
  </si>
  <si>
    <t>GUAINIA</t>
  </si>
  <si>
    <t>GUAVIRE</t>
  </si>
  <si>
    <t>HUILA</t>
  </si>
  <si>
    <t>NARIÑO</t>
  </si>
  <si>
    <t>PUTUMAYO</t>
  </si>
  <si>
    <t>QUINDIO</t>
  </si>
  <si>
    <t>RISARALDA</t>
  </si>
  <si>
    <t>TOLIMA</t>
  </si>
  <si>
    <t>VALLE DEL CAUCA</t>
  </si>
  <si>
    <t>VAUPES</t>
  </si>
  <si>
    <t>VICHADA</t>
  </si>
  <si>
    <t>Total Suroccidente</t>
  </si>
  <si>
    <t>Consumo de Agua (m3) 2010</t>
  </si>
  <si>
    <t>Total Consumo</t>
  </si>
  <si>
    <t>Consumo de Agua (m3) 2011</t>
  </si>
  <si>
    <t xml:space="preserve">Fecha Aprobación: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</si>
</sst>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_(* #,##0_);_(* \(#,##0\);_(* &quot;-&quot;_);_(@_)"/>
    <numFmt numFmtId="166" formatCode="_(* #,##0_);_(* \(#,##0\);_(* &quot;-&quot;??_);_(@_)"/>
  </numFmts>
  <fonts count="4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4"/>
      <color rgb="FF00B050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badi Extra Light"/>
    </font>
    <font>
      <b/>
      <sz val="18"/>
      <color rgb="FF99CC00"/>
      <name val="Arial"/>
      <family val="2"/>
    </font>
    <font>
      <b/>
      <sz val="16"/>
      <color rgb="FF99CC00"/>
      <name val="Arial"/>
      <family val="2"/>
    </font>
    <font>
      <sz val="11"/>
      <color rgb="FF000000"/>
      <name val="Arial"/>
      <family val="2"/>
    </font>
    <font>
      <b/>
      <sz val="18"/>
      <color rgb="FF003366"/>
      <name val="Arial"/>
      <family val="2"/>
    </font>
    <font>
      <sz val="10"/>
      <color rgb="FF333399"/>
      <name val="Arial"/>
      <family val="2"/>
    </font>
    <font>
      <b/>
      <sz val="18"/>
      <color rgb="FF000090"/>
      <name val="Arial"/>
      <family val="2"/>
    </font>
    <font>
      <b/>
      <sz val="10"/>
      <color rgb="FF003366"/>
      <name val="Arial"/>
      <family val="2"/>
    </font>
    <font>
      <b/>
      <sz val="16"/>
      <color rgb="FF003366"/>
      <name val="Arial"/>
      <family val="2"/>
    </font>
    <font>
      <b/>
      <sz val="10"/>
      <color rgb="FFFFFFFF"/>
      <name val="Arial"/>
      <family val="2"/>
    </font>
    <font>
      <sz val="10"/>
      <color rgb="FF003366"/>
      <name val="Arial"/>
      <family val="2"/>
    </font>
    <font>
      <sz val="10"/>
      <color rgb="FF000090"/>
      <name val="Arial"/>
      <family val="2"/>
    </font>
    <font>
      <sz val="10"/>
      <color rgb="FFFFFFFF"/>
      <name val="Arial"/>
      <family val="2"/>
    </font>
    <font>
      <sz val="9"/>
      <color theme="1"/>
      <name val="Tahoma"/>
      <family val="2"/>
    </font>
    <font>
      <sz val="9"/>
      <color rgb="FFFFFFFF"/>
      <name val="Tahoma"/>
      <family val="2"/>
    </font>
    <font>
      <sz val="10"/>
      <color theme="1"/>
      <name val="Calibri"/>
      <family val="2"/>
    </font>
    <font>
      <b/>
      <sz val="16"/>
      <color rgb="FFFF0000"/>
      <name val="Arial"/>
      <family val="2"/>
    </font>
    <font>
      <b/>
      <sz val="16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D0F8FC"/>
        <bgColor rgb="FFD0F8FC"/>
      </patternFill>
    </fill>
    <fill>
      <patternFill patternType="solid">
        <fgColor rgb="FFFB7DA1"/>
        <bgColor rgb="FFFB7DA1"/>
      </patternFill>
    </fill>
    <fill>
      <patternFill patternType="solid">
        <fgColor rgb="FFCDF7AB"/>
        <bgColor rgb="FFCDF7AB"/>
      </patternFill>
    </fill>
    <fill>
      <patternFill patternType="solid">
        <fgColor rgb="FFFBD5B5"/>
        <bgColor rgb="FFFBD5B5"/>
      </patternFill>
    </fill>
    <fill>
      <patternFill patternType="solid">
        <fgColor rgb="FFFCD5B4"/>
        <bgColor rgb="FFFCD5B4"/>
      </patternFill>
    </fill>
    <fill>
      <patternFill patternType="solid">
        <fgColor rgb="FFFBD4B4"/>
        <bgColor rgb="FFFBD4B4"/>
      </patternFill>
    </fill>
    <fill>
      <patternFill patternType="solid">
        <fgColor rgb="FF66FFFF"/>
        <bgColor rgb="FF66FFFF"/>
      </patternFill>
    </fill>
    <fill>
      <patternFill patternType="solid">
        <fgColor rgb="FFFF9966"/>
        <bgColor rgb="FFFF9966"/>
      </patternFill>
    </fill>
    <fill>
      <patternFill patternType="solid">
        <fgColor rgb="FFFDE9D9"/>
        <bgColor rgb="FFFDE9D9"/>
      </patternFill>
    </fill>
    <fill>
      <patternFill patternType="solid">
        <fgColor rgb="FF92D050"/>
        <bgColor rgb="FF92D050"/>
      </patternFill>
    </fill>
    <fill>
      <patternFill patternType="solid">
        <fgColor rgb="FFEAF1DD"/>
        <bgColor rgb="FFEAF1DD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D8D8D8"/>
        <bgColor rgb="FFD8D8D8"/>
      </patternFill>
    </fill>
    <fill>
      <patternFill patternType="solid">
        <fgColor rgb="FF003366"/>
        <bgColor rgb="FF003366"/>
      </patternFill>
    </fill>
    <fill>
      <patternFill patternType="solid">
        <fgColor rgb="FF99CC00"/>
        <bgColor rgb="FF99CC00"/>
      </patternFill>
    </fill>
    <fill>
      <patternFill patternType="solid">
        <fgColor rgb="FFCCFFCC"/>
        <bgColor rgb="FFCCFFCC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 applyFont="1" applyAlignment="1"/>
    <xf numFmtId="0" fontId="1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horizontal="center" vertical="center" wrapText="1"/>
    </xf>
    <xf numFmtId="1" fontId="4" fillId="7" borderId="18" xfId="0" applyNumberFormat="1" applyFont="1" applyFill="1" applyBorder="1" applyAlignment="1">
      <alignment horizontal="center" vertical="center"/>
    </xf>
    <xf numFmtId="1" fontId="4" fillId="6" borderId="18" xfId="0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" fontId="4" fillId="7" borderId="20" xfId="0" applyNumberFormat="1" applyFont="1" applyFill="1" applyBorder="1" applyAlignment="1">
      <alignment horizontal="center" vertical="center"/>
    </xf>
    <xf numFmtId="1" fontId="4" fillId="6" borderId="20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vertical="center" wrapText="1"/>
    </xf>
    <xf numFmtId="0" fontId="8" fillId="10" borderId="20" xfId="0" applyFont="1" applyFill="1" applyBorder="1" applyAlignment="1">
      <alignment horizontal="center" vertical="center" wrapText="1"/>
    </xf>
    <xf numFmtId="1" fontId="4" fillId="7" borderId="20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1" fontId="4" fillId="6" borderId="20" xfId="0" applyNumberFormat="1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vertical="center" wrapText="1"/>
    </xf>
    <xf numFmtId="0" fontId="8" fillId="11" borderId="25" xfId="0" applyFont="1" applyFill="1" applyBorder="1" applyAlignment="1">
      <alignment horizontal="center" vertical="center" wrapText="1"/>
    </xf>
    <xf numFmtId="1" fontId="4" fillId="7" borderId="25" xfId="0" applyNumberFormat="1" applyFont="1" applyFill="1" applyBorder="1" applyAlignment="1">
      <alignment horizontal="center" vertical="center"/>
    </xf>
    <xf numFmtId="1" fontId="4" fillId="6" borderId="25" xfId="0" applyNumberFormat="1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1" fontId="4" fillId="7" borderId="26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wrapText="1"/>
    </xf>
    <xf numFmtId="1" fontId="4" fillId="6" borderId="26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vertical="center"/>
    </xf>
    <xf numFmtId="0" fontId="4" fillId="4" borderId="30" xfId="0" applyFont="1" applyFill="1" applyBorder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3" fillId="14" borderId="34" xfId="0" applyNumberFormat="1" applyFont="1" applyFill="1" applyBorder="1" applyAlignment="1">
      <alignment vertical="center"/>
    </xf>
    <xf numFmtId="1" fontId="15" fillId="14" borderId="34" xfId="0" applyNumberFormat="1" applyFont="1" applyFill="1" applyBorder="1" applyAlignment="1">
      <alignment vertical="center"/>
    </xf>
    <xf numFmtId="1" fontId="15" fillId="14" borderId="35" xfId="0" applyNumberFormat="1" applyFont="1" applyFill="1" applyBorder="1" applyAlignment="1">
      <alignment vertical="center"/>
    </xf>
    <xf numFmtId="0" fontId="13" fillId="15" borderId="36" xfId="0" applyFont="1" applyFill="1" applyBorder="1" applyAlignment="1">
      <alignment vertical="center" wrapText="1"/>
    </xf>
    <xf numFmtId="0" fontId="15" fillId="15" borderId="36" xfId="0" applyFont="1" applyFill="1" applyBorder="1" applyAlignment="1">
      <alignment vertical="center" wrapText="1"/>
    </xf>
    <xf numFmtId="0" fontId="15" fillId="15" borderId="28" xfId="0" applyFont="1" applyFill="1" applyBorder="1" applyAlignment="1">
      <alignment vertical="center" wrapText="1"/>
    </xf>
    <xf numFmtId="1" fontId="16" fillId="0" borderId="4" xfId="0" applyNumberFormat="1" applyFont="1" applyBorder="1" applyAlignment="1">
      <alignment horizontal="center" vertical="center"/>
    </xf>
    <xf numFmtId="1" fontId="16" fillId="0" borderId="43" xfId="0" applyNumberFormat="1" applyFont="1" applyBorder="1" applyAlignment="1">
      <alignment horizontal="center" vertical="center"/>
    </xf>
    <xf numFmtId="0" fontId="16" fillId="16" borderId="50" xfId="0" applyFont="1" applyFill="1" applyBorder="1" applyAlignment="1">
      <alignment horizontal="center" vertical="center" wrapText="1"/>
    </xf>
    <xf numFmtId="0" fontId="14" fillId="16" borderId="51" xfId="0" applyFont="1" applyFill="1" applyBorder="1" applyAlignment="1">
      <alignment horizontal="center" vertical="center" wrapText="1"/>
    </xf>
    <xf numFmtId="9" fontId="14" fillId="17" borderId="52" xfId="0" applyNumberFormat="1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19" fillId="4" borderId="5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0" fontId="12" fillId="0" borderId="0" xfId="0" applyFont="1"/>
    <xf numFmtId="0" fontId="5" fillId="18" borderId="19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" fillId="4" borderId="19" xfId="0" applyFont="1" applyFill="1" applyBorder="1" applyAlignment="1">
      <alignment vertical="center" wrapText="1"/>
    </xf>
    <xf numFmtId="0" fontId="1" fillId="4" borderId="58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2" fillId="0" borderId="19" xfId="0" applyFont="1" applyBorder="1" applyAlignment="1">
      <alignment horizontal="center"/>
    </xf>
    <xf numFmtId="0" fontId="12" fillId="0" borderId="19" xfId="0" applyFont="1" applyBorder="1"/>
    <xf numFmtId="0" fontId="5" fillId="0" borderId="19" xfId="0" applyFont="1" applyBorder="1" applyAlignment="1">
      <alignment wrapText="1"/>
    </xf>
    <xf numFmtId="0" fontId="5" fillId="0" borderId="19" xfId="0" applyFont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" fillId="2" borderId="10" xfId="0" applyFont="1" applyFill="1" applyBorder="1"/>
    <xf numFmtId="0" fontId="25" fillId="2" borderId="10" xfId="0" applyFont="1" applyFill="1" applyBorder="1" applyAlignment="1">
      <alignment horizontal="center" vertical="center"/>
    </xf>
    <xf numFmtId="0" fontId="26" fillId="2" borderId="10" xfId="0" applyFont="1" applyFill="1" applyBorder="1"/>
    <xf numFmtId="0" fontId="28" fillId="2" borderId="10" xfId="0" applyFont="1" applyFill="1" applyBorder="1"/>
    <xf numFmtId="164" fontId="29" fillId="2" borderId="10" xfId="0" applyNumberFormat="1" applyFont="1" applyFill="1" applyBorder="1" applyAlignment="1">
      <alignment horizontal="center" vertical="center" wrapText="1"/>
    </xf>
    <xf numFmtId="0" fontId="32" fillId="19" borderId="59" xfId="0" applyFont="1" applyFill="1" applyBorder="1" applyAlignment="1">
      <alignment horizontal="center" vertical="center"/>
    </xf>
    <xf numFmtId="0" fontId="32" fillId="19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left" wrapText="1"/>
    </xf>
    <xf numFmtId="9" fontId="33" fillId="0" borderId="19" xfId="0" applyNumberFormat="1" applyFont="1" applyBorder="1"/>
    <xf numFmtId="9" fontId="30" fillId="0" borderId="19" xfId="0" applyNumberFormat="1" applyFont="1" applyBorder="1"/>
    <xf numFmtId="0" fontId="32" fillId="19" borderId="19" xfId="0" applyFont="1" applyFill="1" applyBorder="1" applyAlignment="1">
      <alignment horizontal="right" vertical="center"/>
    </xf>
    <xf numFmtId="0" fontId="32" fillId="2" borderId="10" xfId="0" applyFont="1" applyFill="1" applyBorder="1"/>
    <xf numFmtId="4" fontId="34" fillId="2" borderId="10" xfId="0" applyNumberFormat="1" applyFont="1" applyFill="1" applyBorder="1"/>
    <xf numFmtId="0" fontId="34" fillId="2" borderId="10" xfId="0" applyFont="1" applyFill="1" applyBorder="1"/>
    <xf numFmtId="0" fontId="32" fillId="19" borderId="19" xfId="0" applyFont="1" applyFill="1" applyBorder="1" applyAlignment="1">
      <alignment horizontal="center" vertical="center"/>
    </xf>
    <xf numFmtId="9" fontId="30" fillId="0" borderId="19" xfId="0" applyNumberFormat="1" applyFont="1" applyBorder="1" applyAlignment="1">
      <alignment horizontal="center" vertical="center"/>
    </xf>
    <xf numFmtId="0" fontId="35" fillId="2" borderId="10" xfId="0" applyFont="1" applyFill="1" applyBorder="1" applyAlignment="1">
      <alignment vertical="center"/>
    </xf>
    <xf numFmtId="165" fontId="33" fillId="0" borderId="19" xfId="0" applyNumberFormat="1" applyFont="1" applyBorder="1"/>
    <xf numFmtId="164" fontId="30" fillId="0" borderId="19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36" fillId="2" borderId="10" xfId="0" applyNumberFormat="1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 wrapText="1"/>
    </xf>
    <xf numFmtId="2" fontId="32" fillId="19" borderId="60" xfId="0" applyNumberFormat="1" applyFont="1" applyFill="1" applyBorder="1" applyAlignment="1">
      <alignment horizontal="right" vertical="center"/>
    </xf>
    <xf numFmtId="164" fontId="30" fillId="0" borderId="19" xfId="0" applyNumberFormat="1" applyFont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2" fontId="37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/>
    </xf>
    <xf numFmtId="164" fontId="33" fillId="0" borderId="19" xfId="0" applyNumberFormat="1" applyFont="1" applyBorder="1" applyAlignment="1">
      <alignment horizontal="center"/>
    </xf>
    <xf numFmtId="164" fontId="1" fillId="2" borderId="10" xfId="0" applyNumberFormat="1" applyFont="1" applyFill="1" applyBorder="1"/>
    <xf numFmtId="166" fontId="38" fillId="21" borderId="61" xfId="0" applyNumberFormat="1" applyFont="1" applyFill="1" applyBorder="1" applyAlignment="1">
      <alignment vertical="center"/>
    </xf>
    <xf numFmtId="166" fontId="38" fillId="21" borderId="6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/>
    <xf numFmtId="0" fontId="1" fillId="0" borderId="0" xfId="0" applyFont="1"/>
    <xf numFmtId="9" fontId="4" fillId="3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8" xfId="0" applyFont="1" applyBorder="1"/>
    <xf numFmtId="0" fontId="3" fillId="0" borderId="2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0" fontId="4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1" xfId="0" applyFont="1" applyBorder="1"/>
    <xf numFmtId="0" fontId="3" fillId="0" borderId="15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7" xfId="0" applyFont="1" applyBorder="1"/>
    <xf numFmtId="9" fontId="18" fillId="0" borderId="6" xfId="0" applyNumberFormat="1" applyFont="1" applyBorder="1" applyAlignment="1">
      <alignment horizontal="center" vertical="center"/>
    </xf>
    <xf numFmtId="0" fontId="3" fillId="0" borderId="48" xfId="0" applyFont="1" applyBorder="1"/>
    <xf numFmtId="0" fontId="3" fillId="0" borderId="49" xfId="0" applyFont="1" applyBorder="1"/>
    <xf numFmtId="17" fontId="14" fillId="16" borderId="39" xfId="0" applyNumberFormat="1" applyFont="1" applyFill="1" applyBorder="1" applyAlignment="1">
      <alignment horizontal="center" vertical="center"/>
    </xf>
    <xf numFmtId="0" fontId="3" fillId="0" borderId="38" xfId="0" applyFont="1" applyBorder="1"/>
    <xf numFmtId="0" fontId="14" fillId="0" borderId="42" xfId="0" applyFont="1" applyBorder="1" applyAlignment="1">
      <alignment horizontal="left" vertical="center" wrapText="1"/>
    </xf>
    <xf numFmtId="9" fontId="17" fillId="0" borderId="45" xfId="0" applyNumberFormat="1" applyFont="1" applyBorder="1" applyAlignment="1">
      <alignment horizontal="center" vertical="center"/>
    </xf>
    <xf numFmtId="9" fontId="17" fillId="0" borderId="3" xfId="0" applyNumberFormat="1" applyFont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/>
    </xf>
    <xf numFmtId="9" fontId="14" fillId="0" borderId="44" xfId="0" applyNumberFormat="1" applyFont="1" applyBorder="1" applyAlignment="1">
      <alignment horizontal="center" vertical="center"/>
    </xf>
    <xf numFmtId="0" fontId="3" fillId="0" borderId="46" xfId="0" applyFont="1" applyBorder="1"/>
    <xf numFmtId="0" fontId="3" fillId="0" borderId="43" xfId="0" applyFont="1" applyBorder="1"/>
    <xf numFmtId="0" fontId="14" fillId="13" borderId="31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3" fillId="0" borderId="33" xfId="0" applyFont="1" applyBorder="1"/>
    <xf numFmtId="0" fontId="14" fillId="15" borderId="31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4" xfId="0" applyFont="1" applyBorder="1"/>
    <xf numFmtId="0" fontId="3" fillId="0" borderId="40" xfId="0" applyFont="1" applyBorder="1"/>
    <xf numFmtId="1" fontId="16" fillId="0" borderId="5" xfId="0" applyNumberFormat="1" applyFont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3" fillId="0" borderId="56" xfId="0" applyFont="1" applyBorder="1"/>
    <xf numFmtId="0" fontId="8" fillId="4" borderId="53" xfId="0" applyFont="1" applyFill="1" applyBorder="1" applyAlignment="1">
      <alignment vertical="center"/>
    </xf>
    <xf numFmtId="0" fontId="3" fillId="0" borderId="54" xfId="0" applyFont="1" applyBorder="1"/>
    <xf numFmtId="0" fontId="19" fillId="2" borderId="55" xfId="0" applyFont="1" applyFill="1" applyBorder="1" applyAlignment="1">
      <alignment vertical="center"/>
    </xf>
    <xf numFmtId="0" fontId="3" fillId="0" borderId="57" xfId="0" applyFont="1" applyBorder="1"/>
    <xf numFmtId="0" fontId="8" fillId="4" borderId="12" xfId="0" applyFont="1" applyFill="1" applyBorder="1" applyAlignment="1">
      <alignment horizontal="center" vertical="center"/>
    </xf>
    <xf numFmtId="0" fontId="3" fillId="0" borderId="21" xfId="0" applyFont="1" applyBorder="1"/>
    <xf numFmtId="0" fontId="14" fillId="0" borderId="47" xfId="0" applyFont="1" applyBorder="1" applyAlignment="1">
      <alignment horizontal="left" vertical="center" wrapText="1"/>
    </xf>
    <xf numFmtId="0" fontId="20" fillId="0" borderId="1" xfId="0" applyFont="1" applyBorder="1"/>
    <xf numFmtId="0" fontId="19" fillId="4" borderId="0" xfId="0" applyFont="1" applyFill="1" applyAlignment="1">
      <alignment horizontal="center" vertical="center"/>
    </xf>
    <xf numFmtId="0" fontId="0" fillId="0" borderId="0" xfId="0" applyFont="1" applyAlignment="1"/>
    <xf numFmtId="0" fontId="19" fillId="4" borderId="53" xfId="0" applyFont="1" applyFill="1" applyBorder="1" applyAlignment="1">
      <alignment vertical="center"/>
    </xf>
    <xf numFmtId="0" fontId="19" fillId="4" borderId="55" xfId="0" applyFont="1" applyFill="1" applyBorder="1" applyAlignment="1">
      <alignment horizontal="center" vertical="center"/>
    </xf>
    <xf numFmtId="0" fontId="5" fillId="18" borderId="17" xfId="0" applyFont="1" applyFill="1" applyBorder="1" applyAlignment="1">
      <alignment horizontal="center" vertical="center" wrapText="1"/>
    </xf>
    <xf numFmtId="164" fontId="31" fillId="20" borderId="39" xfId="0" applyNumberFormat="1" applyFont="1" applyFill="1" applyBorder="1" applyAlignment="1">
      <alignment horizontal="center" vertical="center"/>
    </xf>
    <xf numFmtId="0" fontId="24" fillId="19" borderId="39" xfId="0" applyFont="1" applyFill="1" applyBorder="1" applyAlignment="1">
      <alignment horizontal="center" vertical="center"/>
    </xf>
    <xf numFmtId="164" fontId="27" fillId="20" borderId="12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horizontal="left"/>
    </xf>
    <xf numFmtId="0" fontId="1" fillId="0" borderId="63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 wrapText="1"/>
    </xf>
    <xf numFmtId="0" fontId="3" fillId="0" borderId="65" xfId="0" applyFont="1" applyBorder="1"/>
    <xf numFmtId="0" fontId="3" fillId="0" borderId="66" xfId="0" applyFont="1" applyBorder="1"/>
    <xf numFmtId="0" fontId="4" fillId="2" borderId="67" xfId="0" applyFont="1" applyFill="1" applyBorder="1" applyAlignment="1">
      <alignment horizontal="center" vertical="center" wrapText="1"/>
    </xf>
    <xf numFmtId="0" fontId="3" fillId="0" borderId="68" xfId="0" applyFont="1" applyBorder="1"/>
    <xf numFmtId="0" fontId="3" fillId="0" borderId="69" xfId="0" applyFont="1" applyBorder="1"/>
    <xf numFmtId="0" fontId="3" fillId="0" borderId="60" xfId="0" applyFont="1" applyBorder="1"/>
    <xf numFmtId="0" fontId="3" fillId="0" borderId="70" xfId="0" applyFont="1" applyBorder="1"/>
    <xf numFmtId="0" fontId="3" fillId="0" borderId="71" xfId="0" applyFont="1" applyBorder="1"/>
    <xf numFmtId="0" fontId="5" fillId="2" borderId="73" xfId="0" applyFont="1" applyFill="1" applyBorder="1" applyAlignment="1">
      <alignment horizontal="center" vertical="center" wrapText="1"/>
    </xf>
    <xf numFmtId="0" fontId="3" fillId="0" borderId="74" xfId="0" applyFont="1" applyBorder="1"/>
    <xf numFmtId="0" fontId="6" fillId="3" borderId="7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9" fontId="7" fillId="2" borderId="18" xfId="0" applyNumberFormat="1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left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left" vertical="center"/>
    </xf>
    <xf numFmtId="0" fontId="4" fillId="4" borderId="75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vertical="center"/>
    </xf>
    <xf numFmtId="0" fontId="8" fillId="4" borderId="76" xfId="0" applyFont="1" applyFill="1" applyBorder="1" applyAlignment="1">
      <alignment vertical="center"/>
    </xf>
    <xf numFmtId="0" fontId="9" fillId="4" borderId="77" xfId="0" applyFont="1" applyFill="1" applyBorder="1" applyAlignment="1">
      <alignment horizontal="center" vertical="center" wrapText="1"/>
    </xf>
    <xf numFmtId="0" fontId="3" fillId="0" borderId="78" xfId="0" applyFont="1" applyBorder="1"/>
    <xf numFmtId="0" fontId="4" fillId="3" borderId="79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1" fillId="5" borderId="80" xfId="0" applyFont="1" applyFill="1" applyBorder="1" applyAlignment="1">
      <alignment horizontal="center" vertical="center" textRotation="90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vertical="center" wrapText="1"/>
    </xf>
    <xf numFmtId="0" fontId="8" fillId="4" borderId="8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0" borderId="82" xfId="0" applyFont="1" applyBorder="1"/>
    <xf numFmtId="0" fontId="8" fillId="5" borderId="25" xfId="0" applyFont="1" applyFill="1" applyBorder="1" applyAlignment="1">
      <alignment horizontal="center" vertical="center" wrapText="1"/>
    </xf>
    <xf numFmtId="0" fontId="3" fillId="0" borderId="83" xfId="0" applyFont="1" applyBorder="1"/>
    <xf numFmtId="0" fontId="8" fillId="4" borderId="82" xfId="0" applyFont="1" applyFill="1" applyBorder="1" applyAlignment="1">
      <alignment horizontal="center" vertical="center" wrapText="1"/>
    </xf>
    <xf numFmtId="0" fontId="8" fillId="8" borderId="69" xfId="0" applyFont="1" applyFill="1" applyBorder="1" applyAlignment="1">
      <alignment horizontal="center" vertical="center" textRotation="90"/>
    </xf>
    <xf numFmtId="0" fontId="12" fillId="0" borderId="82" xfId="0" applyFont="1" applyBorder="1" applyAlignment="1">
      <alignment wrapText="1"/>
    </xf>
    <xf numFmtId="0" fontId="11" fillId="9" borderId="25" xfId="0" applyFont="1" applyFill="1" applyBorder="1" applyAlignment="1">
      <alignment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11" fillId="11" borderId="80" xfId="0" applyFont="1" applyFill="1" applyBorder="1" applyAlignment="1">
      <alignment horizontal="center" vertical="center" textRotation="90"/>
    </xf>
    <xf numFmtId="0" fontId="8" fillId="4" borderId="84" xfId="0" applyFont="1" applyFill="1" applyBorder="1" applyAlignment="1">
      <alignment horizontal="center" vertical="center" wrapText="1"/>
    </xf>
    <xf numFmtId="0" fontId="11" fillId="12" borderId="80" xfId="0" applyFont="1" applyFill="1" applyBorder="1" applyAlignment="1">
      <alignment horizontal="center" vertical="center" textRotation="90" wrapText="1"/>
    </xf>
    <xf numFmtId="0" fontId="8" fillId="4" borderId="85" xfId="0" applyFont="1" applyFill="1" applyBorder="1" applyAlignment="1">
      <alignment horizontal="center" vertical="center" wrapText="1"/>
    </xf>
    <xf numFmtId="0" fontId="11" fillId="12" borderId="25" xfId="0" applyFont="1" applyFill="1" applyBorder="1" applyAlignment="1">
      <alignment vertical="center" wrapText="1"/>
    </xf>
    <xf numFmtId="0" fontId="11" fillId="12" borderId="25" xfId="0" applyFont="1" applyFill="1" applyBorder="1" applyAlignment="1">
      <alignment vertical="center" wrapText="1"/>
    </xf>
    <xf numFmtId="0" fontId="8" fillId="12" borderId="25" xfId="0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 wrapText="1"/>
    </xf>
    <xf numFmtId="0" fontId="8" fillId="4" borderId="86" xfId="0" applyFont="1" applyFill="1" applyBorder="1" applyAlignment="1">
      <alignment horizontal="center" vertical="center" wrapText="1"/>
    </xf>
    <xf numFmtId="0" fontId="3" fillId="0" borderId="88" xfId="0" applyFont="1" applyBorder="1"/>
    <xf numFmtId="0" fontId="4" fillId="4" borderId="5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19" fillId="4" borderId="10" xfId="0" applyFont="1" applyFill="1" applyBorder="1" applyAlignment="1">
      <alignment vertical="center" wrapText="1"/>
    </xf>
    <xf numFmtId="0" fontId="19" fillId="4" borderId="1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39" fillId="2" borderId="14" xfId="0" applyFont="1" applyFill="1" applyBorder="1" applyAlignment="1">
      <alignment horizontal="center" vertical="center" wrapText="1"/>
    </xf>
    <xf numFmtId="0" fontId="40" fillId="0" borderId="15" xfId="0" applyFont="1" applyBorder="1"/>
    <xf numFmtId="0" fontId="40" fillId="0" borderId="16" xfId="0" applyFont="1" applyBorder="1"/>
    <xf numFmtId="0" fontId="40" fillId="0" borderId="60" xfId="0" applyFont="1" applyBorder="1"/>
    <xf numFmtId="0" fontId="40" fillId="0" borderId="54" xfId="0" applyFont="1" applyBorder="1"/>
    <xf numFmtId="0" fontId="40" fillId="0" borderId="9" xfId="0" applyFont="1" applyBorder="1"/>
    <xf numFmtId="1" fontId="8" fillId="4" borderId="87" xfId="0" applyNumberFormat="1" applyFont="1" applyFill="1" applyBorder="1" applyAlignment="1">
      <alignment horizontal="center" vertical="center" wrapText="1"/>
    </xf>
    <xf numFmtId="0" fontId="11" fillId="12" borderId="25" xfId="0" applyFont="1" applyFill="1" applyBorder="1" applyAlignment="1">
      <alignment horizontal="center" vertical="center" wrapText="1"/>
    </xf>
    <xf numFmtId="1" fontId="4" fillId="4" borderId="89" xfId="0" applyNumberFormat="1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4" fillId="22" borderId="51" xfId="0" applyFont="1" applyFill="1" applyBorder="1" applyAlignment="1">
      <alignment horizontal="center" vertical="center" wrapText="1"/>
    </xf>
    <xf numFmtId="0" fontId="3" fillId="23" borderId="7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4.0068201193520898E-2"/>
          <c:y val="3.1512605042016799E-2"/>
          <c:w val="0.84313725490196101"/>
          <c:h val="0.91386554621848703"/>
        </c:manualLayout>
      </c:layout>
      <c:barChart>
        <c:barDir val="col"/>
        <c:grouping val="clustered"/>
        <c:varyColors val="1"/>
        <c:ser>
          <c:idx val="0"/>
          <c:order val="0"/>
          <c:tx>
            <c:v>AMAZONAS</c:v>
          </c:tx>
          <c:spPr>
            <a:solidFill>
              <a:srgbClr val="17375E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Suroccidente!$B$40:$J$40</c:f>
              <c:numCache>
                <c:formatCode>0%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5A6-45BE-926D-82358522D065}"/>
            </c:ext>
          </c:extLst>
        </c:ser>
        <c:ser>
          <c:idx val="1"/>
          <c:order val="1"/>
          <c:tx>
            <c:v>ANTIOQUIA</c:v>
          </c:tx>
          <c:spPr>
            <a:solidFill>
              <a:srgbClr val="99CC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Suroccidente!$B$41:$J$41</c:f>
              <c:numCache>
                <c:formatCode>0%</c:formatCode>
                <c:ptCount val="9"/>
                <c:pt idx="0">
                  <c:v>0.92727272727272725</c:v>
                </c:pt>
                <c:pt idx="1">
                  <c:v>-0.9555555555555556</c:v>
                </c:pt>
                <c:pt idx="2">
                  <c:v>-7.2727272727272724E-2</c:v>
                </c:pt>
                <c:pt idx="3">
                  <c:v>0.28888888888888886</c:v>
                </c:pt>
                <c:pt idx="4">
                  <c:v>-0.16666666666666666</c:v>
                </c:pt>
                <c:pt idx="5">
                  <c:v>-0.55263157894736847</c:v>
                </c:pt>
                <c:pt idx="6">
                  <c:v>-4.7619047619047616E-2</c:v>
                </c:pt>
                <c:pt idx="7">
                  <c:v>0.36363636363636365</c:v>
                </c:pt>
                <c:pt idx="8">
                  <c:v>-0.6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5A6-45BE-926D-82358522D065}"/>
            </c:ext>
          </c:extLst>
        </c:ser>
        <c:ser>
          <c:idx val="2"/>
          <c:order val="2"/>
          <c:tx>
            <c:v>CALDAS</c:v>
          </c:tx>
          <c:spPr>
            <a:solidFill>
              <a:srgbClr val="215968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Suroccidente!$B$42:$J$42</c:f>
              <c:numCache>
                <c:formatCode>0%</c:formatCode>
                <c:ptCount val="9"/>
                <c:pt idx="0">
                  <c:v>0.4462809917355372</c:v>
                </c:pt>
                <c:pt idx="1">
                  <c:v>-4.1095890410958902E-2</c:v>
                </c:pt>
                <c:pt idx="2">
                  <c:v>0.53061224489795922</c:v>
                </c:pt>
                <c:pt idx="3">
                  <c:v>0.69026548672566368</c:v>
                </c:pt>
                <c:pt idx="4">
                  <c:v>-0.82608695652173914</c:v>
                </c:pt>
                <c:pt idx="5">
                  <c:v>0.29591836734693877</c:v>
                </c:pt>
                <c:pt idx="6">
                  <c:v>0.20542635658914729</c:v>
                </c:pt>
                <c:pt idx="7">
                  <c:v>0.29729729729729731</c:v>
                </c:pt>
                <c:pt idx="8">
                  <c:v>0.99382716049382713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5A6-45BE-926D-82358522D065}"/>
            </c:ext>
          </c:extLst>
        </c:ser>
        <c:ser>
          <c:idx val="3"/>
          <c:order val="3"/>
          <c:tx>
            <c:v>CAQUETA</c:v>
          </c:tx>
          <c:spPr>
            <a:solidFill>
              <a:srgbClr val="CCFF3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Suroccidente!$B$43:$J$43</c:f>
              <c:numCache>
                <c:formatCode>0%</c:formatCode>
                <c:ptCount val="9"/>
                <c:pt idx="0">
                  <c:v>-0.89440993788819878</c:v>
                </c:pt>
                <c:pt idx="1">
                  <c:v>0.46153846153846156</c:v>
                </c:pt>
                <c:pt idx="2">
                  <c:v>0.50694444444444442</c:v>
                </c:pt>
                <c:pt idx="3">
                  <c:v>0.37719298245614036</c:v>
                </c:pt>
                <c:pt idx="4">
                  <c:v>0.40939597315436244</c:v>
                </c:pt>
                <c:pt idx="5">
                  <c:v>-0.90350877192982459</c:v>
                </c:pt>
                <c:pt idx="6">
                  <c:v>-0.63636363636363635</c:v>
                </c:pt>
                <c:pt idx="7">
                  <c:v>-0.23333333333333334</c:v>
                </c:pt>
                <c:pt idx="8">
                  <c:v>-3.3333333333333333E-2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5A6-45BE-926D-82358522D065}"/>
            </c:ext>
          </c:extLst>
        </c:ser>
        <c:ser>
          <c:idx val="4"/>
          <c:order val="4"/>
          <c:tx>
            <c:v>CAUCA</c:v>
          </c:tx>
          <c:spPr>
            <a:solidFill>
              <a:srgbClr val="268CA7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Suroccidente!$B$44:$J$44</c:f>
              <c:numCache>
                <c:formatCode>0%</c:formatCode>
                <c:ptCount val="9"/>
                <c:pt idx="0">
                  <c:v>0.23003194888178913</c:v>
                </c:pt>
                <c:pt idx="1">
                  <c:v>0</c:v>
                </c:pt>
                <c:pt idx="2">
                  <c:v>-4.1800643086816719E-2</c:v>
                </c:pt>
                <c:pt idx="3">
                  <c:v>0.24149659863945577</c:v>
                </c:pt>
                <c:pt idx="4">
                  <c:v>0.23931623931623933</c:v>
                </c:pt>
                <c:pt idx="5">
                  <c:v>0.13364055299539171</c:v>
                </c:pt>
                <c:pt idx="6">
                  <c:v>0.64502164502164505</c:v>
                </c:pt>
                <c:pt idx="7">
                  <c:v>0.67032967032967028</c:v>
                </c:pt>
                <c:pt idx="8">
                  <c:v>0.46215139442231074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5A6-45BE-926D-82358522D065}"/>
            </c:ext>
          </c:extLst>
        </c:ser>
        <c:ser>
          <c:idx val="5"/>
          <c:order val="5"/>
          <c:tx>
            <c:v>CHOCO</c:v>
          </c:tx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Suroccidente!$B$45:$J$45</c:f>
              <c:numCache>
                <c:formatCode>0%</c:formatCode>
                <c:ptCount val="9"/>
                <c:pt idx="0">
                  <c:v>-1.3333333333333333</c:v>
                </c:pt>
                <c:pt idx="1">
                  <c:v>-2.5</c:v>
                </c:pt>
                <c:pt idx="2">
                  <c:v>-6</c:v>
                </c:pt>
                <c:pt idx="3">
                  <c:v>-4</c:v>
                </c:pt>
                <c:pt idx="4">
                  <c:v>-4</c:v>
                </c:pt>
                <c:pt idx="5">
                  <c:v>-4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15A6-45BE-926D-82358522D065}"/>
            </c:ext>
          </c:extLst>
        </c:ser>
        <c:ser>
          <c:idx val="6"/>
          <c:order val="6"/>
          <c:tx>
            <c:v>GUAINIA</c:v>
          </c:tx>
          <c:spPr>
            <a:solidFill>
              <a:srgbClr val="92BA4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Suroccidente!$B$46:$J$46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15A6-45BE-926D-82358522D065}"/>
            </c:ext>
          </c:extLst>
        </c:ser>
        <c:ser>
          <c:idx val="7"/>
          <c:order val="7"/>
          <c:tx>
            <c:v>GUAVIRE</c:v>
          </c:tx>
          <c:spPr>
            <a:solidFill>
              <a:srgbClr val="73509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Suroccidente!$B$47:$J$47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15A6-45BE-926D-82358522D065}"/>
            </c:ext>
          </c:extLst>
        </c:ser>
        <c:ser>
          <c:idx val="8"/>
          <c:order val="8"/>
          <c:tx>
            <c:v>HUILA</c:v>
          </c:tx>
          <c:spPr>
            <a:solidFill>
              <a:srgbClr val="30A8C8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Suroccidente!$B$48:$J$48</c:f>
              <c:numCache>
                <c:formatCode>0%</c:formatCode>
                <c:ptCount val="9"/>
                <c:pt idx="0">
                  <c:v>0.20240963855421687</c:v>
                </c:pt>
                <c:pt idx="1">
                  <c:v>0.26930693069306932</c:v>
                </c:pt>
                <c:pt idx="2">
                  <c:v>-1.0751252086811351</c:v>
                </c:pt>
                <c:pt idx="3">
                  <c:v>8.7769784172661874E-2</c:v>
                </c:pt>
                <c:pt idx="4">
                  <c:v>0.38954248366013072</c:v>
                </c:pt>
                <c:pt idx="5">
                  <c:v>0.08</c:v>
                </c:pt>
                <c:pt idx="6">
                  <c:v>0.23387096774193547</c:v>
                </c:pt>
                <c:pt idx="7">
                  <c:v>0.5278846153846154</c:v>
                </c:pt>
                <c:pt idx="8">
                  <c:v>0.97530864197530864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15A6-45BE-926D-82358522D065}"/>
            </c:ext>
          </c:extLst>
        </c:ser>
        <c:ser>
          <c:idx val="9"/>
          <c:order val="9"/>
          <c:tx>
            <c:v>META</c:v>
          </c:tx>
          <c:spPr>
            <a:solidFill>
              <a:srgbClr val="FD852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Suroccidente!$B$49:$J$49</c:f>
              <c:numCache>
                <c:formatCode>0%</c:formatCode>
                <c:ptCount val="9"/>
                <c:pt idx="0">
                  <c:v>0.2290825788153158</c:v>
                </c:pt>
                <c:pt idx="1">
                  <c:v>0.34317089910775567</c:v>
                </c:pt>
                <c:pt idx="2">
                  <c:v>-1.2559315441462464</c:v>
                </c:pt>
                <c:pt idx="3">
                  <c:v>-2.4895439155546702E-2</c:v>
                </c:pt>
                <c:pt idx="4">
                  <c:v>-0.36546368204659663</c:v>
                </c:pt>
                <c:pt idx="5">
                  <c:v>-0.87668273225860061</c:v>
                </c:pt>
                <c:pt idx="6">
                  <c:v>0.32339711824350076</c:v>
                </c:pt>
                <c:pt idx="7">
                  <c:v>0.27222380005680208</c:v>
                </c:pt>
                <c:pt idx="8">
                  <c:v>-0.59943473792394653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15A6-45BE-926D-82358522D065}"/>
            </c:ext>
          </c:extLst>
        </c:ser>
        <c:ser>
          <c:idx val="10"/>
          <c:order val="10"/>
          <c:tx>
            <c:v>NARIÑO</c:v>
          </c:tx>
          <c:spPr>
            <a:solidFill>
              <a:srgbClr val="6D94C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Suroccidente!$B$50:$J$50</c:f>
              <c:numCache>
                <c:formatCode>0%</c:formatCode>
                <c:ptCount val="9"/>
                <c:pt idx="0">
                  <c:v>-0.24017467248908297</c:v>
                </c:pt>
                <c:pt idx="1">
                  <c:v>0.34362934362934361</c:v>
                </c:pt>
                <c:pt idx="2">
                  <c:v>0.5370919881305638</c:v>
                </c:pt>
                <c:pt idx="3">
                  <c:v>0.44186046511627908</c:v>
                </c:pt>
                <c:pt idx="4">
                  <c:v>0.44984802431610943</c:v>
                </c:pt>
                <c:pt idx="5">
                  <c:v>0.25</c:v>
                </c:pt>
                <c:pt idx="6">
                  <c:v>0.69579288025889963</c:v>
                </c:pt>
                <c:pt idx="7">
                  <c:v>0.45936395759717313</c:v>
                </c:pt>
                <c:pt idx="8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15A6-45BE-926D-82358522D065}"/>
            </c:ext>
          </c:extLst>
        </c:ser>
        <c:ser>
          <c:idx val="11"/>
          <c:order val="11"/>
          <c:tx>
            <c:v>PUTUMAYO</c:v>
          </c:tx>
          <c:spPr>
            <a:solidFill>
              <a:srgbClr val="3573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Suroccidente!$B$51:$J$51</c:f>
              <c:numCache>
                <c:formatCode>0%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  <c:pt idx="7">
                  <c:v>0.6</c:v>
                </c:pt>
                <c:pt idx="8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B-15A6-45BE-926D-82358522D065}"/>
            </c:ext>
          </c:extLst>
        </c:ser>
        <c:ser>
          <c:idx val="12"/>
          <c:order val="12"/>
          <c:tx>
            <c:v>QUINDIO</c:v>
          </c:tx>
          <c:spPr>
            <a:solidFill>
              <a:srgbClr val="C1373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Suroccidente!$B$52:$J$52</c:f>
              <c:numCache>
                <c:formatCode>0%</c:formatCode>
                <c:ptCount val="9"/>
                <c:pt idx="0">
                  <c:v>0.97478991596638653</c:v>
                </c:pt>
                <c:pt idx="1">
                  <c:v>0.53733766233766234</c:v>
                </c:pt>
                <c:pt idx="2">
                  <c:v>0.60646900269541781</c:v>
                </c:pt>
                <c:pt idx="3">
                  <c:v>0.60597014925373138</c:v>
                </c:pt>
                <c:pt idx="4">
                  <c:v>0.67159763313609466</c:v>
                </c:pt>
                <c:pt idx="5">
                  <c:v>0.49848024316109424</c:v>
                </c:pt>
                <c:pt idx="6">
                  <c:v>0.36206896551724138</c:v>
                </c:pt>
                <c:pt idx="7">
                  <c:v>0.52258064516129032</c:v>
                </c:pt>
                <c:pt idx="8">
                  <c:v>0.73311897106109325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15A6-45BE-926D-82358522D065}"/>
            </c:ext>
          </c:extLst>
        </c:ser>
        <c:ser>
          <c:idx val="13"/>
          <c:order val="13"/>
          <c:tx>
            <c:v>RISARALDA</c:v>
          </c:tx>
          <c:spPr>
            <a:solidFill>
              <a:srgbClr val="ACCD7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Suroccidente!$B$53:$J$53</c:f>
              <c:numCache>
                <c:formatCode>0%</c:formatCode>
                <c:ptCount val="9"/>
                <c:pt idx="0">
                  <c:v>0.56287425149700598</c:v>
                </c:pt>
                <c:pt idx="1">
                  <c:v>0.92344497607655507</c:v>
                </c:pt>
                <c:pt idx="2">
                  <c:v>0.75184275184275184</c:v>
                </c:pt>
                <c:pt idx="3">
                  <c:v>0.75776397515527949</c:v>
                </c:pt>
                <c:pt idx="4">
                  <c:v>0.51219512195121952</c:v>
                </c:pt>
                <c:pt idx="5">
                  <c:v>0.21153846153846154</c:v>
                </c:pt>
                <c:pt idx="6">
                  <c:v>8.6538461538461536E-2</c:v>
                </c:pt>
                <c:pt idx="7">
                  <c:v>0.37579617834394907</c:v>
                </c:pt>
                <c:pt idx="8">
                  <c:v>0.61111111111111116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15A6-45BE-926D-82358522D065}"/>
            </c:ext>
          </c:extLst>
        </c:ser>
        <c:ser>
          <c:idx val="14"/>
          <c:order val="14"/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Suroccidente!$B$54:$J$54</c:f>
              <c:numCache>
                <c:formatCode>0%</c:formatCode>
                <c:ptCount val="9"/>
                <c:pt idx="0">
                  <c:v>-0.37990196078431371</c:v>
                </c:pt>
                <c:pt idx="1">
                  <c:v>0.20298913043478262</c:v>
                </c:pt>
                <c:pt idx="2">
                  <c:v>-0.36309794988610472</c:v>
                </c:pt>
                <c:pt idx="3">
                  <c:v>-0.21146245059288538</c:v>
                </c:pt>
                <c:pt idx="4">
                  <c:v>-0.40652173913043477</c:v>
                </c:pt>
                <c:pt idx="5">
                  <c:v>0.23584229390681008</c:v>
                </c:pt>
                <c:pt idx="6">
                  <c:v>0.42982456140350878</c:v>
                </c:pt>
                <c:pt idx="7">
                  <c:v>0.17547169811320754</c:v>
                </c:pt>
                <c:pt idx="8">
                  <c:v>0.59007352941176472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A6-45BE-926D-82358522D065}"/>
            </c:ext>
          </c:extLst>
        </c:ser>
        <c:ser>
          <c:idx val="15"/>
          <c:order val="15"/>
          <c:invertIfNegative val="1"/>
          <c:cat>
            <c:strRef>
              <c:f>Suroccidente!$B$39:$J$39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Suroccidente!$B$55:$J$55</c:f>
              <c:numCache>
                <c:formatCode>0%</c:formatCode>
                <c:ptCount val="9"/>
                <c:pt idx="0">
                  <c:v>-0.56126021003500581</c:v>
                </c:pt>
                <c:pt idx="1">
                  <c:v>-0.5304347826086957</c:v>
                </c:pt>
                <c:pt idx="2">
                  <c:v>-0.28003696857670979</c:v>
                </c:pt>
                <c:pt idx="3">
                  <c:v>-0.30009407337723426</c:v>
                </c:pt>
                <c:pt idx="4">
                  <c:v>-0.21453287197231835</c:v>
                </c:pt>
                <c:pt idx="5">
                  <c:v>-0.48016997167138808</c:v>
                </c:pt>
                <c:pt idx="6">
                  <c:v>-8.0660835762876582E-2</c:v>
                </c:pt>
                <c:pt idx="7">
                  <c:v>8.8235294117647065E-2</c:v>
                </c:pt>
                <c:pt idx="8">
                  <c:v>-6.7134268537074146E-2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5A6-45BE-926D-82358522D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42414"/>
        <c:axId val="488979338"/>
      </c:barChart>
      <c:catAx>
        <c:axId val="1156424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1" i="0">
                <a:solidFill>
                  <a:srgbClr val="003366"/>
                </a:solidFill>
                <a:latin typeface="Arial"/>
              </a:defRPr>
            </a:pPr>
            <a:endParaRPr lang="es-CO"/>
          </a:p>
        </c:txPr>
        <c:crossAx val="488979338"/>
        <c:crosses val="autoZero"/>
        <c:auto val="1"/>
        <c:lblAlgn val="ctr"/>
        <c:lblOffset val="100"/>
        <c:noMultiLvlLbl val="1"/>
      </c:catAx>
      <c:valAx>
        <c:axId val="48897933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1" i="0">
                <a:solidFill>
                  <a:srgbClr val="003366"/>
                </a:solidFill>
                <a:latin typeface="Arial"/>
              </a:defRPr>
            </a:pPr>
            <a:endParaRPr lang="es-CO"/>
          </a:p>
        </c:txPr>
        <c:crossAx val="115642414"/>
        <c:crosses val="autoZero"/>
        <c:crossBetween val="between"/>
        <c:majorUnit val="0.1"/>
        <c:minorUnit val="4.0000000000000096E-3"/>
      </c:valAx>
    </c:plotArea>
    <c:legend>
      <c:legendPos val="r"/>
      <c:layout>
        <c:manualLayout>
          <c:xMode val="edge"/>
          <c:yMode val="edge"/>
          <c:x val="0.89173132130862198"/>
          <c:y val="3.9915966386554598E-2"/>
        </c:manualLayout>
      </c:layout>
      <c:overlay val="0"/>
      <c:txPr>
        <a:bodyPr/>
        <a:lstStyle/>
        <a:p>
          <a:pPr lvl="0">
            <a:defRPr sz="600" b="0" i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133350</xdr:rowOff>
    </xdr:from>
    <xdr:ext cx="723900" cy="6667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33350"/>
          <a:ext cx="723900" cy="666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1552575</xdr:colOff>
      <xdr:row>58</xdr:row>
      <xdr:rowOff>20566</xdr:rowOff>
    </xdr:from>
    <xdr:to>
      <xdr:col>6</xdr:col>
      <xdr:colOff>714375</xdr:colOff>
      <xdr:row>59</xdr:row>
      <xdr:rowOff>234349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9D7270-A405-4EE1-A9D9-2BDFB4E0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9375" y="37129966"/>
          <a:ext cx="1057275" cy="509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5</xdr:row>
      <xdr:rowOff>152400</xdr:rowOff>
    </xdr:from>
    <xdr:ext cx="11172825" cy="4267200"/>
    <xdr:graphicFrame macro="">
      <xdr:nvGraphicFramePr>
        <xdr:cNvPr id="1181214141" name="Chart 1">
          <a:extLst>
            <a:ext uri="{FF2B5EF4-FFF2-40B4-BE49-F238E27FC236}">
              <a16:creationId xmlns:a16="http://schemas.microsoft.com/office/drawing/2014/main" id="{00000000-0008-0000-0300-0000BDE56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varo.castillo/Downloads/accidentalid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rtisubsrv\datos\SSOA%202011\4.%20Evaluaci&#243;n%20y%20monitoreo\4.4%20Inspecciones%20SSOA\Inspecciones\2012\Bogota\Adm\FORM-HSE-12%20porteria%20201201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 ACCIDENTALIDAD"/>
      <sheetName val="DATO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CION SEDE ADMINISTRATIVA"/>
      <sheetName val="Plan de acción"/>
      <sheetName val="Base admin"/>
      <sheetName val="Hoja3"/>
      <sheetName val="Anex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11"/>
  <sheetViews>
    <sheetView showGridLines="0" tabSelected="1" zoomScale="60" zoomScaleNormal="60" workbookViewId="0">
      <selection activeCell="AM13" sqref="AM13"/>
    </sheetView>
  </sheetViews>
  <sheetFormatPr baseColWidth="10" defaultColWidth="14.42578125" defaultRowHeight="15" x14ac:dyDescent="0.25"/>
  <cols>
    <col min="1" max="1" width="13.5703125" customWidth="1"/>
    <col min="2" max="2" width="9.7109375" customWidth="1"/>
    <col min="3" max="3" width="28.140625" customWidth="1"/>
    <col min="4" max="4" width="40.42578125" customWidth="1"/>
    <col min="5" max="5" width="64" style="243" customWidth="1"/>
    <col min="6" max="6" width="28.42578125" customWidth="1"/>
    <col min="7" max="9" width="13.28515625" customWidth="1"/>
    <col min="10" max="30" width="7.28515625" customWidth="1"/>
    <col min="31" max="31" width="8.5703125" customWidth="1"/>
    <col min="32" max="33" width="7.28515625" customWidth="1"/>
    <col min="34" max="34" width="50.7109375" customWidth="1"/>
    <col min="35" max="35" width="31.7109375" customWidth="1"/>
    <col min="36" max="38" width="27" customWidth="1"/>
    <col min="39" max="39" width="14.140625" customWidth="1"/>
    <col min="40" max="40" width="14.42578125" customWidth="1"/>
    <col min="41" max="41" width="9.5703125" customWidth="1"/>
    <col min="42" max="42" width="8.7109375" customWidth="1"/>
    <col min="43" max="56" width="10.85546875" customWidth="1"/>
  </cols>
  <sheetData>
    <row r="1" spans="1:56" ht="22.5" customHeight="1" x14ac:dyDescent="0.25">
      <c r="A1" s="183"/>
      <c r="B1" s="184" t="s"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6"/>
      <c r="AI1" s="187" t="s">
        <v>1</v>
      </c>
      <c r="AJ1" s="188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24" customHeight="1" x14ac:dyDescent="0.25">
      <c r="A2" s="189"/>
      <c r="B2" s="190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34"/>
      <c r="AI2" s="140" t="s">
        <v>2</v>
      </c>
      <c r="AJ2" s="19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19.5" customHeight="1" x14ac:dyDescent="0.25">
      <c r="A3" s="189"/>
      <c r="B3" s="244" t="s">
        <v>3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6"/>
      <c r="AI3" s="140" t="s">
        <v>4</v>
      </c>
      <c r="AJ3" s="19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26.25" customHeight="1" thickBot="1" x14ac:dyDescent="0.3">
      <c r="A4" s="192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9"/>
      <c r="AI4" s="256" t="s">
        <v>220</v>
      </c>
      <c r="AJ4" s="257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22.5" customHeight="1" x14ac:dyDescent="0.25">
      <c r="A5" s="193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9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3"/>
      <c r="BB5" s="3"/>
      <c r="BC5" s="3"/>
      <c r="BD5" s="3"/>
    </row>
    <row r="6" spans="1:56" ht="137.25" customHeight="1" x14ac:dyDescent="0.25">
      <c r="A6" s="195" t="s">
        <v>5</v>
      </c>
      <c r="B6" s="196">
        <v>2026</v>
      </c>
      <c r="C6" s="134"/>
      <c r="D6" s="197" t="s">
        <v>6</v>
      </c>
      <c r="E6" s="198">
        <v>0.9</v>
      </c>
      <c r="F6" s="197" t="s">
        <v>7</v>
      </c>
      <c r="G6" s="199" t="s">
        <v>8</v>
      </c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34"/>
      <c r="Z6" s="200" t="s">
        <v>9</v>
      </c>
      <c r="AA6" s="167"/>
      <c r="AB6" s="167"/>
      <c r="AC6" s="134"/>
      <c r="AD6" s="201" t="s">
        <v>10</v>
      </c>
      <c r="AE6" s="167"/>
      <c r="AF6" s="167"/>
      <c r="AG6" s="167"/>
      <c r="AH6" s="167"/>
      <c r="AI6" s="167"/>
      <c r="AJ6" s="194"/>
      <c r="AK6" s="4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6"/>
      <c r="BB6" s="6"/>
      <c r="BC6" s="6"/>
      <c r="BD6" s="6"/>
    </row>
    <row r="7" spans="1:56" ht="18" x14ac:dyDescent="0.25">
      <c r="A7" s="202"/>
      <c r="B7" s="203"/>
      <c r="C7" s="203"/>
      <c r="D7" s="203"/>
      <c r="E7" s="237"/>
      <c r="F7" s="203"/>
      <c r="G7" s="204"/>
      <c r="H7" s="169"/>
      <c r="I7" s="169"/>
      <c r="J7" s="169"/>
      <c r="K7" s="169"/>
      <c r="L7" s="169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5"/>
      <c r="AG7" s="205"/>
      <c r="AH7" s="205"/>
      <c r="AI7" s="205"/>
      <c r="AJ7" s="206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ht="72" customHeight="1" x14ac:dyDescent="0.25">
      <c r="A8" s="207" t="s">
        <v>11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208"/>
      <c r="AK8" s="9"/>
      <c r="AL8" s="9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ht="27" customHeight="1" x14ac:dyDescent="0.25">
      <c r="A9" s="209" t="s">
        <v>12</v>
      </c>
      <c r="B9" s="210" t="s">
        <v>13</v>
      </c>
      <c r="C9" s="211" t="s">
        <v>14</v>
      </c>
      <c r="D9" s="211" t="s">
        <v>15</v>
      </c>
      <c r="E9" s="211" t="s">
        <v>16</v>
      </c>
      <c r="F9" s="211" t="s">
        <v>17</v>
      </c>
      <c r="G9" s="210" t="s">
        <v>18</v>
      </c>
      <c r="H9" s="210" t="s">
        <v>19</v>
      </c>
      <c r="I9" s="210" t="s">
        <v>20</v>
      </c>
      <c r="J9" s="128" t="s">
        <v>21</v>
      </c>
      <c r="K9" s="129"/>
      <c r="L9" s="128" t="s">
        <v>22</v>
      </c>
      <c r="M9" s="129"/>
      <c r="N9" s="128" t="s">
        <v>23</v>
      </c>
      <c r="O9" s="129"/>
      <c r="P9" s="128" t="s">
        <v>24</v>
      </c>
      <c r="Q9" s="129"/>
      <c r="R9" s="128" t="s">
        <v>25</v>
      </c>
      <c r="S9" s="129"/>
      <c r="T9" s="128" t="s">
        <v>26</v>
      </c>
      <c r="U9" s="129"/>
      <c r="V9" s="128" t="s">
        <v>27</v>
      </c>
      <c r="W9" s="129"/>
      <c r="X9" s="128" t="s">
        <v>28</v>
      </c>
      <c r="Y9" s="129"/>
      <c r="Z9" s="132" t="s">
        <v>29</v>
      </c>
      <c r="AA9" s="129"/>
      <c r="AB9" s="128" t="s">
        <v>30</v>
      </c>
      <c r="AC9" s="129"/>
      <c r="AD9" s="128" t="s">
        <v>31</v>
      </c>
      <c r="AE9" s="129"/>
      <c r="AF9" s="128" t="s">
        <v>32</v>
      </c>
      <c r="AG9" s="129"/>
      <c r="AH9" s="212" t="s">
        <v>33</v>
      </c>
      <c r="AI9" s="213" t="s">
        <v>34</v>
      </c>
      <c r="AJ9" s="208"/>
      <c r="AK9" s="9"/>
      <c r="AL9" s="9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ht="27.75" customHeight="1" thickBot="1" x14ac:dyDescent="0.3">
      <c r="A10" s="192"/>
      <c r="B10" s="130"/>
      <c r="C10" s="130"/>
      <c r="D10" s="130"/>
      <c r="E10" s="238"/>
      <c r="F10" s="130"/>
      <c r="G10" s="130"/>
      <c r="H10" s="130"/>
      <c r="I10" s="130"/>
      <c r="J10" s="10" t="s">
        <v>35</v>
      </c>
      <c r="K10" s="10" t="s">
        <v>36</v>
      </c>
      <c r="L10" s="10" t="s">
        <v>35</v>
      </c>
      <c r="M10" s="10" t="s">
        <v>36</v>
      </c>
      <c r="N10" s="10" t="s">
        <v>35</v>
      </c>
      <c r="O10" s="10" t="s">
        <v>36</v>
      </c>
      <c r="P10" s="10" t="s">
        <v>35</v>
      </c>
      <c r="Q10" s="10" t="s">
        <v>36</v>
      </c>
      <c r="R10" s="10" t="s">
        <v>35</v>
      </c>
      <c r="S10" s="10" t="s">
        <v>36</v>
      </c>
      <c r="T10" s="10" t="s">
        <v>35</v>
      </c>
      <c r="U10" s="10" t="s">
        <v>36</v>
      </c>
      <c r="V10" s="10" t="s">
        <v>35</v>
      </c>
      <c r="W10" s="10" t="s">
        <v>36</v>
      </c>
      <c r="X10" s="10" t="s">
        <v>35</v>
      </c>
      <c r="Y10" s="10" t="s">
        <v>36</v>
      </c>
      <c r="Z10" s="10" t="s">
        <v>35</v>
      </c>
      <c r="AA10" s="10" t="s">
        <v>36</v>
      </c>
      <c r="AB10" s="10" t="s">
        <v>35</v>
      </c>
      <c r="AC10" s="10" t="s">
        <v>36</v>
      </c>
      <c r="AD10" s="10" t="s">
        <v>35</v>
      </c>
      <c r="AE10" s="10" t="s">
        <v>36</v>
      </c>
      <c r="AF10" s="10" t="s">
        <v>35</v>
      </c>
      <c r="AG10" s="10" t="s">
        <v>36</v>
      </c>
      <c r="AH10" s="130"/>
      <c r="AI10" s="190"/>
      <c r="AJ10" s="194"/>
      <c r="AK10" s="9"/>
      <c r="AL10" s="9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ht="44.25" customHeight="1" thickBot="1" x14ac:dyDescent="0.3">
      <c r="A11" s="214" t="s">
        <v>37</v>
      </c>
      <c r="B11" s="215">
        <v>1</v>
      </c>
      <c r="C11" s="216" t="s">
        <v>38</v>
      </c>
      <c r="D11" s="11" t="s">
        <v>39</v>
      </c>
      <c r="E11" s="11" t="s">
        <v>40</v>
      </c>
      <c r="F11" s="12" t="s">
        <v>41</v>
      </c>
      <c r="G11" s="12"/>
      <c r="H11" s="12"/>
      <c r="I11" s="12" t="s">
        <v>42</v>
      </c>
      <c r="J11" s="14"/>
      <c r="K11" s="13"/>
      <c r="L11" s="14">
        <v>1</v>
      </c>
      <c r="M11" s="13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/>
      <c r="Z11" s="14"/>
      <c r="AA11" s="13"/>
      <c r="AB11" s="14"/>
      <c r="AC11" s="13"/>
      <c r="AD11" s="14"/>
      <c r="AE11" s="13"/>
      <c r="AF11" s="14"/>
      <c r="AG11" s="13"/>
      <c r="AH11" s="15"/>
      <c r="AI11" s="15"/>
      <c r="AJ11" s="217"/>
      <c r="AK11" s="16"/>
      <c r="AL11" s="16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ht="54.75" thickBot="1" x14ac:dyDescent="0.3">
      <c r="A12" s="189"/>
      <c r="B12" s="130"/>
      <c r="C12" s="130"/>
      <c r="D12" s="11" t="s">
        <v>43</v>
      </c>
      <c r="E12" s="11" t="s">
        <v>40</v>
      </c>
      <c r="F12" s="12" t="s">
        <v>41</v>
      </c>
      <c r="G12" s="12"/>
      <c r="H12" s="12"/>
      <c r="I12" s="12" t="s">
        <v>42</v>
      </c>
      <c r="J12" s="18"/>
      <c r="K12" s="17"/>
      <c r="L12" s="18"/>
      <c r="M12" s="17"/>
      <c r="N12" s="18">
        <v>1</v>
      </c>
      <c r="O12" s="17"/>
      <c r="P12" s="18"/>
      <c r="Q12" s="17"/>
      <c r="R12" s="18"/>
      <c r="S12" s="17"/>
      <c r="T12" s="18"/>
      <c r="U12" s="17"/>
      <c r="V12" s="18"/>
      <c r="W12" s="17"/>
      <c r="X12" s="18">
        <v>1</v>
      </c>
      <c r="Y12" s="17"/>
      <c r="Z12" s="18"/>
      <c r="AA12" s="17"/>
      <c r="AB12" s="18"/>
      <c r="AC12" s="17"/>
      <c r="AD12" s="18"/>
      <c r="AE12" s="17"/>
      <c r="AF12" s="18"/>
      <c r="AG12" s="17"/>
      <c r="AH12" s="19" t="s">
        <v>44</v>
      </c>
      <c r="AI12" s="218"/>
      <c r="AJ12" s="219"/>
      <c r="AK12" s="16"/>
      <c r="AL12" s="16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ht="54.75" thickBot="1" x14ac:dyDescent="0.3">
      <c r="A13" s="189"/>
      <c r="B13" s="20">
        <v>2</v>
      </c>
      <c r="C13" s="11" t="s">
        <v>45</v>
      </c>
      <c r="D13" s="11" t="s">
        <v>46</v>
      </c>
      <c r="E13" s="11" t="s">
        <v>47</v>
      </c>
      <c r="F13" s="12" t="s">
        <v>48</v>
      </c>
      <c r="G13" s="12" t="s">
        <v>42</v>
      </c>
      <c r="H13" s="12"/>
      <c r="I13" s="12"/>
      <c r="J13" s="18"/>
      <c r="K13" s="17"/>
      <c r="L13" s="18">
        <v>1</v>
      </c>
      <c r="M13" s="17"/>
      <c r="N13" s="18"/>
      <c r="O13" s="17"/>
      <c r="P13" s="18"/>
      <c r="Q13" s="17"/>
      <c r="R13" s="18"/>
      <c r="S13" s="17"/>
      <c r="T13" s="18"/>
      <c r="U13" s="17"/>
      <c r="V13" s="18"/>
      <c r="W13" s="17"/>
      <c r="X13" s="18"/>
      <c r="Y13" s="17"/>
      <c r="Z13" s="18"/>
      <c r="AA13" s="17"/>
      <c r="AB13" s="18"/>
      <c r="AC13" s="17"/>
      <c r="AD13" s="18"/>
      <c r="AE13" s="17"/>
      <c r="AF13" s="18"/>
      <c r="AG13" s="17"/>
      <c r="AH13" s="19" t="s">
        <v>49</v>
      </c>
      <c r="AI13" s="218"/>
      <c r="AJ13" s="219"/>
      <c r="AK13" s="16"/>
      <c r="AL13" s="16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ht="44.25" customHeight="1" thickBot="1" x14ac:dyDescent="0.3">
      <c r="A14" s="189"/>
      <c r="B14" s="20">
        <v>3</v>
      </c>
      <c r="C14" s="216" t="s">
        <v>50</v>
      </c>
      <c r="D14" s="11" t="s">
        <v>51</v>
      </c>
      <c r="E14" s="216" t="s">
        <v>52</v>
      </c>
      <c r="F14" s="220" t="s">
        <v>48</v>
      </c>
      <c r="G14" s="12"/>
      <c r="H14" s="12"/>
      <c r="I14" s="12" t="s">
        <v>42</v>
      </c>
      <c r="J14" s="18"/>
      <c r="K14" s="17"/>
      <c r="L14" s="18">
        <v>1</v>
      </c>
      <c r="M14" s="17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8"/>
      <c r="AA14" s="17"/>
      <c r="AB14" s="18"/>
      <c r="AC14" s="17"/>
      <c r="AD14" s="18"/>
      <c r="AE14" s="17"/>
      <c r="AF14" s="18"/>
      <c r="AG14" s="17"/>
      <c r="AH14" s="19" t="s">
        <v>53</v>
      </c>
      <c r="AI14" s="218"/>
      <c r="AJ14" s="219"/>
      <c r="AK14" s="16"/>
      <c r="AL14" s="16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ht="44.25" customHeight="1" thickBot="1" x14ac:dyDescent="0.3">
      <c r="A15" s="221"/>
      <c r="B15" s="20">
        <v>4</v>
      </c>
      <c r="C15" s="130"/>
      <c r="D15" s="11" t="s">
        <v>54</v>
      </c>
      <c r="E15" s="238"/>
      <c r="F15" s="130"/>
      <c r="G15" s="12"/>
      <c r="H15" s="12" t="s">
        <v>42</v>
      </c>
      <c r="I15" s="12" t="s">
        <v>42</v>
      </c>
      <c r="J15" s="18"/>
      <c r="K15" s="17"/>
      <c r="L15" s="18"/>
      <c r="M15" s="17"/>
      <c r="N15" s="18"/>
      <c r="O15" s="17"/>
      <c r="P15" s="18"/>
      <c r="Q15" s="17"/>
      <c r="R15" s="18">
        <v>1</v>
      </c>
      <c r="S15" s="17"/>
      <c r="T15" s="18"/>
      <c r="U15" s="17"/>
      <c r="V15" s="18"/>
      <c r="W15" s="17"/>
      <c r="X15" s="18"/>
      <c r="Y15" s="17"/>
      <c r="Z15" s="18">
        <v>1</v>
      </c>
      <c r="AA15" s="17"/>
      <c r="AB15" s="18"/>
      <c r="AC15" s="17"/>
      <c r="AD15" s="18"/>
      <c r="AE15" s="17"/>
      <c r="AF15" s="18"/>
      <c r="AG15" s="17"/>
      <c r="AH15" s="19"/>
      <c r="AI15" s="24"/>
      <c r="AJ15" s="222"/>
      <c r="AK15" s="16"/>
      <c r="AL15" s="16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ht="72.75" thickBot="1" x14ac:dyDescent="0.3">
      <c r="A16" s="223" t="s">
        <v>55</v>
      </c>
      <c r="B16" s="27">
        <v>5</v>
      </c>
      <c r="C16" s="21" t="s">
        <v>56</v>
      </c>
      <c r="D16" s="21" t="s">
        <v>57</v>
      </c>
      <c r="E16" s="21" t="s">
        <v>58</v>
      </c>
      <c r="F16" s="22" t="s">
        <v>41</v>
      </c>
      <c r="G16" s="22"/>
      <c r="H16" s="22" t="s">
        <v>42</v>
      </c>
      <c r="I16" s="22" t="s">
        <v>42</v>
      </c>
      <c r="J16" s="26"/>
      <c r="K16" s="23"/>
      <c r="L16" s="18"/>
      <c r="M16" s="23"/>
      <c r="N16" s="26">
        <v>1</v>
      </c>
      <c r="O16" s="23"/>
      <c r="P16" s="26"/>
      <c r="Q16" s="23"/>
      <c r="R16" s="26"/>
      <c r="S16" s="23"/>
      <c r="T16" s="26">
        <v>1</v>
      </c>
      <c r="U16" s="23"/>
      <c r="V16" s="26"/>
      <c r="W16" s="23"/>
      <c r="X16" s="26"/>
      <c r="Y16" s="23"/>
      <c r="Z16" s="26">
        <v>1</v>
      </c>
      <c r="AA16" s="23"/>
      <c r="AB16" s="26"/>
      <c r="AC16" s="23"/>
      <c r="AD16" s="26"/>
      <c r="AE16" s="23"/>
      <c r="AF16" s="26"/>
      <c r="AG16" s="23"/>
      <c r="AH16" s="19" t="s">
        <v>59</v>
      </c>
      <c r="AI16" s="24"/>
      <c r="AJ16" s="224"/>
      <c r="AK16" s="16"/>
      <c r="AL16" s="16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</row>
    <row r="17" spans="1:56" ht="54.75" thickBot="1" x14ac:dyDescent="0.3">
      <c r="A17" s="189"/>
      <c r="B17" s="27">
        <v>6</v>
      </c>
      <c r="C17" s="21" t="s">
        <v>60</v>
      </c>
      <c r="D17" s="21" t="s">
        <v>61</v>
      </c>
      <c r="E17" s="21" t="s">
        <v>58</v>
      </c>
      <c r="F17" s="22" t="s">
        <v>48</v>
      </c>
      <c r="G17" s="22"/>
      <c r="H17" s="22" t="s">
        <v>42</v>
      </c>
      <c r="I17" s="22" t="s">
        <v>42</v>
      </c>
      <c r="J17" s="26"/>
      <c r="K17" s="23"/>
      <c r="L17" s="26">
        <v>1</v>
      </c>
      <c r="M17" s="23"/>
      <c r="N17" s="26"/>
      <c r="O17" s="23"/>
      <c r="P17" s="26">
        <v>1</v>
      </c>
      <c r="Q17" s="23"/>
      <c r="R17" s="26"/>
      <c r="S17" s="23"/>
      <c r="T17" s="26">
        <v>1</v>
      </c>
      <c r="U17" s="23"/>
      <c r="V17" s="26"/>
      <c r="W17" s="23"/>
      <c r="X17" s="26">
        <v>1</v>
      </c>
      <c r="Y17" s="23"/>
      <c r="Z17" s="26"/>
      <c r="AA17" s="23"/>
      <c r="AB17" s="26">
        <v>1</v>
      </c>
      <c r="AC17" s="23"/>
      <c r="AD17" s="26"/>
      <c r="AE17" s="23"/>
      <c r="AF17" s="26">
        <v>1</v>
      </c>
      <c r="AG17" s="23"/>
      <c r="AH17" s="19" t="s">
        <v>62</v>
      </c>
      <c r="AI17" s="24"/>
      <c r="AJ17" s="224"/>
      <c r="AK17" s="16"/>
      <c r="AL17" s="16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</row>
    <row r="18" spans="1:56" ht="54.75" thickBot="1" x14ac:dyDescent="0.3">
      <c r="A18" s="189"/>
      <c r="B18" s="27">
        <v>7</v>
      </c>
      <c r="C18" s="21" t="s">
        <v>63</v>
      </c>
      <c r="D18" s="21" t="s">
        <v>64</v>
      </c>
      <c r="E18" s="21" t="s">
        <v>65</v>
      </c>
      <c r="F18" s="22" t="s">
        <v>48</v>
      </c>
      <c r="G18" s="22"/>
      <c r="H18" s="22" t="s">
        <v>42</v>
      </c>
      <c r="I18" s="22" t="s">
        <v>42</v>
      </c>
      <c r="J18" s="26"/>
      <c r="K18" s="23"/>
      <c r="L18" s="26"/>
      <c r="M18" s="23"/>
      <c r="N18" s="26"/>
      <c r="O18" s="23"/>
      <c r="P18" s="26"/>
      <c r="Q18" s="23"/>
      <c r="R18" s="26"/>
      <c r="S18" s="23"/>
      <c r="T18" s="26"/>
      <c r="U18" s="23"/>
      <c r="V18" s="26">
        <v>1</v>
      </c>
      <c r="W18" s="23"/>
      <c r="X18" s="26"/>
      <c r="Y18" s="23"/>
      <c r="Z18" s="26"/>
      <c r="AA18" s="23"/>
      <c r="AB18" s="26"/>
      <c r="AC18" s="23"/>
      <c r="AD18" s="26"/>
      <c r="AE18" s="23"/>
      <c r="AF18" s="26"/>
      <c r="AG18" s="23"/>
      <c r="AH18" s="19" t="s">
        <v>66</v>
      </c>
      <c r="AI18" s="24"/>
      <c r="AJ18" s="224"/>
      <c r="AK18" s="16"/>
      <c r="AL18" s="16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</row>
    <row r="19" spans="1:56" ht="54.75" thickBot="1" x14ac:dyDescent="0.3">
      <c r="A19" s="189"/>
      <c r="B19" s="27">
        <v>8</v>
      </c>
      <c r="C19" s="21" t="s">
        <v>67</v>
      </c>
      <c r="D19" s="21" t="s">
        <v>68</v>
      </c>
      <c r="E19" s="21" t="s">
        <v>58</v>
      </c>
      <c r="F19" s="22" t="s">
        <v>48</v>
      </c>
      <c r="G19" s="22"/>
      <c r="H19" s="22" t="s">
        <v>42</v>
      </c>
      <c r="I19" s="22" t="s">
        <v>42</v>
      </c>
      <c r="J19" s="26"/>
      <c r="K19" s="23"/>
      <c r="L19" s="26"/>
      <c r="M19" s="23"/>
      <c r="N19" s="26"/>
      <c r="O19" s="23"/>
      <c r="P19" s="26"/>
      <c r="Q19" s="23"/>
      <c r="R19" s="26">
        <v>1</v>
      </c>
      <c r="S19" s="23"/>
      <c r="T19" s="26"/>
      <c r="U19" s="23"/>
      <c r="V19" s="26"/>
      <c r="W19" s="23"/>
      <c r="X19" s="26"/>
      <c r="Y19" s="23"/>
      <c r="Z19" s="26"/>
      <c r="AA19" s="23"/>
      <c r="AB19" s="26"/>
      <c r="AC19" s="23"/>
      <c r="AD19" s="26">
        <v>1</v>
      </c>
      <c r="AE19" s="23"/>
      <c r="AF19" s="26"/>
      <c r="AG19" s="23"/>
      <c r="AH19" s="19" t="s">
        <v>69</v>
      </c>
      <c r="AI19" s="24"/>
      <c r="AJ19" s="224"/>
      <c r="AK19" s="16"/>
      <c r="AL19" s="16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</row>
    <row r="20" spans="1:56" ht="54.75" thickBot="1" x14ac:dyDescent="0.3">
      <c r="A20" s="189"/>
      <c r="B20" s="27">
        <v>9</v>
      </c>
      <c r="C20" s="21" t="s">
        <v>70</v>
      </c>
      <c r="D20" s="21" t="s">
        <v>71</v>
      </c>
      <c r="E20" s="21" t="s">
        <v>58</v>
      </c>
      <c r="F20" s="22" t="s">
        <v>48</v>
      </c>
      <c r="G20" s="22"/>
      <c r="H20" s="22" t="s">
        <v>42</v>
      </c>
      <c r="I20" s="22" t="s">
        <v>42</v>
      </c>
      <c r="J20" s="26"/>
      <c r="K20" s="23"/>
      <c r="L20" s="26"/>
      <c r="M20" s="23"/>
      <c r="N20" s="26"/>
      <c r="O20" s="23"/>
      <c r="P20" s="26"/>
      <c r="Q20" s="23"/>
      <c r="R20" s="26"/>
      <c r="S20" s="23"/>
      <c r="T20" s="26">
        <v>1</v>
      </c>
      <c r="U20" s="23"/>
      <c r="V20" s="26"/>
      <c r="W20" s="23"/>
      <c r="X20" s="26"/>
      <c r="Y20" s="23"/>
      <c r="Z20" s="26"/>
      <c r="AA20" s="23"/>
      <c r="AB20" s="26"/>
      <c r="AC20" s="23"/>
      <c r="AD20" s="26">
        <v>1</v>
      </c>
      <c r="AE20" s="23"/>
      <c r="AF20" s="26"/>
      <c r="AG20" s="23"/>
      <c r="AH20" s="19"/>
      <c r="AI20" s="24"/>
      <c r="AJ20" s="224"/>
      <c r="AK20" s="16"/>
      <c r="AL20" s="16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</row>
    <row r="21" spans="1:56" ht="36.75" thickBot="1" x14ac:dyDescent="0.3">
      <c r="A21" s="189"/>
      <c r="B21" s="27">
        <v>10</v>
      </c>
      <c r="C21" s="225" t="s">
        <v>72</v>
      </c>
      <c r="D21" s="21" t="s">
        <v>73</v>
      </c>
      <c r="E21" s="225" t="s">
        <v>74</v>
      </c>
      <c r="F21" s="226" t="s">
        <v>41</v>
      </c>
      <c r="G21" s="22" t="s">
        <v>42</v>
      </c>
      <c r="H21" s="22" t="s">
        <v>42</v>
      </c>
      <c r="I21" s="22" t="s">
        <v>42</v>
      </c>
      <c r="J21" s="26"/>
      <c r="K21" s="23"/>
      <c r="L21" s="26"/>
      <c r="M21" s="23"/>
      <c r="N21" s="26">
        <v>1</v>
      </c>
      <c r="O21" s="23"/>
      <c r="P21" s="26"/>
      <c r="Q21" s="23"/>
      <c r="R21" s="26"/>
      <c r="S21" s="23"/>
      <c r="T21" s="26"/>
      <c r="U21" s="23"/>
      <c r="V21" s="26"/>
      <c r="W21" s="23"/>
      <c r="X21" s="26"/>
      <c r="Y21" s="23"/>
      <c r="Z21" s="26"/>
      <c r="AA21" s="23"/>
      <c r="AB21" s="26"/>
      <c r="AC21" s="23"/>
      <c r="AD21" s="26"/>
      <c r="AE21" s="23"/>
      <c r="AF21" s="26"/>
      <c r="AG21" s="23"/>
      <c r="AH21" s="19" t="s">
        <v>75</v>
      </c>
      <c r="AI21" s="24"/>
      <c r="AJ21" s="224"/>
      <c r="AK21" s="16"/>
      <c r="AL21" s="16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</row>
    <row r="22" spans="1:56" ht="35.25" customHeight="1" thickBot="1" x14ac:dyDescent="0.3">
      <c r="A22" s="189"/>
      <c r="B22" s="27">
        <v>11</v>
      </c>
      <c r="C22" s="130"/>
      <c r="D22" s="21" t="s">
        <v>76</v>
      </c>
      <c r="E22" s="238"/>
      <c r="F22" s="130"/>
      <c r="G22" s="22"/>
      <c r="H22" s="22"/>
      <c r="I22" s="22"/>
      <c r="J22" s="26"/>
      <c r="K22" s="23"/>
      <c r="L22" s="26"/>
      <c r="M22" s="23"/>
      <c r="N22" s="26"/>
      <c r="O22" s="23"/>
      <c r="P22" s="26"/>
      <c r="Q22" s="23"/>
      <c r="R22" s="26"/>
      <c r="S22" s="23"/>
      <c r="T22" s="26">
        <v>1</v>
      </c>
      <c r="U22" s="23"/>
      <c r="V22" s="26"/>
      <c r="W22" s="23"/>
      <c r="X22" s="26"/>
      <c r="Y22" s="23"/>
      <c r="Z22" s="26"/>
      <c r="AA22" s="23"/>
      <c r="AB22" s="26"/>
      <c r="AC22" s="23"/>
      <c r="AD22" s="26"/>
      <c r="AE22" s="23"/>
      <c r="AF22" s="26"/>
      <c r="AG22" s="23"/>
      <c r="AH22" s="19"/>
      <c r="AI22" s="24"/>
      <c r="AJ22" s="224"/>
      <c r="AK22" s="16"/>
      <c r="AL22" s="16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</row>
    <row r="23" spans="1:56" ht="54.75" thickBot="1" x14ac:dyDescent="0.3">
      <c r="A23" s="189"/>
      <c r="B23" s="27">
        <v>11</v>
      </c>
      <c r="C23" s="225" t="s">
        <v>77</v>
      </c>
      <c r="D23" s="21" t="s">
        <v>78</v>
      </c>
      <c r="E23" s="225" t="s">
        <v>79</v>
      </c>
      <c r="F23" s="226" t="s">
        <v>48</v>
      </c>
      <c r="G23" s="226" t="s">
        <v>42</v>
      </c>
      <c r="H23" s="226" t="s">
        <v>42</v>
      </c>
      <c r="I23" s="226" t="s">
        <v>42</v>
      </c>
      <c r="J23" s="26"/>
      <c r="K23" s="23"/>
      <c r="L23" s="26"/>
      <c r="M23" s="23"/>
      <c r="N23" s="26"/>
      <c r="O23" s="23"/>
      <c r="P23" s="26"/>
      <c r="Q23" s="23"/>
      <c r="R23" s="26"/>
      <c r="S23" s="23"/>
      <c r="T23" s="26"/>
      <c r="U23" s="23"/>
      <c r="V23" s="26">
        <v>1</v>
      </c>
      <c r="W23" s="23"/>
      <c r="X23" s="26"/>
      <c r="Y23" s="23"/>
      <c r="Z23" s="26"/>
      <c r="AA23" s="23"/>
      <c r="AB23" s="26">
        <v>1</v>
      </c>
      <c r="AC23" s="23"/>
      <c r="AD23" s="26"/>
      <c r="AE23" s="23"/>
      <c r="AF23" s="26"/>
      <c r="AG23" s="23"/>
      <c r="AH23" s="19" t="s">
        <v>80</v>
      </c>
      <c r="AI23" s="24"/>
      <c r="AJ23" s="224"/>
      <c r="AK23" s="16"/>
      <c r="AL23" s="16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</row>
    <row r="24" spans="1:56" ht="30.75" customHeight="1" thickBot="1" x14ac:dyDescent="0.3">
      <c r="A24" s="189"/>
      <c r="B24" s="27">
        <v>12</v>
      </c>
      <c r="C24" s="130"/>
      <c r="D24" s="21" t="s">
        <v>81</v>
      </c>
      <c r="E24" s="238"/>
      <c r="F24" s="130"/>
      <c r="G24" s="130"/>
      <c r="H24" s="130"/>
      <c r="I24" s="130"/>
      <c r="J24" s="26"/>
      <c r="K24" s="23"/>
      <c r="L24" s="26"/>
      <c r="M24" s="23"/>
      <c r="N24" s="26"/>
      <c r="O24" s="23"/>
      <c r="P24" s="26"/>
      <c r="Q24" s="23"/>
      <c r="R24" s="26"/>
      <c r="S24" s="23"/>
      <c r="T24" s="26"/>
      <c r="U24" s="23"/>
      <c r="V24" s="26"/>
      <c r="W24" s="23"/>
      <c r="X24" s="26"/>
      <c r="Y24" s="23"/>
      <c r="Z24" s="26"/>
      <c r="AA24" s="23"/>
      <c r="AB24" s="26">
        <v>1</v>
      </c>
      <c r="AC24" s="23"/>
      <c r="AD24" s="26"/>
      <c r="AE24" s="23"/>
      <c r="AF24" s="26"/>
      <c r="AG24" s="23"/>
      <c r="AH24" s="19"/>
      <c r="AI24" s="24"/>
      <c r="AJ24" s="224"/>
      <c r="AK24" s="16"/>
      <c r="AL24" s="16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</row>
    <row r="25" spans="1:56" ht="59.25" customHeight="1" thickBot="1" x14ac:dyDescent="0.3">
      <c r="A25" s="189"/>
      <c r="B25" s="27">
        <v>13</v>
      </c>
      <c r="C25" s="21" t="s">
        <v>82</v>
      </c>
      <c r="D25" s="21" t="s">
        <v>83</v>
      </c>
      <c r="E25" s="21" t="s">
        <v>58</v>
      </c>
      <c r="F25" s="22" t="s">
        <v>48</v>
      </c>
      <c r="G25" s="22"/>
      <c r="H25" s="22" t="s">
        <v>42</v>
      </c>
      <c r="I25" s="22" t="s">
        <v>42</v>
      </c>
      <c r="J25" s="26"/>
      <c r="K25" s="23"/>
      <c r="L25" s="26"/>
      <c r="M25" s="23"/>
      <c r="N25" s="26"/>
      <c r="O25" s="23"/>
      <c r="P25" s="26"/>
      <c r="Q25" s="23"/>
      <c r="R25" s="26"/>
      <c r="S25" s="23"/>
      <c r="T25" s="26">
        <v>1</v>
      </c>
      <c r="U25" s="23"/>
      <c r="V25" s="26"/>
      <c r="W25" s="23"/>
      <c r="X25" s="26"/>
      <c r="Y25" s="23"/>
      <c r="Z25" s="26"/>
      <c r="AA25" s="23"/>
      <c r="AB25" s="26"/>
      <c r="AC25" s="23"/>
      <c r="AD25" s="26"/>
      <c r="AE25" s="23"/>
      <c r="AF25" s="26"/>
      <c r="AG25" s="23"/>
      <c r="AH25" s="19" t="s">
        <v>84</v>
      </c>
      <c r="AI25" s="24"/>
      <c r="AJ25" s="224"/>
      <c r="AK25" s="16"/>
      <c r="AL25" s="16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</row>
    <row r="26" spans="1:56" ht="59.25" customHeight="1" thickBot="1" x14ac:dyDescent="0.3">
      <c r="A26" s="189"/>
      <c r="B26" s="27">
        <v>14</v>
      </c>
      <c r="C26" s="225" t="s">
        <v>85</v>
      </c>
      <c r="D26" s="21" t="s">
        <v>86</v>
      </c>
      <c r="E26" s="225" t="s">
        <v>58</v>
      </c>
      <c r="F26" s="226" t="s">
        <v>41</v>
      </c>
      <c r="G26" s="22"/>
      <c r="H26" s="22"/>
      <c r="I26" s="22" t="s">
        <v>42</v>
      </c>
      <c r="J26" s="26"/>
      <c r="K26" s="23"/>
      <c r="L26" s="26"/>
      <c r="M26" s="23"/>
      <c r="N26" s="26"/>
      <c r="O26" s="23"/>
      <c r="P26" s="26"/>
      <c r="Q26" s="23"/>
      <c r="R26" s="26">
        <v>1</v>
      </c>
      <c r="S26" s="23"/>
      <c r="T26" s="26"/>
      <c r="U26" s="23"/>
      <c r="V26" s="26"/>
      <c r="W26" s="23"/>
      <c r="X26" s="26"/>
      <c r="Y26" s="23"/>
      <c r="Z26" s="26"/>
      <c r="AA26" s="23"/>
      <c r="AB26" s="26"/>
      <c r="AC26" s="23"/>
      <c r="AD26" s="26"/>
      <c r="AE26" s="23"/>
      <c r="AF26" s="26"/>
      <c r="AG26" s="23"/>
      <c r="AH26" s="19" t="s">
        <v>87</v>
      </c>
      <c r="AI26" s="24"/>
      <c r="AJ26" s="224"/>
      <c r="AK26" s="16"/>
      <c r="AL26" s="16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6" ht="39.75" customHeight="1" thickBot="1" x14ac:dyDescent="0.3">
      <c r="A27" s="189"/>
      <c r="B27" s="27">
        <v>15</v>
      </c>
      <c r="C27" s="130"/>
      <c r="D27" s="21" t="s">
        <v>88</v>
      </c>
      <c r="E27" s="238"/>
      <c r="F27" s="130"/>
      <c r="G27" s="22"/>
      <c r="H27" s="22"/>
      <c r="I27" s="22" t="s">
        <v>42</v>
      </c>
      <c r="J27" s="26"/>
      <c r="K27" s="23"/>
      <c r="L27" s="26"/>
      <c r="M27" s="23"/>
      <c r="N27" s="26"/>
      <c r="O27" s="23"/>
      <c r="P27" s="26"/>
      <c r="Q27" s="23"/>
      <c r="R27" s="26"/>
      <c r="S27" s="23"/>
      <c r="T27" s="26">
        <v>1</v>
      </c>
      <c r="U27" s="23"/>
      <c r="V27" s="26"/>
      <c r="W27" s="23"/>
      <c r="X27" s="26"/>
      <c r="Y27" s="23"/>
      <c r="Z27" s="26"/>
      <c r="AA27" s="23"/>
      <c r="AB27" s="26"/>
      <c r="AC27" s="23"/>
      <c r="AD27" s="26"/>
      <c r="AE27" s="23"/>
      <c r="AF27" s="26"/>
      <c r="AG27" s="23"/>
      <c r="AH27" s="19"/>
      <c r="AI27" s="24"/>
      <c r="AJ27" s="224"/>
      <c r="AK27" s="16"/>
      <c r="AL27" s="16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</row>
    <row r="28" spans="1:56" ht="54.75" thickBot="1" x14ac:dyDescent="0.3">
      <c r="A28" s="189"/>
      <c r="B28" s="27">
        <v>16</v>
      </c>
      <c r="C28" s="21" t="s">
        <v>89</v>
      </c>
      <c r="D28" s="21" t="s">
        <v>90</v>
      </c>
      <c r="E28" s="21" t="s">
        <v>91</v>
      </c>
      <c r="F28" s="22" t="s">
        <v>48</v>
      </c>
      <c r="G28" s="22"/>
      <c r="H28" s="22" t="s">
        <v>42</v>
      </c>
      <c r="I28" s="22" t="s">
        <v>42</v>
      </c>
      <c r="J28" s="26"/>
      <c r="K28" s="23"/>
      <c r="L28" s="26"/>
      <c r="M28" s="23"/>
      <c r="N28" s="26"/>
      <c r="O28" s="23"/>
      <c r="P28" s="26"/>
      <c r="Q28" s="23"/>
      <c r="R28" s="26">
        <v>1</v>
      </c>
      <c r="S28" s="23"/>
      <c r="T28" s="26"/>
      <c r="U28" s="23"/>
      <c r="V28" s="26"/>
      <c r="W28" s="23"/>
      <c r="X28" s="26"/>
      <c r="Y28" s="23"/>
      <c r="Z28" s="26"/>
      <c r="AA28" s="23"/>
      <c r="AB28" s="26"/>
      <c r="AC28" s="23"/>
      <c r="AD28" s="26"/>
      <c r="AE28" s="23"/>
      <c r="AF28" s="26"/>
      <c r="AG28" s="23"/>
      <c r="AH28" s="19" t="s">
        <v>92</v>
      </c>
      <c r="AI28" s="24"/>
      <c r="AJ28" s="224"/>
      <c r="AK28" s="16"/>
      <c r="AL28" s="16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</row>
    <row r="29" spans="1:56" ht="72.75" thickBot="1" x14ac:dyDescent="0.3">
      <c r="A29" s="189"/>
      <c r="B29" s="27">
        <v>17</v>
      </c>
      <c r="C29" s="21" t="s">
        <v>93</v>
      </c>
      <c r="D29" s="21" t="s">
        <v>94</v>
      </c>
      <c r="E29" s="21" t="s">
        <v>74</v>
      </c>
      <c r="F29" s="22" t="s">
        <v>95</v>
      </c>
      <c r="G29" s="22"/>
      <c r="H29" s="22"/>
      <c r="I29" s="22" t="s">
        <v>42</v>
      </c>
      <c r="J29" s="26"/>
      <c r="K29" s="23"/>
      <c r="L29" s="26"/>
      <c r="M29" s="23"/>
      <c r="N29" s="26"/>
      <c r="O29" s="23"/>
      <c r="P29" s="26"/>
      <c r="Q29" s="23"/>
      <c r="R29" s="26">
        <v>1</v>
      </c>
      <c r="S29" s="23"/>
      <c r="T29" s="26"/>
      <c r="U29" s="23"/>
      <c r="V29" s="26"/>
      <c r="W29" s="23"/>
      <c r="X29" s="26"/>
      <c r="Y29" s="23"/>
      <c r="Z29" s="26"/>
      <c r="AA29" s="23"/>
      <c r="AB29" s="26"/>
      <c r="AC29" s="23"/>
      <c r="AD29" s="26"/>
      <c r="AE29" s="23"/>
      <c r="AF29" s="26"/>
      <c r="AG29" s="23"/>
      <c r="AH29" s="19" t="s">
        <v>96</v>
      </c>
      <c r="AI29" s="24"/>
      <c r="AJ29" s="224"/>
      <c r="AK29" s="16"/>
      <c r="AL29" s="16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</row>
    <row r="30" spans="1:56" ht="54.75" thickBot="1" x14ac:dyDescent="0.3">
      <c r="A30" s="221"/>
      <c r="B30" s="27">
        <v>18</v>
      </c>
      <c r="C30" s="21" t="s">
        <v>97</v>
      </c>
      <c r="D30" s="21" t="s">
        <v>98</v>
      </c>
      <c r="E30" s="21" t="s">
        <v>99</v>
      </c>
      <c r="F30" s="22" t="s">
        <v>48</v>
      </c>
      <c r="G30" s="22"/>
      <c r="H30" s="22"/>
      <c r="I30" s="22" t="s">
        <v>42</v>
      </c>
      <c r="J30" s="26"/>
      <c r="K30" s="23"/>
      <c r="L30" s="26"/>
      <c r="M30" s="23"/>
      <c r="N30" s="26"/>
      <c r="O30" s="23"/>
      <c r="P30" s="26"/>
      <c r="Q30" s="23"/>
      <c r="R30" s="26"/>
      <c r="S30" s="23"/>
      <c r="T30" s="26">
        <v>1</v>
      </c>
      <c r="U30" s="23"/>
      <c r="V30" s="26"/>
      <c r="W30" s="23"/>
      <c r="X30" s="26"/>
      <c r="Y30" s="23"/>
      <c r="Z30" s="26"/>
      <c r="AA30" s="23"/>
      <c r="AB30" s="26"/>
      <c r="AC30" s="23"/>
      <c r="AD30" s="26">
        <v>1</v>
      </c>
      <c r="AE30" s="23"/>
      <c r="AF30" s="26"/>
      <c r="AG30" s="23"/>
      <c r="AH30" s="19" t="s">
        <v>100</v>
      </c>
      <c r="AI30" s="24"/>
      <c r="AJ30" s="224"/>
      <c r="AK30" s="16"/>
      <c r="AL30" s="16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</row>
    <row r="31" spans="1:56" ht="54.75" thickBot="1" x14ac:dyDescent="0.3">
      <c r="A31" s="227" t="s">
        <v>101</v>
      </c>
      <c r="B31" s="28">
        <v>19</v>
      </c>
      <c r="C31" s="29" t="s">
        <v>102</v>
      </c>
      <c r="D31" s="29" t="s">
        <v>103</v>
      </c>
      <c r="E31" s="29" t="s">
        <v>74</v>
      </c>
      <c r="F31" s="30" t="s">
        <v>48</v>
      </c>
      <c r="G31" s="30"/>
      <c r="H31" s="30"/>
      <c r="I31" s="30" t="s">
        <v>42</v>
      </c>
      <c r="J31" s="32"/>
      <c r="K31" s="31"/>
      <c r="L31" s="32"/>
      <c r="M31" s="31"/>
      <c r="N31" s="32"/>
      <c r="O31" s="31"/>
      <c r="P31" s="32"/>
      <c r="Q31" s="31"/>
      <c r="R31" s="32"/>
      <c r="S31" s="31"/>
      <c r="T31" s="32">
        <v>1</v>
      </c>
      <c r="U31" s="31"/>
      <c r="V31" s="32"/>
      <c r="W31" s="31"/>
      <c r="X31" s="32"/>
      <c r="Y31" s="31"/>
      <c r="Z31" s="32"/>
      <c r="AA31" s="31"/>
      <c r="AB31" s="32"/>
      <c r="AC31" s="31"/>
      <c r="AD31" s="32">
        <v>1</v>
      </c>
      <c r="AE31" s="31"/>
      <c r="AF31" s="32"/>
      <c r="AG31" s="31"/>
      <c r="AH31" s="33" t="s">
        <v>104</v>
      </c>
      <c r="AI31" s="41"/>
      <c r="AJ31" s="228"/>
      <c r="AK31" s="16"/>
      <c r="AL31" s="16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1:56" ht="36.75" thickBot="1" x14ac:dyDescent="0.3">
      <c r="A32" s="189"/>
      <c r="B32" s="28">
        <v>20</v>
      </c>
      <c r="C32" s="29" t="s">
        <v>105</v>
      </c>
      <c r="D32" s="29" t="s">
        <v>106</v>
      </c>
      <c r="E32" s="29" t="s">
        <v>107</v>
      </c>
      <c r="F32" s="30" t="s">
        <v>48</v>
      </c>
      <c r="G32" s="30"/>
      <c r="H32" s="30"/>
      <c r="I32" s="30" t="s">
        <v>42</v>
      </c>
      <c r="J32" s="32"/>
      <c r="K32" s="31"/>
      <c r="L32" s="32"/>
      <c r="M32" s="31"/>
      <c r="N32" s="32"/>
      <c r="O32" s="31"/>
      <c r="P32" s="32"/>
      <c r="Q32" s="31"/>
      <c r="R32" s="32"/>
      <c r="S32" s="31"/>
      <c r="T32" s="32"/>
      <c r="U32" s="31"/>
      <c r="V32" s="32"/>
      <c r="W32" s="31"/>
      <c r="X32" s="32"/>
      <c r="Y32" s="31"/>
      <c r="Z32" s="32"/>
      <c r="AA32" s="31"/>
      <c r="AB32" s="32">
        <v>1</v>
      </c>
      <c r="AC32" s="31"/>
      <c r="AD32" s="32"/>
      <c r="AE32" s="31"/>
      <c r="AF32" s="32"/>
      <c r="AG32" s="31"/>
      <c r="AH32" s="33" t="s">
        <v>108</v>
      </c>
      <c r="AI32" s="41"/>
      <c r="AJ32" s="228"/>
      <c r="AK32" s="16"/>
      <c r="AL32" s="16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 ht="54.75" thickBot="1" x14ac:dyDescent="0.3">
      <c r="A33" s="221"/>
      <c r="B33" s="28">
        <v>21</v>
      </c>
      <c r="C33" s="29" t="s">
        <v>109</v>
      </c>
      <c r="D33" s="29" t="s">
        <v>110</v>
      </c>
      <c r="E33" s="29" t="s">
        <v>65</v>
      </c>
      <c r="F33" s="30" t="s">
        <v>48</v>
      </c>
      <c r="G33" s="30"/>
      <c r="H33" s="30"/>
      <c r="I33" s="30" t="s">
        <v>42</v>
      </c>
      <c r="J33" s="32"/>
      <c r="K33" s="31"/>
      <c r="L33" s="32"/>
      <c r="M33" s="31"/>
      <c r="N33" s="32"/>
      <c r="O33" s="31"/>
      <c r="P33" s="32"/>
      <c r="Q33" s="31"/>
      <c r="R33" s="32"/>
      <c r="S33" s="31"/>
      <c r="T33" s="32">
        <v>1</v>
      </c>
      <c r="U33" s="31"/>
      <c r="V33" s="32"/>
      <c r="W33" s="31"/>
      <c r="X33" s="32"/>
      <c r="Y33" s="31"/>
      <c r="Z33" s="32">
        <v>1</v>
      </c>
      <c r="AA33" s="31"/>
      <c r="AB33" s="32"/>
      <c r="AC33" s="31"/>
      <c r="AD33" s="32">
        <v>1</v>
      </c>
      <c r="AE33" s="31"/>
      <c r="AF33" s="32"/>
      <c r="AG33" s="31"/>
      <c r="AH33" s="33" t="s">
        <v>111</v>
      </c>
      <c r="AI33" s="41"/>
      <c r="AJ33" s="228"/>
      <c r="AK33" s="16"/>
      <c r="AL33" s="16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ht="54.75" thickBot="1" x14ac:dyDescent="0.3">
      <c r="A34" s="229" t="s">
        <v>112</v>
      </c>
      <c r="B34" s="34">
        <v>22</v>
      </c>
      <c r="C34" s="40" t="s">
        <v>113</v>
      </c>
      <c r="D34" s="40" t="s">
        <v>114</v>
      </c>
      <c r="E34" s="40" t="s">
        <v>74</v>
      </c>
      <c r="F34" s="35" t="s">
        <v>48</v>
      </c>
      <c r="G34" s="35"/>
      <c r="H34" s="35" t="s">
        <v>42</v>
      </c>
      <c r="I34" s="35" t="s">
        <v>42</v>
      </c>
      <c r="J34" s="38"/>
      <c r="K34" s="36"/>
      <c r="L34" s="38"/>
      <c r="M34" s="36"/>
      <c r="N34" s="38"/>
      <c r="O34" s="36"/>
      <c r="P34" s="38"/>
      <c r="Q34" s="36"/>
      <c r="R34" s="38"/>
      <c r="S34" s="36"/>
      <c r="T34" s="38"/>
      <c r="U34" s="36"/>
      <c r="V34" s="38"/>
      <c r="W34" s="36"/>
      <c r="X34" s="38"/>
      <c r="Y34" s="36"/>
      <c r="Z34" s="38"/>
      <c r="AA34" s="36"/>
      <c r="AB34" s="38"/>
      <c r="AC34" s="36"/>
      <c r="AD34" s="38"/>
      <c r="AE34" s="36"/>
      <c r="AF34" s="38">
        <v>1</v>
      </c>
      <c r="AG34" s="36"/>
      <c r="AH34" s="39" t="s">
        <v>115</v>
      </c>
      <c r="AI34" s="37"/>
      <c r="AJ34" s="230"/>
      <c r="AK34" s="16"/>
      <c r="AL34" s="16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ht="54.75" thickBot="1" x14ac:dyDescent="0.3">
      <c r="A35" s="189"/>
      <c r="B35" s="34">
        <v>23</v>
      </c>
      <c r="C35" s="40" t="s">
        <v>116</v>
      </c>
      <c r="D35" s="40" t="s">
        <v>117</v>
      </c>
      <c r="E35" s="40" t="s">
        <v>74</v>
      </c>
      <c r="F35" s="35" t="s">
        <v>48</v>
      </c>
      <c r="G35" s="35"/>
      <c r="H35" s="35"/>
      <c r="I35" s="35" t="s">
        <v>42</v>
      </c>
      <c r="J35" s="38"/>
      <c r="K35" s="36"/>
      <c r="L35" s="38">
        <v>1</v>
      </c>
      <c r="M35" s="36"/>
      <c r="N35" s="38"/>
      <c r="O35" s="36"/>
      <c r="P35" s="38"/>
      <c r="Q35" s="36"/>
      <c r="R35" s="38">
        <v>1</v>
      </c>
      <c r="S35" s="36"/>
      <c r="T35" s="38"/>
      <c r="U35" s="36"/>
      <c r="V35" s="38"/>
      <c r="W35" s="36"/>
      <c r="X35" s="38">
        <v>1</v>
      </c>
      <c r="Y35" s="36"/>
      <c r="Z35" s="38"/>
      <c r="AA35" s="36"/>
      <c r="AB35" s="38"/>
      <c r="AC35" s="36"/>
      <c r="AD35" s="38"/>
      <c r="AE35" s="36"/>
      <c r="AF35" s="38"/>
      <c r="AG35" s="36"/>
      <c r="AH35" s="39" t="s">
        <v>118</v>
      </c>
      <c r="AI35" s="37"/>
      <c r="AJ35" s="230"/>
      <c r="AK35" s="16"/>
      <c r="AL35" s="16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 ht="126.75" thickBot="1" x14ac:dyDescent="0.3">
      <c r="A36" s="189"/>
      <c r="B36" s="34">
        <v>24</v>
      </c>
      <c r="C36" s="40" t="s">
        <v>119</v>
      </c>
      <c r="D36" s="40" t="s">
        <v>120</v>
      </c>
      <c r="E36" s="40" t="s">
        <v>74</v>
      </c>
      <c r="F36" s="35" t="s">
        <v>48</v>
      </c>
      <c r="G36" s="35" t="s">
        <v>42</v>
      </c>
      <c r="H36" s="35" t="s">
        <v>42</v>
      </c>
      <c r="I36" s="35" t="s">
        <v>42</v>
      </c>
      <c r="J36" s="38"/>
      <c r="K36" s="36"/>
      <c r="L36" s="38">
        <v>1</v>
      </c>
      <c r="M36" s="36"/>
      <c r="N36" s="38">
        <v>1</v>
      </c>
      <c r="O36" s="36"/>
      <c r="P36" s="38">
        <v>1</v>
      </c>
      <c r="Q36" s="36"/>
      <c r="R36" s="38">
        <v>1</v>
      </c>
      <c r="S36" s="36"/>
      <c r="T36" s="38">
        <v>1</v>
      </c>
      <c r="U36" s="36"/>
      <c r="V36" s="38">
        <v>1</v>
      </c>
      <c r="W36" s="36"/>
      <c r="X36" s="38">
        <v>1</v>
      </c>
      <c r="Y36" s="36"/>
      <c r="Z36" s="38">
        <v>1</v>
      </c>
      <c r="AA36" s="36"/>
      <c r="AB36" s="38">
        <v>1</v>
      </c>
      <c r="AC36" s="36"/>
      <c r="AD36" s="38">
        <v>1</v>
      </c>
      <c r="AE36" s="36"/>
      <c r="AF36" s="38">
        <v>1</v>
      </c>
      <c r="AG36" s="36"/>
      <c r="AH36" s="39" t="s">
        <v>121</v>
      </c>
      <c r="AI36" s="37"/>
      <c r="AJ36" s="230"/>
      <c r="AK36" s="16"/>
      <c r="AL36" s="16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 ht="36.75" thickBot="1" x14ac:dyDescent="0.3">
      <c r="A37" s="189"/>
      <c r="B37" s="34">
        <v>25</v>
      </c>
      <c r="C37" s="40" t="s">
        <v>122</v>
      </c>
      <c r="D37" s="40" t="s">
        <v>123</v>
      </c>
      <c r="E37" s="40" t="s">
        <v>107</v>
      </c>
      <c r="F37" s="35" t="s">
        <v>48</v>
      </c>
      <c r="G37" s="35"/>
      <c r="H37" s="35"/>
      <c r="I37" s="35" t="s">
        <v>42</v>
      </c>
      <c r="J37" s="38"/>
      <c r="K37" s="36"/>
      <c r="L37" s="38"/>
      <c r="M37" s="36"/>
      <c r="N37" s="38"/>
      <c r="O37" s="36"/>
      <c r="P37" s="38"/>
      <c r="Q37" s="36"/>
      <c r="R37" s="38">
        <v>1</v>
      </c>
      <c r="S37" s="36"/>
      <c r="T37" s="38"/>
      <c r="U37" s="36"/>
      <c r="V37" s="38"/>
      <c r="W37" s="36"/>
      <c r="X37" s="38">
        <v>1</v>
      </c>
      <c r="Y37" s="36"/>
      <c r="Z37" s="38"/>
      <c r="AA37" s="36"/>
      <c r="AB37" s="38"/>
      <c r="AC37" s="36"/>
      <c r="AD37" s="38">
        <v>1</v>
      </c>
      <c r="AE37" s="36"/>
      <c r="AF37" s="38"/>
      <c r="AG37" s="36"/>
      <c r="AH37" s="39" t="s">
        <v>124</v>
      </c>
      <c r="AI37" s="37"/>
      <c r="AJ37" s="230"/>
      <c r="AK37" s="16"/>
      <c r="AL37" s="16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 ht="54.75" thickBot="1" x14ac:dyDescent="0.3">
      <c r="A38" s="189"/>
      <c r="B38" s="34">
        <v>26</v>
      </c>
      <c r="C38" s="40" t="s">
        <v>125</v>
      </c>
      <c r="D38" s="40" t="s">
        <v>126</v>
      </c>
      <c r="E38" s="40" t="s">
        <v>99</v>
      </c>
      <c r="F38" s="35" t="s">
        <v>48</v>
      </c>
      <c r="G38" s="35"/>
      <c r="H38" s="35"/>
      <c r="I38" s="35" t="s">
        <v>42</v>
      </c>
      <c r="J38" s="38"/>
      <c r="K38" s="36"/>
      <c r="L38" s="38"/>
      <c r="M38" s="36"/>
      <c r="N38" s="38"/>
      <c r="O38" s="36"/>
      <c r="P38" s="38"/>
      <c r="Q38" s="36"/>
      <c r="R38" s="38"/>
      <c r="S38" s="36"/>
      <c r="T38" s="38"/>
      <c r="U38" s="36"/>
      <c r="V38" s="38"/>
      <c r="W38" s="36"/>
      <c r="X38" s="38"/>
      <c r="Y38" s="36"/>
      <c r="Z38" s="38"/>
      <c r="AA38" s="36"/>
      <c r="AB38" s="38"/>
      <c r="AC38" s="36"/>
      <c r="AD38" s="38"/>
      <c r="AE38" s="36"/>
      <c r="AF38" s="38">
        <v>1</v>
      </c>
      <c r="AG38" s="36"/>
      <c r="AH38" s="39" t="s">
        <v>127</v>
      </c>
      <c r="AI38" s="37"/>
      <c r="AJ38" s="230"/>
      <c r="AK38" s="16"/>
      <c r="AL38" s="16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6" ht="36.75" thickBot="1" x14ac:dyDescent="0.3">
      <c r="A39" s="189"/>
      <c r="B39" s="34">
        <v>27</v>
      </c>
      <c r="C39" s="40" t="s">
        <v>128</v>
      </c>
      <c r="D39" s="40" t="s">
        <v>129</v>
      </c>
      <c r="E39" s="40" t="s">
        <v>107</v>
      </c>
      <c r="F39" s="35" t="s">
        <v>48</v>
      </c>
      <c r="G39" s="35"/>
      <c r="H39" s="35" t="s">
        <v>42</v>
      </c>
      <c r="I39" s="35" t="s">
        <v>42</v>
      </c>
      <c r="J39" s="38"/>
      <c r="K39" s="36"/>
      <c r="L39" s="38">
        <v>1</v>
      </c>
      <c r="M39" s="36"/>
      <c r="N39" s="38"/>
      <c r="O39" s="36"/>
      <c r="P39" s="38">
        <v>1</v>
      </c>
      <c r="Q39" s="36"/>
      <c r="R39" s="38"/>
      <c r="S39" s="36"/>
      <c r="T39" s="38">
        <v>1</v>
      </c>
      <c r="U39" s="36"/>
      <c r="V39" s="38"/>
      <c r="W39" s="36"/>
      <c r="X39" s="38">
        <v>1</v>
      </c>
      <c r="Y39" s="36"/>
      <c r="Z39" s="38"/>
      <c r="AA39" s="36"/>
      <c r="AB39" s="38">
        <v>1</v>
      </c>
      <c r="AC39" s="36"/>
      <c r="AD39" s="38"/>
      <c r="AE39" s="36"/>
      <c r="AF39" s="38">
        <v>1</v>
      </c>
      <c r="AG39" s="36"/>
      <c r="AH39" s="39" t="s">
        <v>130</v>
      </c>
      <c r="AI39" s="37"/>
      <c r="AJ39" s="230"/>
      <c r="AK39" s="16"/>
      <c r="AL39" s="16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</row>
    <row r="40" spans="1:56" ht="54.75" thickBot="1" x14ac:dyDescent="0.3">
      <c r="A40" s="189"/>
      <c r="B40" s="34">
        <v>28</v>
      </c>
      <c r="C40" s="40" t="s">
        <v>131</v>
      </c>
      <c r="D40" s="40" t="s">
        <v>132</v>
      </c>
      <c r="E40" s="40" t="s">
        <v>107</v>
      </c>
      <c r="F40" s="35" t="s">
        <v>48</v>
      </c>
      <c r="G40" s="35"/>
      <c r="H40" s="35"/>
      <c r="I40" s="35" t="s">
        <v>42</v>
      </c>
      <c r="J40" s="38"/>
      <c r="K40" s="36"/>
      <c r="L40" s="38"/>
      <c r="M40" s="36"/>
      <c r="N40" s="38">
        <v>1</v>
      </c>
      <c r="O40" s="36"/>
      <c r="P40" s="38"/>
      <c r="Q40" s="36"/>
      <c r="R40" s="38"/>
      <c r="S40" s="36"/>
      <c r="T40" s="38">
        <v>1</v>
      </c>
      <c r="U40" s="36"/>
      <c r="V40" s="38"/>
      <c r="W40" s="36"/>
      <c r="X40" s="38"/>
      <c r="Y40" s="36"/>
      <c r="Z40" s="38">
        <v>1</v>
      </c>
      <c r="AA40" s="36"/>
      <c r="AB40" s="38"/>
      <c r="AC40" s="36"/>
      <c r="AD40" s="38"/>
      <c r="AE40" s="36"/>
      <c r="AF40" s="38">
        <v>1</v>
      </c>
      <c r="AG40" s="36"/>
      <c r="AH40" s="39" t="s">
        <v>133</v>
      </c>
      <c r="AI40" s="37"/>
      <c r="AJ40" s="230"/>
      <c r="AK40" s="16"/>
      <c r="AL40" s="16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6" ht="54.75" thickBot="1" x14ac:dyDescent="0.3">
      <c r="A41" s="189"/>
      <c r="B41" s="34">
        <v>29</v>
      </c>
      <c r="C41" s="40" t="s">
        <v>134</v>
      </c>
      <c r="D41" s="40" t="s">
        <v>135</v>
      </c>
      <c r="E41" s="40" t="s">
        <v>99</v>
      </c>
      <c r="F41" s="35" t="s">
        <v>48</v>
      </c>
      <c r="G41" s="35"/>
      <c r="H41" s="35"/>
      <c r="I41" s="35" t="s">
        <v>42</v>
      </c>
      <c r="J41" s="38"/>
      <c r="K41" s="36"/>
      <c r="L41" s="38"/>
      <c r="M41" s="36"/>
      <c r="N41" s="38"/>
      <c r="O41" s="36"/>
      <c r="P41" s="38"/>
      <c r="Q41" s="36"/>
      <c r="R41" s="38"/>
      <c r="S41" s="36"/>
      <c r="T41" s="38">
        <v>1</v>
      </c>
      <c r="U41" s="36"/>
      <c r="V41" s="38"/>
      <c r="W41" s="36"/>
      <c r="X41" s="38"/>
      <c r="Y41" s="36"/>
      <c r="Z41" s="38"/>
      <c r="AA41" s="36"/>
      <c r="AB41" s="38"/>
      <c r="AC41" s="36"/>
      <c r="AD41" s="38"/>
      <c r="AE41" s="36"/>
      <c r="AF41" s="38">
        <v>1</v>
      </c>
      <c r="AG41" s="36"/>
      <c r="AH41" s="39" t="s">
        <v>136</v>
      </c>
      <c r="AI41" s="37"/>
      <c r="AJ41" s="230"/>
      <c r="AK41" s="16"/>
      <c r="AL41" s="16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</row>
    <row r="42" spans="1:56" ht="30.75" customHeight="1" thickBot="1" x14ac:dyDescent="0.3">
      <c r="A42" s="189"/>
      <c r="B42" s="34">
        <v>30</v>
      </c>
      <c r="C42" s="231" t="s">
        <v>137</v>
      </c>
      <c r="D42" s="232" t="s">
        <v>138</v>
      </c>
      <c r="E42" s="231" t="s">
        <v>99</v>
      </c>
      <c r="F42" s="233" t="s">
        <v>48</v>
      </c>
      <c r="G42" s="234"/>
      <c r="H42" s="234"/>
      <c r="I42" s="234" t="s">
        <v>42</v>
      </c>
      <c r="J42" s="32"/>
      <c r="K42" s="31"/>
      <c r="L42" s="32"/>
      <c r="M42" s="31"/>
      <c r="N42" s="32"/>
      <c r="O42" s="31"/>
      <c r="P42" s="32"/>
      <c r="Q42" s="31"/>
      <c r="R42" s="32"/>
      <c r="S42" s="31"/>
      <c r="T42" s="32">
        <v>1</v>
      </c>
      <c r="U42" s="31"/>
      <c r="V42" s="32"/>
      <c r="W42" s="31"/>
      <c r="X42" s="32"/>
      <c r="Y42" s="31"/>
      <c r="Z42" s="32"/>
      <c r="AA42" s="31"/>
      <c r="AB42" s="32"/>
      <c r="AC42" s="31"/>
      <c r="AD42" s="32"/>
      <c r="AE42" s="31"/>
      <c r="AF42" s="32"/>
      <c r="AG42" s="31"/>
      <c r="AH42" s="33" t="s">
        <v>139</v>
      </c>
      <c r="AI42" s="41"/>
      <c r="AJ42" s="228"/>
      <c r="AK42" s="16"/>
      <c r="AL42" s="16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</row>
    <row r="43" spans="1:56" ht="36.75" thickBot="1" x14ac:dyDescent="0.3">
      <c r="A43" s="189"/>
      <c r="B43" s="34">
        <v>31</v>
      </c>
      <c r="C43" s="171"/>
      <c r="D43" s="232" t="s">
        <v>140</v>
      </c>
      <c r="E43" s="239"/>
      <c r="F43" s="171"/>
      <c r="G43" s="234"/>
      <c r="H43" s="234"/>
      <c r="I43" s="234" t="s">
        <v>42</v>
      </c>
      <c r="J43" s="32"/>
      <c r="K43" s="31"/>
      <c r="L43" s="32"/>
      <c r="M43" s="31"/>
      <c r="N43" s="32"/>
      <c r="O43" s="31"/>
      <c r="P43" s="32">
        <v>1</v>
      </c>
      <c r="Q43" s="31"/>
      <c r="R43" s="32"/>
      <c r="S43" s="31"/>
      <c r="T43" s="32"/>
      <c r="U43" s="31"/>
      <c r="V43" s="32">
        <v>1</v>
      </c>
      <c r="W43" s="31"/>
      <c r="X43" s="32"/>
      <c r="Y43" s="31"/>
      <c r="Z43" s="32"/>
      <c r="AA43" s="31"/>
      <c r="AB43" s="32">
        <v>1</v>
      </c>
      <c r="AC43" s="31"/>
      <c r="AD43" s="32"/>
      <c r="AE43" s="31"/>
      <c r="AF43" s="32"/>
      <c r="AG43" s="31"/>
      <c r="AH43" s="33" t="s">
        <v>139</v>
      </c>
      <c r="AI43" s="41"/>
      <c r="AJ43" s="228"/>
      <c r="AK43" s="16"/>
      <c r="AL43" s="16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</row>
    <row r="44" spans="1:56" ht="36.75" thickBot="1" x14ac:dyDescent="0.3">
      <c r="A44" s="189"/>
      <c r="B44" s="34">
        <v>32</v>
      </c>
      <c r="C44" s="171"/>
      <c r="D44" s="232" t="s">
        <v>141</v>
      </c>
      <c r="E44" s="239"/>
      <c r="F44" s="171"/>
      <c r="G44" s="234"/>
      <c r="H44" s="234"/>
      <c r="I44" s="234" t="s">
        <v>42</v>
      </c>
      <c r="J44" s="32"/>
      <c r="K44" s="31"/>
      <c r="L44" s="32"/>
      <c r="M44" s="31"/>
      <c r="N44" s="32"/>
      <c r="O44" s="31"/>
      <c r="P44" s="32"/>
      <c r="Q44" s="31"/>
      <c r="R44" s="32"/>
      <c r="S44" s="31"/>
      <c r="T44" s="32"/>
      <c r="U44" s="31"/>
      <c r="V44" s="32"/>
      <c r="W44" s="31"/>
      <c r="X44" s="32"/>
      <c r="Y44" s="31"/>
      <c r="Z44" s="32"/>
      <c r="AA44" s="31"/>
      <c r="AB44" s="32"/>
      <c r="AC44" s="31"/>
      <c r="AD44" s="32">
        <v>1</v>
      </c>
      <c r="AE44" s="31"/>
      <c r="AF44" s="32"/>
      <c r="AG44" s="31"/>
      <c r="AH44" s="33" t="s">
        <v>142</v>
      </c>
      <c r="AI44" s="41"/>
      <c r="AJ44" s="228"/>
      <c r="AK44" s="16"/>
      <c r="AL44" s="16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</row>
    <row r="45" spans="1:56" ht="42.75" customHeight="1" thickBot="1" x14ac:dyDescent="0.3">
      <c r="A45" s="189"/>
      <c r="B45" s="34">
        <v>33</v>
      </c>
      <c r="C45" s="231" t="s">
        <v>143</v>
      </c>
      <c r="D45" s="232" t="s">
        <v>144</v>
      </c>
      <c r="E45" s="231" t="s">
        <v>99</v>
      </c>
      <c r="F45" s="233" t="s">
        <v>48</v>
      </c>
      <c r="G45" s="234"/>
      <c r="H45" s="234"/>
      <c r="I45" s="234" t="s">
        <v>42</v>
      </c>
      <c r="J45" s="32"/>
      <c r="K45" s="31"/>
      <c r="L45" s="32"/>
      <c r="M45" s="31"/>
      <c r="N45" s="32"/>
      <c r="O45" s="31"/>
      <c r="P45" s="32">
        <v>1</v>
      </c>
      <c r="Q45" s="31"/>
      <c r="R45" s="32"/>
      <c r="S45" s="31"/>
      <c r="T45" s="32"/>
      <c r="U45" s="31"/>
      <c r="V45" s="32">
        <v>1</v>
      </c>
      <c r="W45" s="31"/>
      <c r="X45" s="32"/>
      <c r="Y45" s="31"/>
      <c r="Z45" s="32"/>
      <c r="AA45" s="31"/>
      <c r="AB45" s="32">
        <v>1</v>
      </c>
      <c r="AC45" s="31"/>
      <c r="AD45" s="32"/>
      <c r="AE45" s="31"/>
      <c r="AF45" s="32"/>
      <c r="AG45" s="31"/>
      <c r="AH45" s="33" t="s">
        <v>145</v>
      </c>
      <c r="AI45" s="41"/>
      <c r="AJ45" s="228"/>
      <c r="AK45" s="16"/>
      <c r="AL45" s="16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</row>
    <row r="46" spans="1:56" ht="51.75" customHeight="1" thickBot="1" x14ac:dyDescent="0.3">
      <c r="A46" s="189"/>
      <c r="B46" s="34">
        <v>34</v>
      </c>
      <c r="C46" s="171"/>
      <c r="D46" s="232" t="s">
        <v>146</v>
      </c>
      <c r="E46" s="239"/>
      <c r="F46" s="171"/>
      <c r="G46" s="234"/>
      <c r="H46" s="234"/>
      <c r="I46" s="234" t="s">
        <v>42</v>
      </c>
      <c r="J46" s="32"/>
      <c r="K46" s="31"/>
      <c r="L46" s="32"/>
      <c r="M46" s="31"/>
      <c r="N46" s="32"/>
      <c r="O46" s="31"/>
      <c r="P46" s="32"/>
      <c r="Q46" s="31"/>
      <c r="R46" s="32"/>
      <c r="S46" s="31"/>
      <c r="T46" s="32"/>
      <c r="U46" s="31"/>
      <c r="V46" s="32"/>
      <c r="W46" s="31"/>
      <c r="X46" s="32"/>
      <c r="Y46" s="31"/>
      <c r="Z46" s="32"/>
      <c r="AA46" s="31"/>
      <c r="AB46" s="32"/>
      <c r="AC46" s="31"/>
      <c r="AD46" s="32">
        <v>1</v>
      </c>
      <c r="AE46" s="31"/>
      <c r="AF46" s="32"/>
      <c r="AG46" s="31"/>
      <c r="AH46" s="33" t="s">
        <v>142</v>
      </c>
      <c r="AI46" s="41"/>
      <c r="AJ46" s="228"/>
      <c r="AK46" s="16"/>
      <c r="AL46" s="16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</row>
    <row r="47" spans="1:56" ht="90" x14ac:dyDescent="0.25">
      <c r="A47" s="189"/>
      <c r="B47" s="251">
        <v>35</v>
      </c>
      <c r="C47" s="232" t="s">
        <v>147</v>
      </c>
      <c r="D47" s="232" t="s">
        <v>148</v>
      </c>
      <c r="E47" s="232" t="s">
        <v>74</v>
      </c>
      <c r="F47" s="234" t="s">
        <v>48</v>
      </c>
      <c r="G47" s="234" t="s">
        <v>42</v>
      </c>
      <c r="H47" s="234" t="s">
        <v>42</v>
      </c>
      <c r="I47" s="234" t="s">
        <v>42</v>
      </c>
      <c r="J47" s="32"/>
      <c r="K47" s="31"/>
      <c r="L47" s="32"/>
      <c r="M47" s="31"/>
      <c r="N47" s="32">
        <v>1</v>
      </c>
      <c r="O47" s="31"/>
      <c r="P47" s="32"/>
      <c r="Q47" s="31"/>
      <c r="R47" s="32"/>
      <c r="S47" s="31"/>
      <c r="T47" s="32">
        <v>1</v>
      </c>
      <c r="U47" s="31"/>
      <c r="V47" s="32"/>
      <c r="W47" s="31"/>
      <c r="X47" s="32"/>
      <c r="Y47" s="31"/>
      <c r="Z47" s="32">
        <v>1</v>
      </c>
      <c r="AA47" s="31"/>
      <c r="AB47" s="32"/>
      <c r="AC47" s="31">
        <v>1</v>
      </c>
      <c r="AD47" s="32"/>
      <c r="AE47" s="31"/>
      <c r="AF47" s="32"/>
      <c r="AG47" s="31"/>
      <c r="AH47" s="33" t="s">
        <v>149</v>
      </c>
      <c r="AI47" s="41"/>
      <c r="AJ47" s="228"/>
      <c r="AK47" s="16"/>
      <c r="AL47" s="16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</row>
    <row r="48" spans="1:56" ht="24.75" customHeight="1" thickBot="1" x14ac:dyDescent="0.3">
      <c r="A48" s="253" t="s">
        <v>150</v>
      </c>
      <c r="B48" s="254"/>
      <c r="C48" s="254"/>
      <c r="D48" s="254"/>
      <c r="E48" s="254"/>
      <c r="F48" s="254"/>
      <c r="G48" s="254"/>
      <c r="H48" s="254"/>
      <c r="I48" s="255"/>
      <c r="J48" s="252">
        <f t="shared" ref="J48:AG48" si="0">SUM(J11:J47)</f>
        <v>0</v>
      </c>
      <c r="K48" s="252">
        <f t="shared" si="0"/>
        <v>0</v>
      </c>
      <c r="L48" s="252">
        <f t="shared" si="0"/>
        <v>7</v>
      </c>
      <c r="M48" s="252">
        <f t="shared" si="0"/>
        <v>0</v>
      </c>
      <c r="N48" s="252">
        <f t="shared" si="0"/>
        <v>6</v>
      </c>
      <c r="O48" s="252">
        <f t="shared" si="0"/>
        <v>0</v>
      </c>
      <c r="P48" s="252">
        <f t="shared" si="0"/>
        <v>5</v>
      </c>
      <c r="Q48" s="252">
        <f t="shared" si="0"/>
        <v>0</v>
      </c>
      <c r="R48" s="252">
        <f t="shared" si="0"/>
        <v>8</v>
      </c>
      <c r="S48" s="252">
        <f t="shared" si="0"/>
        <v>0</v>
      </c>
      <c r="T48" s="252">
        <f t="shared" si="0"/>
        <v>15</v>
      </c>
      <c r="U48" s="252">
        <f t="shared" si="0"/>
        <v>0</v>
      </c>
      <c r="V48" s="252">
        <f t="shared" si="0"/>
        <v>5</v>
      </c>
      <c r="W48" s="252">
        <f t="shared" si="0"/>
        <v>0</v>
      </c>
      <c r="X48" s="252">
        <f t="shared" si="0"/>
        <v>6</v>
      </c>
      <c r="Y48" s="252">
        <f t="shared" si="0"/>
        <v>0</v>
      </c>
      <c r="Z48" s="252">
        <f t="shared" si="0"/>
        <v>6</v>
      </c>
      <c r="AA48" s="252">
        <f t="shared" si="0"/>
        <v>0</v>
      </c>
      <c r="AB48" s="252">
        <f t="shared" si="0"/>
        <v>8</v>
      </c>
      <c r="AC48" s="252">
        <f t="shared" si="0"/>
        <v>1</v>
      </c>
      <c r="AD48" s="252">
        <f t="shared" si="0"/>
        <v>9</v>
      </c>
      <c r="AE48" s="252">
        <f t="shared" si="0"/>
        <v>0</v>
      </c>
      <c r="AF48" s="252">
        <f t="shared" si="0"/>
        <v>7</v>
      </c>
      <c r="AG48" s="252">
        <f t="shared" si="0"/>
        <v>0</v>
      </c>
      <c r="AH48" s="250"/>
      <c r="AI48" s="235"/>
      <c r="AJ48" s="236"/>
      <c r="AK48" s="16"/>
      <c r="AL48" s="16"/>
      <c r="AM48" s="8"/>
      <c r="AN48" s="136"/>
      <c r="AO48" s="137"/>
      <c r="AP48" s="13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</row>
    <row r="49" spans="1:56" ht="24" customHeight="1" x14ac:dyDescent="0.25">
      <c r="A49" s="42"/>
      <c r="B49" s="43"/>
      <c r="C49" s="42"/>
      <c r="D49" s="44"/>
      <c r="E49" s="44"/>
      <c r="F49" s="42"/>
      <c r="G49" s="45"/>
      <c r="H49" s="46"/>
      <c r="I49" s="46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8"/>
      <c r="AI49" s="49"/>
      <c r="AJ49" s="49"/>
      <c r="AK49" s="16"/>
      <c r="AL49" s="16"/>
      <c r="AM49" s="8"/>
      <c r="AN49" s="7"/>
      <c r="AO49" s="7"/>
      <c r="AP49" s="7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</row>
    <row r="50" spans="1:56" ht="18" x14ac:dyDescent="0.25">
      <c r="A50" s="50"/>
      <c r="B50" s="50"/>
      <c r="C50" s="50"/>
      <c r="D50" s="51"/>
      <c r="E50" s="51"/>
      <c r="F50" s="50"/>
      <c r="G50" s="7"/>
      <c r="H50" s="7"/>
      <c r="I50" s="7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3"/>
      <c r="AI50" s="16"/>
      <c r="AJ50" s="16"/>
      <c r="AK50" s="16"/>
      <c r="AL50" s="16"/>
      <c r="AM50" s="8"/>
      <c r="AN50" s="7"/>
      <c r="AO50" s="7"/>
      <c r="AP50" s="7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</row>
    <row r="51" spans="1:56" ht="21.75" customHeight="1" x14ac:dyDescent="0.25">
      <c r="A51" s="54"/>
      <c r="B51" s="54"/>
      <c r="C51" s="54"/>
      <c r="D51" s="54"/>
      <c r="E51" s="240"/>
      <c r="F51" s="54"/>
      <c r="G51" s="54"/>
      <c r="H51" s="154" t="s">
        <v>151</v>
      </c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6"/>
      <c r="AH51" s="55" t="s">
        <v>152</v>
      </c>
      <c r="AI51" s="56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</row>
    <row r="52" spans="1:56" ht="24.75" customHeight="1" x14ac:dyDescent="0.25">
      <c r="A52" s="54"/>
      <c r="B52" s="54"/>
      <c r="C52" s="54"/>
      <c r="D52" s="54"/>
      <c r="E52" s="240"/>
      <c r="F52" s="54"/>
      <c r="G52" s="54"/>
      <c r="H52" s="157" t="s">
        <v>153</v>
      </c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6"/>
      <c r="AH52" s="58"/>
      <c r="AI52" s="59"/>
      <c r="AJ52" s="60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</row>
    <row r="53" spans="1:56" ht="36.75" customHeight="1" x14ac:dyDescent="0.25">
      <c r="A53" s="54"/>
      <c r="B53" s="54"/>
      <c r="C53" s="54"/>
      <c r="D53" s="54"/>
      <c r="E53" s="240"/>
      <c r="F53" s="54"/>
      <c r="G53" s="54"/>
      <c r="H53" s="158" t="s">
        <v>154</v>
      </c>
      <c r="I53" s="146"/>
      <c r="J53" s="145" t="s">
        <v>155</v>
      </c>
      <c r="K53" s="146"/>
      <c r="L53" s="145" t="s">
        <v>156</v>
      </c>
      <c r="M53" s="146"/>
      <c r="N53" s="145" t="s">
        <v>157</v>
      </c>
      <c r="O53" s="146"/>
      <c r="P53" s="145" t="s">
        <v>158</v>
      </c>
      <c r="Q53" s="146"/>
      <c r="R53" s="145" t="s">
        <v>159</v>
      </c>
      <c r="S53" s="146"/>
      <c r="T53" s="145" t="s">
        <v>160</v>
      </c>
      <c r="U53" s="146"/>
      <c r="V53" s="145" t="s">
        <v>161</v>
      </c>
      <c r="W53" s="146"/>
      <c r="X53" s="145" t="s">
        <v>162</v>
      </c>
      <c r="Y53" s="146"/>
      <c r="Z53" s="145" t="s">
        <v>163</v>
      </c>
      <c r="AA53" s="146"/>
      <c r="AB53" s="145" t="s">
        <v>164</v>
      </c>
      <c r="AC53" s="146"/>
      <c r="AD53" s="145" t="s">
        <v>165</v>
      </c>
      <c r="AE53" s="146"/>
      <c r="AF53" s="145" t="s">
        <v>166</v>
      </c>
      <c r="AG53" s="162"/>
      <c r="AH53" s="159" t="s">
        <v>167</v>
      </c>
      <c r="AI53" s="160"/>
      <c r="AJ53" s="161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</row>
    <row r="54" spans="1:56" ht="32.25" customHeight="1" x14ac:dyDescent="0.25">
      <c r="A54" s="54"/>
      <c r="B54" s="54"/>
      <c r="C54" s="54"/>
      <c r="D54" s="54"/>
      <c r="E54" s="240"/>
      <c r="F54" s="54"/>
      <c r="G54" s="54"/>
      <c r="H54" s="147" t="s">
        <v>168</v>
      </c>
      <c r="I54" s="129"/>
      <c r="J54" s="61">
        <f t="shared" ref="J54:AG54" si="1">J48</f>
        <v>0</v>
      </c>
      <c r="K54" s="61">
        <f t="shared" si="1"/>
        <v>0</v>
      </c>
      <c r="L54" s="61">
        <f t="shared" si="1"/>
        <v>7</v>
      </c>
      <c r="M54" s="61">
        <f t="shared" si="1"/>
        <v>0</v>
      </c>
      <c r="N54" s="61">
        <f t="shared" si="1"/>
        <v>6</v>
      </c>
      <c r="O54" s="61">
        <f t="shared" si="1"/>
        <v>0</v>
      </c>
      <c r="P54" s="61">
        <f t="shared" si="1"/>
        <v>5</v>
      </c>
      <c r="Q54" s="61">
        <f t="shared" si="1"/>
        <v>0</v>
      </c>
      <c r="R54" s="61">
        <f t="shared" si="1"/>
        <v>8</v>
      </c>
      <c r="S54" s="61">
        <f t="shared" si="1"/>
        <v>0</v>
      </c>
      <c r="T54" s="61">
        <f t="shared" si="1"/>
        <v>15</v>
      </c>
      <c r="U54" s="61">
        <f t="shared" si="1"/>
        <v>0</v>
      </c>
      <c r="V54" s="61">
        <f t="shared" si="1"/>
        <v>5</v>
      </c>
      <c r="W54" s="61">
        <f t="shared" si="1"/>
        <v>0</v>
      </c>
      <c r="X54" s="61">
        <f t="shared" si="1"/>
        <v>6</v>
      </c>
      <c r="Y54" s="61">
        <f t="shared" si="1"/>
        <v>0</v>
      </c>
      <c r="Z54" s="61">
        <f t="shared" si="1"/>
        <v>6</v>
      </c>
      <c r="AA54" s="61">
        <f t="shared" si="1"/>
        <v>0</v>
      </c>
      <c r="AB54" s="61">
        <f t="shared" si="1"/>
        <v>8</v>
      </c>
      <c r="AC54" s="61">
        <f t="shared" si="1"/>
        <v>1</v>
      </c>
      <c r="AD54" s="61">
        <f t="shared" si="1"/>
        <v>9</v>
      </c>
      <c r="AE54" s="61">
        <f t="shared" si="1"/>
        <v>0</v>
      </c>
      <c r="AF54" s="61">
        <f t="shared" si="1"/>
        <v>7</v>
      </c>
      <c r="AG54" s="62">
        <f t="shared" si="1"/>
        <v>0</v>
      </c>
      <c r="AH54" s="163">
        <f t="shared" ref="AH54:AI54" si="2">J54+L54+N54+P54+R54+T54+V54+X54+Z54+AB54+AD54+AF54</f>
        <v>82</v>
      </c>
      <c r="AI54" s="150">
        <f t="shared" si="2"/>
        <v>1</v>
      </c>
      <c r="AJ54" s="151">
        <f>AI54/AH54</f>
        <v>1.2195121951219513E-2</v>
      </c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</row>
    <row r="55" spans="1:56" ht="34.5" customHeight="1" x14ac:dyDescent="0.25">
      <c r="A55" s="54"/>
      <c r="B55" s="54"/>
      <c r="C55" s="54"/>
      <c r="D55" s="54"/>
      <c r="E55" s="240"/>
      <c r="F55" s="54"/>
      <c r="G55" s="54"/>
      <c r="H55" s="147" t="s">
        <v>169</v>
      </c>
      <c r="I55" s="129"/>
      <c r="J55" s="148" t="e">
        <f>K54/J54</f>
        <v>#DIV/0!</v>
      </c>
      <c r="K55" s="129"/>
      <c r="L55" s="149">
        <f>M54/L54</f>
        <v>0</v>
      </c>
      <c r="M55" s="129"/>
      <c r="N55" s="149">
        <f>O54/N54</f>
        <v>0</v>
      </c>
      <c r="O55" s="129"/>
      <c r="P55" s="149">
        <f>Q54/P54</f>
        <v>0</v>
      </c>
      <c r="Q55" s="129"/>
      <c r="R55" s="149">
        <f>S54/R54</f>
        <v>0</v>
      </c>
      <c r="S55" s="129"/>
      <c r="T55" s="149">
        <f>U54/T54</f>
        <v>0</v>
      </c>
      <c r="U55" s="129"/>
      <c r="V55" s="149">
        <f>W54/V54</f>
        <v>0</v>
      </c>
      <c r="W55" s="129"/>
      <c r="X55" s="149">
        <f>Y54/X54</f>
        <v>0</v>
      </c>
      <c r="Y55" s="129"/>
      <c r="Z55" s="149">
        <f>AA54/Z54</f>
        <v>0</v>
      </c>
      <c r="AA55" s="129"/>
      <c r="AB55" s="149">
        <f>AC54/AB54</f>
        <v>0.125</v>
      </c>
      <c r="AC55" s="129"/>
      <c r="AD55" s="149">
        <f>AE54/AD54</f>
        <v>0</v>
      </c>
      <c r="AE55" s="129"/>
      <c r="AF55" s="149">
        <f>AG54/AF54</f>
        <v>0</v>
      </c>
      <c r="AG55" s="153"/>
      <c r="AH55" s="131"/>
      <c r="AI55" s="130"/>
      <c r="AJ55" s="152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</row>
    <row r="56" spans="1:56" ht="38.25" customHeight="1" x14ac:dyDescent="0.25">
      <c r="E56" s="240"/>
      <c r="F56" s="54"/>
      <c r="G56" s="54"/>
      <c r="H56" s="172" t="s">
        <v>170</v>
      </c>
      <c r="I56" s="141"/>
      <c r="J56" s="142" t="e">
        <f>J55+L55+N55</f>
        <v>#DIV/0!</v>
      </c>
      <c r="K56" s="143"/>
      <c r="L56" s="143"/>
      <c r="M56" s="143"/>
      <c r="N56" s="143"/>
      <c r="O56" s="141"/>
      <c r="P56" s="142">
        <f>P55+R55+T55</f>
        <v>0</v>
      </c>
      <c r="Q56" s="143"/>
      <c r="R56" s="143"/>
      <c r="S56" s="143"/>
      <c r="T56" s="143"/>
      <c r="U56" s="141"/>
      <c r="V56" s="142">
        <f>V55+X55+Z55</f>
        <v>0</v>
      </c>
      <c r="W56" s="143"/>
      <c r="X56" s="143"/>
      <c r="Y56" s="143"/>
      <c r="Z56" s="143"/>
      <c r="AA56" s="141"/>
      <c r="AB56" s="142">
        <f>AB55+AD55+AF55</f>
        <v>0.125</v>
      </c>
      <c r="AC56" s="143"/>
      <c r="AD56" s="143"/>
      <c r="AE56" s="143"/>
      <c r="AF56" s="143"/>
      <c r="AG56" s="144"/>
      <c r="AH56" s="63" t="s">
        <v>171</v>
      </c>
      <c r="AI56" s="64" t="s">
        <v>172</v>
      </c>
      <c r="AJ56" s="65" t="e">
        <f>AVERAGE(J56:AG56)</f>
        <v>#DIV/0!</v>
      </c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</row>
    <row r="57" spans="1:56" ht="23.25" customHeight="1" x14ac:dyDescent="0.25">
      <c r="E57" s="25"/>
      <c r="F57" s="8"/>
      <c r="G57" s="7"/>
      <c r="H57" s="51"/>
      <c r="I57" s="5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8"/>
      <c r="AG57" s="8"/>
      <c r="AH57" s="8"/>
      <c r="AI57" s="16"/>
      <c r="AJ57" s="16"/>
      <c r="AK57" s="16"/>
      <c r="AL57" s="16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</row>
    <row r="58" spans="1:56" ht="24.75" customHeight="1" x14ac:dyDescent="0.25">
      <c r="A58" s="8"/>
      <c r="B58" s="8"/>
      <c r="C58" s="8"/>
      <c r="D58" s="8"/>
      <c r="E58" s="25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8"/>
      <c r="AG58" s="8"/>
      <c r="AH58" s="8"/>
      <c r="AI58" s="16"/>
      <c r="AJ58" s="16"/>
      <c r="AK58" s="16"/>
      <c r="AL58" s="16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</row>
    <row r="59" spans="1:56" ht="23.25" x14ac:dyDescent="0.25">
      <c r="A59" s="8"/>
      <c r="E59" s="241"/>
      <c r="F59" s="66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8"/>
      <c r="AG59" s="8"/>
      <c r="AH59" s="8"/>
      <c r="AI59" s="8"/>
      <c r="AJ59" s="8"/>
      <c r="AK59" s="8"/>
      <c r="AL59" s="8"/>
      <c r="AM59" s="16"/>
      <c r="AN59" s="16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</row>
    <row r="60" spans="1:56" ht="23.25" x14ac:dyDescent="0.25">
      <c r="A60" s="8"/>
      <c r="C60" s="173"/>
      <c r="D60" s="135"/>
      <c r="E60" s="241"/>
      <c r="F60" s="176"/>
      <c r="G60" s="133"/>
      <c r="H60" s="133"/>
      <c r="I60" s="133"/>
      <c r="J60" s="16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8"/>
      <c r="AG60" s="8"/>
      <c r="AH60" s="8"/>
      <c r="AI60" s="8"/>
      <c r="AJ60" s="8"/>
      <c r="AK60" s="8"/>
      <c r="AL60" s="8"/>
      <c r="AM60" s="16"/>
      <c r="AN60" s="16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</row>
    <row r="61" spans="1:56" ht="23.25" x14ac:dyDescent="0.25">
      <c r="A61" s="67"/>
      <c r="B61" s="174" t="s">
        <v>173</v>
      </c>
      <c r="C61" s="175"/>
      <c r="D61" s="175"/>
      <c r="E61" s="242"/>
      <c r="F61" s="177" t="s">
        <v>174</v>
      </c>
      <c r="G61" s="165"/>
      <c r="H61" s="165"/>
      <c r="I61" s="165"/>
      <c r="J61" s="165"/>
      <c r="K61" s="6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16"/>
      <c r="AN61" s="16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</row>
    <row r="62" spans="1:56" ht="23.25" x14ac:dyDescent="0.25">
      <c r="A62" s="8"/>
      <c r="B62" s="164" t="s">
        <v>175</v>
      </c>
      <c r="C62" s="165"/>
      <c r="D62" s="169"/>
      <c r="E62" s="25"/>
      <c r="F62" s="164" t="s">
        <v>176</v>
      </c>
      <c r="G62" s="165"/>
      <c r="H62" s="165"/>
      <c r="I62" s="165"/>
      <c r="J62" s="165"/>
      <c r="K62" s="6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16"/>
      <c r="AN62" s="16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</row>
    <row r="63" spans="1:56" ht="18" x14ac:dyDescent="0.25">
      <c r="A63" s="8"/>
      <c r="B63" s="8"/>
      <c r="C63" s="8"/>
      <c r="D63" s="8"/>
      <c r="E63" s="25"/>
      <c r="F63" s="8"/>
      <c r="G63" s="69"/>
      <c r="H63" s="69"/>
      <c r="I63" s="69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16"/>
      <c r="AN63" s="16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</row>
    <row r="64" spans="1:56" ht="18" x14ac:dyDescent="0.25">
      <c r="A64" s="8"/>
      <c r="B64" s="8"/>
      <c r="C64" s="8"/>
      <c r="D64" s="8"/>
      <c r="E64" s="25"/>
      <c r="F64" s="8"/>
      <c r="G64" s="69"/>
      <c r="H64" s="69"/>
      <c r="I64" s="69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16"/>
      <c r="AN64" s="16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</row>
    <row r="65" spans="1:56" ht="18" x14ac:dyDescent="0.25">
      <c r="A65" s="8"/>
      <c r="B65" s="8"/>
      <c r="C65" s="8"/>
      <c r="D65" s="8"/>
      <c r="E65" s="25"/>
      <c r="F65" s="8"/>
      <c r="G65" s="69"/>
      <c r="H65" s="69"/>
      <c r="I65" s="6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16"/>
      <c r="AN65" s="16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1:56" ht="18" x14ac:dyDescent="0.25">
      <c r="A66" s="8"/>
      <c r="B66" s="8"/>
      <c r="C66" s="8"/>
      <c r="D66" s="8"/>
      <c r="E66" s="25"/>
      <c r="F66" s="8"/>
      <c r="G66" s="69"/>
      <c r="H66" s="69"/>
      <c r="I66" s="69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16"/>
      <c r="AN66" s="16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</row>
    <row r="67" spans="1:56" ht="18" x14ac:dyDescent="0.25">
      <c r="A67" s="8"/>
      <c r="B67" s="8"/>
      <c r="C67" s="8"/>
      <c r="D67" s="8"/>
      <c r="E67" s="166"/>
      <c r="F67" s="167"/>
      <c r="G67" s="69"/>
      <c r="H67" s="69"/>
      <c r="I67" s="69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16"/>
      <c r="AN67" s="16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</row>
    <row r="68" spans="1:56" ht="23.25" x14ac:dyDescent="0.25">
      <c r="A68" s="8"/>
      <c r="B68" s="8"/>
      <c r="C68" s="8"/>
      <c r="E68" s="168"/>
      <c r="F68" s="169"/>
      <c r="G68" s="69"/>
      <c r="H68" s="69"/>
      <c r="I68" s="69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16"/>
      <c r="AN68" s="16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</row>
    <row r="69" spans="1:56" ht="18" x14ac:dyDescent="0.25">
      <c r="A69" s="8"/>
      <c r="B69" s="8"/>
      <c r="C69" s="8"/>
      <c r="E69" s="170"/>
      <c r="F69" s="138"/>
      <c r="G69" s="69"/>
      <c r="H69" s="69"/>
      <c r="I69" s="69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16"/>
      <c r="AN69" s="16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</row>
    <row r="70" spans="1:56" ht="18" x14ac:dyDescent="0.25">
      <c r="A70" s="8"/>
      <c r="B70" s="8"/>
      <c r="C70" s="8"/>
      <c r="D70" s="8"/>
      <c r="E70" s="25"/>
      <c r="F70" s="8"/>
      <c r="G70" s="69"/>
      <c r="H70" s="69"/>
      <c r="I70" s="69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16"/>
      <c r="AN70" s="16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</row>
    <row r="71" spans="1:56" ht="18" x14ac:dyDescent="0.25">
      <c r="A71" s="8"/>
      <c r="B71" s="70" t="s">
        <v>177</v>
      </c>
      <c r="C71" s="71"/>
      <c r="D71" s="8"/>
      <c r="E71" s="25"/>
      <c r="F71" s="8"/>
      <c r="G71" s="69"/>
      <c r="H71" s="69"/>
      <c r="I71" s="69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16"/>
      <c r="AN71" s="16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</row>
    <row r="72" spans="1:56" ht="18" x14ac:dyDescent="0.25">
      <c r="A72" s="8"/>
      <c r="B72" s="8"/>
      <c r="C72" s="8"/>
      <c r="D72" s="8"/>
      <c r="E72" s="25"/>
      <c r="F72" s="8"/>
      <c r="G72" s="69"/>
      <c r="H72" s="69"/>
      <c r="I72" s="69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16"/>
      <c r="AN72" s="16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</row>
    <row r="73" spans="1:56" ht="18" x14ac:dyDescent="0.25">
      <c r="A73" s="8"/>
      <c r="B73" s="8"/>
      <c r="C73" s="8"/>
      <c r="D73" s="8"/>
      <c r="E73" s="25"/>
      <c r="F73" s="8"/>
      <c r="G73" s="69"/>
      <c r="H73" s="69"/>
      <c r="I73" s="69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16"/>
      <c r="AN73" s="16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</row>
    <row r="74" spans="1:56" ht="18" x14ac:dyDescent="0.25">
      <c r="A74" s="8"/>
      <c r="B74" s="8"/>
      <c r="C74" s="8"/>
      <c r="D74" s="8"/>
      <c r="E74" s="25"/>
      <c r="F74" s="8"/>
      <c r="G74" s="69"/>
      <c r="H74" s="69"/>
      <c r="I74" s="69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16"/>
      <c r="AN74" s="16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</row>
    <row r="75" spans="1:56" ht="18" x14ac:dyDescent="0.25">
      <c r="A75" s="8"/>
      <c r="B75" s="8"/>
      <c r="C75" s="8"/>
      <c r="D75" s="8"/>
      <c r="E75" s="25"/>
      <c r="F75" s="8"/>
      <c r="G75" s="69"/>
      <c r="H75" s="69"/>
      <c r="I75" s="69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16"/>
      <c r="AN75" s="16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</row>
    <row r="76" spans="1:56" ht="18" x14ac:dyDescent="0.25">
      <c r="A76" s="8"/>
      <c r="B76" s="8"/>
      <c r="C76" s="8"/>
      <c r="D76" s="8"/>
      <c r="E76" s="25"/>
      <c r="F76" s="8"/>
      <c r="G76" s="69"/>
      <c r="H76" s="69"/>
      <c r="I76" s="69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16"/>
      <c r="AN76" s="16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</row>
    <row r="77" spans="1:56" ht="18" x14ac:dyDescent="0.25">
      <c r="A77" s="8"/>
      <c r="B77" s="8"/>
      <c r="C77" s="8"/>
      <c r="D77" s="8"/>
      <c r="E77" s="25"/>
      <c r="F77" s="8"/>
      <c r="G77" s="69"/>
      <c r="H77" s="69"/>
      <c r="I77" s="69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16"/>
      <c r="AN77" s="16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</row>
    <row r="78" spans="1:56" ht="18" x14ac:dyDescent="0.25">
      <c r="A78" s="8"/>
      <c r="B78" s="8"/>
      <c r="C78" s="8"/>
      <c r="D78" s="8"/>
      <c r="E78" s="25"/>
      <c r="F78" s="8"/>
      <c r="G78" s="69"/>
      <c r="H78" s="69"/>
      <c r="I78" s="69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16"/>
      <c r="AN78" s="16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</row>
    <row r="79" spans="1:56" ht="18" x14ac:dyDescent="0.25">
      <c r="A79" s="8"/>
      <c r="B79" s="8"/>
      <c r="C79" s="8"/>
      <c r="D79" s="8"/>
      <c r="E79" s="25"/>
      <c r="F79" s="8"/>
      <c r="G79" s="69"/>
      <c r="H79" s="69"/>
      <c r="I79" s="69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16"/>
      <c r="AN79" s="16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</row>
    <row r="80" spans="1:56" ht="18" x14ac:dyDescent="0.25">
      <c r="A80" s="8"/>
      <c r="B80" s="8"/>
      <c r="C80" s="8"/>
      <c r="D80" s="8"/>
      <c r="E80" s="25"/>
      <c r="F80" s="8"/>
      <c r="G80" s="69"/>
      <c r="H80" s="69"/>
      <c r="I80" s="69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16"/>
      <c r="AN80" s="16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</row>
    <row r="81" spans="1:56" ht="18" x14ac:dyDescent="0.25">
      <c r="A81" s="8"/>
      <c r="B81" s="8"/>
      <c r="C81" s="8"/>
      <c r="D81" s="8"/>
      <c r="E81" s="25"/>
      <c r="F81" s="8"/>
      <c r="G81" s="69"/>
      <c r="H81" s="69"/>
      <c r="I81" s="69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16"/>
      <c r="AN81" s="16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</row>
    <row r="82" spans="1:56" ht="18" x14ac:dyDescent="0.25">
      <c r="A82" s="8"/>
      <c r="B82" s="8"/>
      <c r="C82" s="8"/>
      <c r="D82" s="8"/>
      <c r="E82" s="25"/>
      <c r="F82" s="8"/>
      <c r="G82" s="69"/>
      <c r="H82" s="69"/>
      <c r="I82" s="69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16"/>
      <c r="AN82" s="16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</row>
    <row r="83" spans="1:56" ht="18" x14ac:dyDescent="0.25">
      <c r="A83" s="8"/>
      <c r="B83" s="8"/>
      <c r="C83" s="8"/>
      <c r="D83" s="8"/>
      <c r="E83" s="25"/>
      <c r="F83" s="8"/>
      <c r="G83" s="69"/>
      <c r="H83" s="69"/>
      <c r="I83" s="69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16"/>
      <c r="AN83" s="16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</row>
    <row r="84" spans="1:56" ht="18" x14ac:dyDescent="0.25">
      <c r="A84" s="8"/>
      <c r="B84" s="8"/>
      <c r="C84" s="8"/>
      <c r="D84" s="8"/>
      <c r="E84" s="25"/>
      <c r="F84" s="8"/>
      <c r="G84" s="69"/>
      <c r="H84" s="69"/>
      <c r="I84" s="69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16"/>
      <c r="AN84" s="16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</row>
    <row r="85" spans="1:56" ht="18" x14ac:dyDescent="0.25">
      <c r="A85" s="8"/>
      <c r="B85" s="8"/>
      <c r="C85" s="8"/>
      <c r="D85" s="8"/>
      <c r="E85" s="25"/>
      <c r="F85" s="8"/>
      <c r="G85" s="69"/>
      <c r="H85" s="69"/>
      <c r="I85" s="69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16"/>
      <c r="AN85" s="16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 ht="18" x14ac:dyDescent="0.25">
      <c r="A86" s="8"/>
      <c r="B86" s="8"/>
      <c r="C86" s="8"/>
      <c r="D86" s="8"/>
      <c r="E86" s="25"/>
      <c r="F86" s="8"/>
      <c r="G86" s="69"/>
      <c r="H86" s="69"/>
      <c r="I86" s="69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16"/>
      <c r="AN86" s="16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 ht="18" x14ac:dyDescent="0.25">
      <c r="A87" s="8"/>
      <c r="B87" s="8"/>
      <c r="C87" s="8"/>
      <c r="D87" s="8"/>
      <c r="E87" s="25"/>
      <c r="F87" s="8"/>
      <c r="G87" s="69"/>
      <c r="H87" s="69"/>
      <c r="I87" s="69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16"/>
      <c r="AN87" s="16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 ht="18" x14ac:dyDescent="0.25">
      <c r="A88" s="8"/>
      <c r="B88" s="8"/>
      <c r="C88" s="8"/>
      <c r="D88" s="8"/>
      <c r="E88" s="25"/>
      <c r="F88" s="8"/>
      <c r="G88" s="69"/>
      <c r="H88" s="69"/>
      <c r="I88" s="69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16"/>
      <c r="AN88" s="16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  <row r="89" spans="1:56" ht="18" x14ac:dyDescent="0.25">
      <c r="A89" s="8"/>
      <c r="B89" s="8"/>
      <c r="C89" s="8"/>
      <c r="D89" s="8"/>
      <c r="E89" s="25"/>
      <c r="F89" s="8"/>
      <c r="G89" s="69"/>
      <c r="H89" s="69"/>
      <c r="I89" s="6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16"/>
      <c r="AN89" s="16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</row>
    <row r="90" spans="1:56" ht="18" x14ac:dyDescent="0.25">
      <c r="A90" s="8"/>
      <c r="B90" s="8"/>
      <c r="C90" s="8"/>
      <c r="D90" s="8"/>
      <c r="E90" s="25"/>
      <c r="F90" s="8"/>
      <c r="G90" s="69"/>
      <c r="H90" s="69"/>
      <c r="I90" s="69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16"/>
      <c r="AN90" s="16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</row>
    <row r="91" spans="1:56" ht="18" x14ac:dyDescent="0.25">
      <c r="A91" s="8"/>
      <c r="B91" s="8"/>
      <c r="C91" s="8"/>
      <c r="D91" s="8"/>
      <c r="E91" s="25"/>
      <c r="F91" s="8"/>
      <c r="G91" s="69"/>
      <c r="H91" s="69"/>
      <c r="I91" s="6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16"/>
      <c r="AN91" s="16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</row>
    <row r="92" spans="1:56" ht="18" x14ac:dyDescent="0.25">
      <c r="A92" s="8"/>
      <c r="B92" s="8"/>
      <c r="C92" s="8"/>
      <c r="D92" s="8"/>
      <c r="E92" s="25"/>
      <c r="F92" s="8"/>
      <c r="G92" s="69"/>
      <c r="H92" s="69"/>
      <c r="I92" s="69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16"/>
      <c r="AN92" s="16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</row>
    <row r="93" spans="1:56" ht="18" x14ac:dyDescent="0.25">
      <c r="A93" s="8"/>
      <c r="B93" s="8"/>
      <c r="C93" s="8"/>
      <c r="D93" s="8"/>
      <c r="E93" s="25"/>
      <c r="F93" s="8"/>
      <c r="G93" s="69"/>
      <c r="H93" s="69"/>
      <c r="I93" s="69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16"/>
      <c r="AN93" s="16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</row>
    <row r="94" spans="1:56" ht="18" x14ac:dyDescent="0.25">
      <c r="A94" s="8"/>
      <c r="B94" s="8"/>
      <c r="C94" s="8"/>
      <c r="D94" s="8"/>
      <c r="E94" s="25"/>
      <c r="F94" s="8"/>
      <c r="G94" s="69"/>
      <c r="H94" s="69"/>
      <c r="I94" s="69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16"/>
      <c r="AN94" s="16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</row>
    <row r="95" spans="1:56" ht="18" x14ac:dyDescent="0.25">
      <c r="A95" s="8"/>
      <c r="B95" s="8"/>
      <c r="C95" s="8"/>
      <c r="D95" s="8"/>
      <c r="E95" s="25"/>
      <c r="F95" s="8"/>
      <c r="G95" s="69"/>
      <c r="H95" s="69"/>
      <c r="I95" s="69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16"/>
      <c r="AN95" s="16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</row>
    <row r="96" spans="1:56" ht="18" x14ac:dyDescent="0.25">
      <c r="A96" s="8"/>
      <c r="B96" s="8"/>
      <c r="C96" s="8"/>
      <c r="D96" s="8"/>
      <c r="E96" s="25"/>
      <c r="F96" s="8"/>
      <c r="G96" s="69"/>
      <c r="H96" s="69"/>
      <c r="I96" s="69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16"/>
      <c r="AN96" s="16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</row>
    <row r="97" spans="1:56" ht="18" x14ac:dyDescent="0.25">
      <c r="A97" s="8"/>
      <c r="B97" s="8"/>
      <c r="C97" s="8"/>
      <c r="D97" s="8"/>
      <c r="E97" s="25"/>
      <c r="F97" s="8"/>
      <c r="G97" s="69"/>
      <c r="H97" s="69"/>
      <c r="I97" s="69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16"/>
      <c r="AN97" s="16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</row>
    <row r="98" spans="1:56" ht="18" x14ac:dyDescent="0.25">
      <c r="A98" s="8"/>
      <c r="B98" s="8"/>
      <c r="C98" s="8"/>
      <c r="D98" s="8"/>
      <c r="E98" s="25"/>
      <c r="F98" s="8"/>
      <c r="G98" s="69"/>
      <c r="H98" s="69"/>
      <c r="I98" s="6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16"/>
      <c r="AN98" s="16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</row>
    <row r="99" spans="1:56" ht="18" x14ac:dyDescent="0.25">
      <c r="A99" s="8"/>
      <c r="B99" s="8"/>
      <c r="C99" s="8"/>
      <c r="D99" s="8"/>
      <c r="E99" s="25"/>
      <c r="F99" s="8"/>
      <c r="G99" s="69"/>
      <c r="H99" s="69"/>
      <c r="I99" s="69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16"/>
      <c r="AN99" s="16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</row>
    <row r="100" spans="1:56" ht="18" x14ac:dyDescent="0.25">
      <c r="A100" s="8"/>
      <c r="B100" s="8"/>
      <c r="C100" s="8"/>
      <c r="D100" s="8"/>
      <c r="E100" s="25"/>
      <c r="F100" s="8"/>
      <c r="G100" s="69"/>
      <c r="H100" s="69"/>
      <c r="I100" s="69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16"/>
      <c r="AN100" s="16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</row>
    <row r="101" spans="1:56" ht="18" x14ac:dyDescent="0.25">
      <c r="A101" s="8"/>
      <c r="B101" s="8"/>
      <c r="C101" s="8"/>
      <c r="D101" s="8"/>
      <c r="E101" s="25"/>
      <c r="F101" s="8"/>
      <c r="G101" s="69"/>
      <c r="H101" s="69"/>
      <c r="I101" s="69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16"/>
      <c r="AN101" s="16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</row>
    <row r="102" spans="1:56" ht="18" x14ac:dyDescent="0.25">
      <c r="A102" s="8"/>
      <c r="B102" s="8"/>
      <c r="C102" s="8"/>
      <c r="D102" s="8"/>
      <c r="E102" s="25"/>
      <c r="F102" s="8"/>
      <c r="G102" s="69"/>
      <c r="H102" s="69"/>
      <c r="I102" s="69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16"/>
      <c r="AN102" s="16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</row>
    <row r="103" spans="1:56" ht="18" x14ac:dyDescent="0.25">
      <c r="A103" s="8"/>
      <c r="B103" s="8"/>
      <c r="C103" s="8"/>
      <c r="D103" s="8"/>
      <c r="E103" s="25"/>
      <c r="F103" s="8"/>
      <c r="G103" s="69"/>
      <c r="H103" s="69"/>
      <c r="I103" s="69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16"/>
      <c r="AN103" s="16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1:56" ht="18" x14ac:dyDescent="0.25">
      <c r="A104" s="8"/>
      <c r="B104" s="8"/>
      <c r="C104" s="8"/>
      <c r="D104" s="8"/>
      <c r="E104" s="25"/>
      <c r="F104" s="8"/>
      <c r="G104" s="69"/>
      <c r="H104" s="69"/>
      <c r="I104" s="69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16"/>
      <c r="AN104" s="16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</row>
    <row r="105" spans="1:56" ht="18" x14ac:dyDescent="0.25">
      <c r="A105" s="8"/>
      <c r="B105" s="8"/>
      <c r="C105" s="8"/>
      <c r="D105" s="8"/>
      <c r="E105" s="25"/>
      <c r="F105" s="8"/>
      <c r="G105" s="69"/>
      <c r="H105" s="69"/>
      <c r="I105" s="69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16"/>
      <c r="AN105" s="16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</row>
    <row r="106" spans="1:56" ht="18" x14ac:dyDescent="0.25">
      <c r="A106" s="8"/>
      <c r="B106" s="8"/>
      <c r="C106" s="8"/>
      <c r="D106" s="8"/>
      <c r="E106" s="25"/>
      <c r="F106" s="8"/>
      <c r="G106" s="69"/>
      <c r="H106" s="69"/>
      <c r="I106" s="69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16"/>
      <c r="AN106" s="16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</row>
    <row r="107" spans="1:56" ht="18" x14ac:dyDescent="0.25">
      <c r="A107" s="8"/>
      <c r="B107" s="8"/>
      <c r="C107" s="8"/>
      <c r="D107" s="8"/>
      <c r="E107" s="25"/>
      <c r="F107" s="8"/>
      <c r="G107" s="69"/>
      <c r="H107" s="69"/>
      <c r="I107" s="69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16"/>
      <c r="AN107" s="16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</row>
    <row r="108" spans="1:56" ht="18" x14ac:dyDescent="0.25">
      <c r="A108" s="8"/>
      <c r="B108" s="8"/>
      <c r="C108" s="8"/>
      <c r="D108" s="8"/>
      <c r="E108" s="25"/>
      <c r="F108" s="8"/>
      <c r="G108" s="69"/>
      <c r="H108" s="69"/>
      <c r="I108" s="69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16"/>
      <c r="AN108" s="16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</row>
    <row r="109" spans="1:56" ht="18" x14ac:dyDescent="0.25">
      <c r="A109" s="8"/>
      <c r="B109" s="8"/>
      <c r="C109" s="8"/>
      <c r="D109" s="8"/>
      <c r="E109" s="25"/>
      <c r="F109" s="8"/>
      <c r="G109" s="69"/>
      <c r="H109" s="69"/>
      <c r="I109" s="69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16"/>
      <c r="AN109" s="16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</row>
    <row r="110" spans="1:56" ht="18" x14ac:dyDescent="0.25">
      <c r="A110" s="8"/>
      <c r="B110" s="8"/>
      <c r="C110" s="8"/>
      <c r="D110" s="8"/>
      <c r="E110" s="25"/>
      <c r="F110" s="8"/>
      <c r="G110" s="69"/>
      <c r="H110" s="69"/>
      <c r="I110" s="69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16"/>
      <c r="AN110" s="16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</row>
    <row r="111" spans="1:56" ht="18" x14ac:dyDescent="0.25">
      <c r="A111" s="8"/>
      <c r="B111" s="8"/>
      <c r="C111" s="8"/>
      <c r="D111" s="8"/>
      <c r="E111" s="25"/>
      <c r="F111" s="8"/>
      <c r="G111" s="69"/>
      <c r="H111" s="69"/>
      <c r="I111" s="69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16"/>
      <c r="AN111" s="16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</row>
    <row r="112" spans="1:56" ht="18" x14ac:dyDescent="0.25">
      <c r="A112" s="8"/>
      <c r="B112" s="8"/>
      <c r="C112" s="8"/>
      <c r="D112" s="8"/>
      <c r="E112" s="25"/>
      <c r="F112" s="8"/>
      <c r="G112" s="69"/>
      <c r="H112" s="69"/>
      <c r="I112" s="69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16"/>
      <c r="AN112" s="16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</row>
    <row r="113" spans="1:56" ht="18" x14ac:dyDescent="0.25">
      <c r="A113" s="8"/>
      <c r="B113" s="8"/>
      <c r="C113" s="8"/>
      <c r="D113" s="8"/>
      <c r="E113" s="25"/>
      <c r="F113" s="8"/>
      <c r="G113" s="69"/>
      <c r="H113" s="69"/>
      <c r="I113" s="69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16"/>
      <c r="AN113" s="16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</row>
    <row r="114" spans="1:56" ht="18" x14ac:dyDescent="0.25">
      <c r="A114" s="8"/>
      <c r="B114" s="8"/>
      <c r="C114" s="8"/>
      <c r="D114" s="8"/>
      <c r="E114" s="25"/>
      <c r="F114" s="8"/>
      <c r="G114" s="69"/>
      <c r="H114" s="69"/>
      <c r="I114" s="69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16"/>
      <c r="AN114" s="16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</row>
    <row r="115" spans="1:56" ht="18" x14ac:dyDescent="0.25">
      <c r="A115" s="8"/>
      <c r="B115" s="8"/>
      <c r="C115" s="8"/>
      <c r="D115" s="8"/>
      <c r="E115" s="25"/>
      <c r="F115" s="8"/>
      <c r="G115" s="69"/>
      <c r="H115" s="69"/>
      <c r="I115" s="69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16"/>
      <c r="AN115" s="16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</row>
    <row r="116" spans="1:56" ht="18" x14ac:dyDescent="0.25">
      <c r="A116" s="8"/>
      <c r="B116" s="8"/>
      <c r="C116" s="8"/>
      <c r="D116" s="8"/>
      <c r="E116" s="25"/>
      <c r="F116" s="8"/>
      <c r="G116" s="69"/>
      <c r="H116" s="69"/>
      <c r="I116" s="69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16"/>
      <c r="AN116" s="16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</row>
    <row r="117" spans="1:56" ht="18" x14ac:dyDescent="0.25">
      <c r="A117" s="8"/>
      <c r="B117" s="8"/>
      <c r="C117" s="8"/>
      <c r="D117" s="8"/>
      <c r="E117" s="25"/>
      <c r="F117" s="8"/>
      <c r="G117" s="69"/>
      <c r="H117" s="69"/>
      <c r="I117" s="69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16"/>
      <c r="AN117" s="16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</row>
    <row r="118" spans="1:56" ht="18" x14ac:dyDescent="0.25">
      <c r="A118" s="8"/>
      <c r="B118" s="8"/>
      <c r="C118" s="8"/>
      <c r="D118" s="8"/>
      <c r="E118" s="25"/>
      <c r="F118" s="8"/>
      <c r="G118" s="69"/>
      <c r="H118" s="69"/>
      <c r="I118" s="69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16"/>
      <c r="AN118" s="16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</row>
    <row r="119" spans="1:56" ht="18" x14ac:dyDescent="0.25">
      <c r="A119" s="8"/>
      <c r="B119" s="8"/>
      <c r="C119" s="8"/>
      <c r="D119" s="8"/>
      <c r="E119" s="25"/>
      <c r="F119" s="8"/>
      <c r="G119" s="69"/>
      <c r="H119" s="69"/>
      <c r="I119" s="69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16"/>
      <c r="AN119" s="16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</row>
    <row r="120" spans="1:56" ht="18" x14ac:dyDescent="0.25">
      <c r="A120" s="8"/>
      <c r="B120" s="8"/>
      <c r="C120" s="8"/>
      <c r="D120" s="8"/>
      <c r="E120" s="25"/>
      <c r="F120" s="8"/>
      <c r="G120" s="69"/>
      <c r="H120" s="69"/>
      <c r="I120" s="69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16"/>
      <c r="AN120" s="16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</row>
    <row r="121" spans="1:56" ht="18" x14ac:dyDescent="0.25">
      <c r="A121" s="8"/>
      <c r="B121" s="8"/>
      <c r="C121" s="8"/>
      <c r="D121" s="8"/>
      <c r="E121" s="25"/>
      <c r="F121" s="8"/>
      <c r="G121" s="69"/>
      <c r="H121" s="69"/>
      <c r="I121" s="69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16"/>
      <c r="AN121" s="16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</row>
    <row r="122" spans="1:56" ht="18" x14ac:dyDescent="0.25">
      <c r="A122" s="8"/>
      <c r="B122" s="8"/>
      <c r="C122" s="8"/>
      <c r="D122" s="8"/>
      <c r="E122" s="25"/>
      <c r="F122" s="8"/>
      <c r="G122" s="69"/>
      <c r="H122" s="69"/>
      <c r="I122" s="69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16"/>
      <c r="AN122" s="16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</row>
    <row r="123" spans="1:56" ht="18" x14ac:dyDescent="0.25">
      <c r="A123" s="8"/>
      <c r="B123" s="8"/>
      <c r="C123" s="8"/>
      <c r="D123" s="8"/>
      <c r="E123" s="25"/>
      <c r="F123" s="8"/>
      <c r="G123" s="69"/>
      <c r="H123" s="69"/>
      <c r="I123" s="69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16"/>
      <c r="AN123" s="16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</row>
    <row r="124" spans="1:56" ht="18" x14ac:dyDescent="0.25">
      <c r="A124" s="8"/>
      <c r="B124" s="8"/>
      <c r="C124" s="8"/>
      <c r="D124" s="8"/>
      <c r="E124" s="25"/>
      <c r="F124" s="8"/>
      <c r="G124" s="69"/>
      <c r="H124" s="69"/>
      <c r="I124" s="69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16"/>
      <c r="AN124" s="16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</row>
    <row r="125" spans="1:56" ht="18" x14ac:dyDescent="0.25">
      <c r="A125" s="8"/>
      <c r="B125" s="8"/>
      <c r="C125" s="8"/>
      <c r="D125" s="8"/>
      <c r="E125" s="25"/>
      <c r="F125" s="8"/>
      <c r="G125" s="69"/>
      <c r="H125" s="69"/>
      <c r="I125" s="69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16"/>
      <c r="AN125" s="16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</row>
    <row r="126" spans="1:56" ht="18" x14ac:dyDescent="0.25">
      <c r="A126" s="8"/>
      <c r="B126" s="8"/>
      <c r="C126" s="8"/>
      <c r="D126" s="8"/>
      <c r="E126" s="25"/>
      <c r="F126" s="8"/>
      <c r="G126" s="69"/>
      <c r="H126" s="69"/>
      <c r="I126" s="69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16"/>
      <c r="AN126" s="16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</row>
    <row r="127" spans="1:56" ht="18" x14ac:dyDescent="0.25">
      <c r="A127" s="8"/>
      <c r="B127" s="8"/>
      <c r="C127" s="8"/>
      <c r="D127" s="8"/>
      <c r="E127" s="25"/>
      <c r="F127" s="8"/>
      <c r="G127" s="69"/>
      <c r="H127" s="69"/>
      <c r="I127" s="69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16"/>
      <c r="AN127" s="16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</row>
    <row r="128" spans="1:56" ht="18" x14ac:dyDescent="0.25">
      <c r="A128" s="8"/>
      <c r="B128" s="8"/>
      <c r="C128" s="8"/>
      <c r="D128" s="8"/>
      <c r="E128" s="25"/>
      <c r="F128" s="8"/>
      <c r="G128" s="69"/>
      <c r="H128" s="69"/>
      <c r="I128" s="69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16"/>
      <c r="AN128" s="16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</row>
    <row r="129" spans="1:56" ht="18" x14ac:dyDescent="0.25">
      <c r="A129" s="8"/>
      <c r="B129" s="8"/>
      <c r="C129" s="8"/>
      <c r="D129" s="8"/>
      <c r="E129" s="25"/>
      <c r="F129" s="8"/>
      <c r="G129" s="69"/>
      <c r="H129" s="69"/>
      <c r="I129" s="69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16"/>
      <c r="AN129" s="16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</row>
    <row r="130" spans="1:56" ht="18" x14ac:dyDescent="0.25">
      <c r="A130" s="8"/>
      <c r="B130" s="8"/>
      <c r="C130" s="8"/>
      <c r="D130" s="8"/>
      <c r="E130" s="25"/>
      <c r="F130" s="8"/>
      <c r="G130" s="69"/>
      <c r="H130" s="69"/>
      <c r="I130" s="69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16"/>
      <c r="AN130" s="16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</row>
    <row r="131" spans="1:56" ht="18" x14ac:dyDescent="0.25">
      <c r="A131" s="8"/>
      <c r="B131" s="8"/>
      <c r="C131" s="8"/>
      <c r="D131" s="8"/>
      <c r="E131" s="25"/>
      <c r="F131" s="8"/>
      <c r="G131" s="69"/>
      <c r="H131" s="69"/>
      <c r="I131" s="69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16"/>
      <c r="AN131" s="16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</row>
    <row r="132" spans="1:56" ht="18" x14ac:dyDescent="0.25">
      <c r="A132" s="8"/>
      <c r="B132" s="8"/>
      <c r="C132" s="8"/>
      <c r="D132" s="8"/>
      <c r="E132" s="25"/>
      <c r="F132" s="8"/>
      <c r="G132" s="69"/>
      <c r="H132" s="69"/>
      <c r="I132" s="69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16"/>
      <c r="AN132" s="16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</row>
    <row r="133" spans="1:56" ht="18" x14ac:dyDescent="0.25">
      <c r="A133" s="8"/>
      <c r="B133" s="8"/>
      <c r="C133" s="8"/>
      <c r="D133" s="8"/>
      <c r="E133" s="25"/>
      <c r="F133" s="8"/>
      <c r="G133" s="69"/>
      <c r="H133" s="69"/>
      <c r="I133" s="69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16"/>
      <c r="AN133" s="16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</row>
    <row r="134" spans="1:56" ht="18" x14ac:dyDescent="0.25">
      <c r="A134" s="8"/>
      <c r="B134" s="8"/>
      <c r="C134" s="8"/>
      <c r="D134" s="8"/>
      <c r="E134" s="25"/>
      <c r="F134" s="8"/>
      <c r="G134" s="69"/>
      <c r="H134" s="69"/>
      <c r="I134" s="69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16"/>
      <c r="AN134" s="16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</row>
    <row r="135" spans="1:56" ht="18" x14ac:dyDescent="0.25">
      <c r="A135" s="8"/>
      <c r="B135" s="8"/>
      <c r="C135" s="8"/>
      <c r="D135" s="8"/>
      <c r="E135" s="25"/>
      <c r="F135" s="8"/>
      <c r="G135" s="69"/>
      <c r="H135" s="69"/>
      <c r="I135" s="69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16"/>
      <c r="AN135" s="16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</row>
    <row r="136" spans="1:56" ht="18" x14ac:dyDescent="0.25">
      <c r="A136" s="8"/>
      <c r="B136" s="8"/>
      <c r="C136" s="8"/>
      <c r="D136" s="8"/>
      <c r="E136" s="25"/>
      <c r="F136" s="8"/>
      <c r="G136" s="69"/>
      <c r="H136" s="69"/>
      <c r="I136" s="69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16"/>
      <c r="AN136" s="16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</row>
    <row r="137" spans="1:56" ht="18" x14ac:dyDescent="0.25">
      <c r="A137" s="8"/>
      <c r="B137" s="8"/>
      <c r="C137" s="8"/>
      <c r="D137" s="8"/>
      <c r="E137" s="25"/>
      <c r="F137" s="8"/>
      <c r="G137" s="69"/>
      <c r="H137" s="69"/>
      <c r="I137" s="69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16"/>
      <c r="AN137" s="16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</row>
    <row r="138" spans="1:56" ht="18" x14ac:dyDescent="0.25">
      <c r="A138" s="8"/>
      <c r="B138" s="8"/>
      <c r="C138" s="8"/>
      <c r="D138" s="8"/>
      <c r="E138" s="25"/>
      <c r="F138" s="8"/>
      <c r="G138" s="69"/>
      <c r="H138" s="69"/>
      <c r="I138" s="69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16"/>
      <c r="AN138" s="16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</row>
    <row r="139" spans="1:56" ht="18" x14ac:dyDescent="0.25">
      <c r="A139" s="8"/>
      <c r="B139" s="8"/>
      <c r="C139" s="8"/>
      <c r="D139" s="8"/>
      <c r="E139" s="25"/>
      <c r="F139" s="8"/>
      <c r="G139" s="69"/>
      <c r="H139" s="69"/>
      <c r="I139" s="69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16"/>
      <c r="AN139" s="16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</row>
    <row r="140" spans="1:56" ht="18" x14ac:dyDescent="0.25">
      <c r="A140" s="8"/>
      <c r="B140" s="8"/>
      <c r="C140" s="8"/>
      <c r="D140" s="8"/>
      <c r="E140" s="25"/>
      <c r="F140" s="8"/>
      <c r="G140" s="69"/>
      <c r="H140" s="69"/>
      <c r="I140" s="69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16"/>
      <c r="AN140" s="16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</row>
    <row r="141" spans="1:56" ht="18" x14ac:dyDescent="0.25">
      <c r="A141" s="8"/>
      <c r="B141" s="8"/>
      <c r="C141" s="8"/>
      <c r="D141" s="8"/>
      <c r="E141" s="25"/>
      <c r="F141" s="8"/>
      <c r="G141" s="69"/>
      <c r="H141" s="69"/>
      <c r="I141" s="69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16"/>
      <c r="AN141" s="16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</row>
    <row r="142" spans="1:56" ht="18" x14ac:dyDescent="0.25">
      <c r="A142" s="8"/>
      <c r="B142" s="8"/>
      <c r="C142" s="8"/>
      <c r="D142" s="8"/>
      <c r="E142" s="25"/>
      <c r="F142" s="8"/>
      <c r="G142" s="69"/>
      <c r="H142" s="69"/>
      <c r="I142" s="69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16"/>
      <c r="AN142" s="16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</row>
    <row r="143" spans="1:56" ht="18" x14ac:dyDescent="0.25">
      <c r="A143" s="8"/>
      <c r="B143" s="8"/>
      <c r="C143" s="8"/>
      <c r="D143" s="8"/>
      <c r="E143" s="25"/>
      <c r="F143" s="8"/>
      <c r="G143" s="69"/>
      <c r="H143" s="69"/>
      <c r="I143" s="69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16"/>
      <c r="AN143" s="16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</row>
    <row r="144" spans="1:56" ht="18" x14ac:dyDescent="0.25">
      <c r="A144" s="8"/>
      <c r="B144" s="8"/>
      <c r="C144" s="8"/>
      <c r="D144" s="8"/>
      <c r="E144" s="25"/>
      <c r="F144" s="8"/>
      <c r="G144" s="69"/>
      <c r="H144" s="69"/>
      <c r="I144" s="69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16"/>
      <c r="AN144" s="16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</row>
    <row r="145" spans="1:56" ht="18" x14ac:dyDescent="0.25">
      <c r="A145" s="8"/>
      <c r="B145" s="8"/>
      <c r="C145" s="8"/>
      <c r="D145" s="8"/>
      <c r="E145" s="25"/>
      <c r="F145" s="8"/>
      <c r="G145" s="69"/>
      <c r="H145" s="69"/>
      <c r="I145" s="69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16"/>
      <c r="AN145" s="16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</row>
    <row r="146" spans="1:56" ht="18" x14ac:dyDescent="0.25">
      <c r="A146" s="8"/>
      <c r="B146" s="8"/>
      <c r="C146" s="8"/>
      <c r="D146" s="8"/>
      <c r="E146" s="25"/>
      <c r="F146" s="8"/>
      <c r="G146" s="69"/>
      <c r="H146" s="69"/>
      <c r="I146" s="69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16"/>
      <c r="AN146" s="16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</row>
    <row r="147" spans="1:56" ht="18" x14ac:dyDescent="0.25">
      <c r="A147" s="8"/>
      <c r="B147" s="8"/>
      <c r="C147" s="8"/>
      <c r="D147" s="8"/>
      <c r="E147" s="25"/>
      <c r="F147" s="8"/>
      <c r="G147" s="69"/>
      <c r="H147" s="69"/>
      <c r="I147" s="69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16"/>
      <c r="AN147" s="16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</row>
    <row r="148" spans="1:56" ht="18" x14ac:dyDescent="0.25">
      <c r="A148" s="8"/>
      <c r="B148" s="8"/>
      <c r="C148" s="8"/>
      <c r="D148" s="8"/>
      <c r="E148" s="25"/>
      <c r="F148" s="8"/>
      <c r="G148" s="69"/>
      <c r="H148" s="69"/>
      <c r="I148" s="69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16"/>
      <c r="AN148" s="16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ht="18" x14ac:dyDescent="0.25">
      <c r="A149" s="8"/>
      <c r="B149" s="8"/>
      <c r="C149" s="8"/>
      <c r="D149" s="8"/>
      <c r="E149" s="25"/>
      <c r="F149" s="8"/>
      <c r="G149" s="69"/>
      <c r="H149" s="69"/>
      <c r="I149" s="69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16"/>
      <c r="AN149" s="16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</row>
    <row r="150" spans="1:56" ht="18" x14ac:dyDescent="0.25">
      <c r="A150" s="8"/>
      <c r="B150" s="8"/>
      <c r="C150" s="8"/>
      <c r="D150" s="8"/>
      <c r="E150" s="25"/>
      <c r="F150" s="8"/>
      <c r="G150" s="69"/>
      <c r="H150" s="69"/>
      <c r="I150" s="69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16"/>
      <c r="AN150" s="16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1" spans="1:56" ht="18" x14ac:dyDescent="0.25">
      <c r="A151" s="8"/>
      <c r="B151" s="8"/>
      <c r="C151" s="8"/>
      <c r="D151" s="8"/>
      <c r="E151" s="25"/>
      <c r="F151" s="8"/>
      <c r="G151" s="69"/>
      <c r="H151" s="69"/>
      <c r="I151" s="69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16"/>
      <c r="AN151" s="16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</row>
    <row r="152" spans="1:56" ht="18" x14ac:dyDescent="0.25">
      <c r="A152" s="8"/>
      <c r="B152" s="8"/>
      <c r="C152" s="8"/>
      <c r="D152" s="8"/>
      <c r="E152" s="25"/>
      <c r="F152" s="8"/>
      <c r="G152" s="69"/>
      <c r="H152" s="69"/>
      <c r="I152" s="69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16"/>
      <c r="AN152" s="16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</row>
    <row r="153" spans="1:56" ht="18" x14ac:dyDescent="0.25">
      <c r="A153" s="8"/>
      <c r="B153" s="8"/>
      <c r="C153" s="8"/>
      <c r="D153" s="8"/>
      <c r="E153" s="25"/>
      <c r="F153" s="8"/>
      <c r="G153" s="69"/>
      <c r="H153" s="69"/>
      <c r="I153" s="69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16"/>
      <c r="AN153" s="16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</row>
    <row r="154" spans="1:56" ht="18" x14ac:dyDescent="0.25">
      <c r="A154" s="8"/>
      <c r="B154" s="8"/>
      <c r="C154" s="8"/>
      <c r="D154" s="8"/>
      <c r="E154" s="25"/>
      <c r="F154" s="8"/>
      <c r="G154" s="69"/>
      <c r="H154" s="69"/>
      <c r="I154" s="69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16"/>
      <c r="AN154" s="16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</row>
    <row r="155" spans="1:56" ht="18" x14ac:dyDescent="0.25">
      <c r="A155" s="8"/>
      <c r="B155" s="8"/>
      <c r="C155" s="8"/>
      <c r="D155" s="8"/>
      <c r="E155" s="25"/>
      <c r="F155" s="8"/>
      <c r="G155" s="69"/>
      <c r="H155" s="69"/>
      <c r="I155" s="69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16"/>
      <c r="AN155" s="16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</row>
    <row r="156" spans="1:56" ht="18" x14ac:dyDescent="0.25">
      <c r="A156" s="8"/>
      <c r="B156" s="8"/>
      <c r="C156" s="8"/>
      <c r="D156" s="8"/>
      <c r="E156" s="25"/>
      <c r="F156" s="8"/>
      <c r="G156" s="69"/>
      <c r="H156" s="69"/>
      <c r="I156" s="69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16"/>
      <c r="AN156" s="16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</row>
    <row r="157" spans="1:56" ht="18" x14ac:dyDescent="0.25">
      <c r="A157" s="8"/>
      <c r="B157" s="8"/>
      <c r="C157" s="8"/>
      <c r="D157" s="8"/>
      <c r="E157" s="25"/>
      <c r="F157" s="8"/>
      <c r="G157" s="69"/>
      <c r="H157" s="69"/>
      <c r="I157" s="69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16"/>
      <c r="AN157" s="16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</row>
    <row r="158" spans="1:56" ht="18" x14ac:dyDescent="0.25">
      <c r="A158" s="8"/>
      <c r="B158" s="8"/>
      <c r="C158" s="8"/>
      <c r="D158" s="8"/>
      <c r="E158" s="25"/>
      <c r="F158" s="8"/>
      <c r="G158" s="69"/>
      <c r="H158" s="69"/>
      <c r="I158" s="69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16"/>
      <c r="AN158" s="16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</row>
    <row r="159" spans="1:56" ht="18" x14ac:dyDescent="0.25">
      <c r="A159" s="8"/>
      <c r="B159" s="8"/>
      <c r="C159" s="8"/>
      <c r="D159" s="8"/>
      <c r="E159" s="25"/>
      <c r="F159" s="8"/>
      <c r="G159" s="69"/>
      <c r="H159" s="69"/>
      <c r="I159" s="69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16"/>
      <c r="AN159" s="16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</row>
    <row r="160" spans="1:56" ht="18" x14ac:dyDescent="0.25">
      <c r="A160" s="8"/>
      <c r="B160" s="8"/>
      <c r="C160" s="8"/>
      <c r="D160" s="8"/>
      <c r="E160" s="25"/>
      <c r="F160" s="8"/>
      <c r="G160" s="69"/>
      <c r="H160" s="69"/>
      <c r="I160" s="69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16"/>
      <c r="AN160" s="16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</row>
    <row r="161" spans="1:56" ht="18" x14ac:dyDescent="0.25">
      <c r="A161" s="8"/>
      <c r="B161" s="8"/>
      <c r="C161" s="8"/>
      <c r="D161" s="8"/>
      <c r="E161" s="25"/>
      <c r="F161" s="8"/>
      <c r="G161" s="69"/>
      <c r="H161" s="69"/>
      <c r="I161" s="69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16"/>
      <c r="AN161" s="16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</row>
    <row r="162" spans="1:56" ht="18" x14ac:dyDescent="0.25">
      <c r="A162" s="8"/>
      <c r="B162" s="8"/>
      <c r="C162" s="8"/>
      <c r="D162" s="8"/>
      <c r="E162" s="25"/>
      <c r="F162" s="8"/>
      <c r="G162" s="69"/>
      <c r="H162" s="69"/>
      <c r="I162" s="69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16"/>
      <c r="AN162" s="16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</row>
    <row r="163" spans="1:56" ht="18" x14ac:dyDescent="0.25">
      <c r="A163" s="8"/>
      <c r="B163" s="8"/>
      <c r="C163" s="8"/>
      <c r="D163" s="8"/>
      <c r="E163" s="25"/>
      <c r="F163" s="8"/>
      <c r="G163" s="69"/>
      <c r="H163" s="69"/>
      <c r="I163" s="69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16"/>
      <c r="AN163" s="16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</row>
    <row r="164" spans="1:56" ht="18" x14ac:dyDescent="0.25">
      <c r="A164" s="8"/>
      <c r="B164" s="8"/>
      <c r="C164" s="8"/>
      <c r="D164" s="8"/>
      <c r="E164" s="25"/>
      <c r="F164" s="8"/>
      <c r="G164" s="69"/>
      <c r="H164" s="69"/>
      <c r="I164" s="69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16"/>
      <c r="AN164" s="16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</row>
    <row r="165" spans="1:56" ht="18" x14ac:dyDescent="0.25">
      <c r="A165" s="8"/>
      <c r="B165" s="8"/>
      <c r="C165" s="8"/>
      <c r="D165" s="8"/>
      <c r="E165" s="25"/>
      <c r="F165" s="8"/>
      <c r="G165" s="69"/>
      <c r="H165" s="69"/>
      <c r="I165" s="69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16"/>
      <c r="AN165" s="16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</row>
    <row r="166" spans="1:56" ht="18" x14ac:dyDescent="0.25">
      <c r="A166" s="8"/>
      <c r="B166" s="8"/>
      <c r="C166" s="8"/>
      <c r="D166" s="8"/>
      <c r="E166" s="25"/>
      <c r="F166" s="8"/>
      <c r="G166" s="69"/>
      <c r="H166" s="69"/>
      <c r="I166" s="69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16"/>
      <c r="AN166" s="16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</row>
    <row r="167" spans="1:56" ht="18" x14ac:dyDescent="0.25">
      <c r="A167" s="8"/>
      <c r="B167" s="8"/>
      <c r="C167" s="8"/>
      <c r="D167" s="8"/>
      <c r="E167" s="25"/>
      <c r="F167" s="8"/>
      <c r="G167" s="69"/>
      <c r="H167" s="69"/>
      <c r="I167" s="69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16"/>
      <c r="AN167" s="16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</row>
    <row r="168" spans="1:56" ht="18" x14ac:dyDescent="0.25">
      <c r="A168" s="8"/>
      <c r="B168" s="8"/>
      <c r="C168" s="8"/>
      <c r="D168" s="8"/>
      <c r="E168" s="25"/>
      <c r="F168" s="8"/>
      <c r="G168" s="69"/>
      <c r="H168" s="69"/>
      <c r="I168" s="69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16"/>
      <c r="AN168" s="16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</row>
    <row r="169" spans="1:56" ht="18" x14ac:dyDescent="0.25">
      <c r="A169" s="8"/>
      <c r="B169" s="8"/>
      <c r="C169" s="8"/>
      <c r="D169" s="8"/>
      <c r="E169" s="25"/>
      <c r="F169" s="8"/>
      <c r="G169" s="69"/>
      <c r="H169" s="69"/>
      <c r="I169" s="69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16"/>
      <c r="AN169" s="16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</row>
    <row r="170" spans="1:56" ht="18" x14ac:dyDescent="0.25">
      <c r="A170" s="8"/>
      <c r="B170" s="8"/>
      <c r="C170" s="8"/>
      <c r="D170" s="8"/>
      <c r="E170" s="25"/>
      <c r="F170" s="8"/>
      <c r="G170" s="69"/>
      <c r="H170" s="69"/>
      <c r="I170" s="69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16"/>
      <c r="AN170" s="16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</row>
    <row r="171" spans="1:56" ht="18" x14ac:dyDescent="0.25">
      <c r="A171" s="8"/>
      <c r="B171" s="8"/>
      <c r="C171" s="8"/>
      <c r="D171" s="8"/>
      <c r="E171" s="25"/>
      <c r="F171" s="8"/>
      <c r="G171" s="69"/>
      <c r="H171" s="69"/>
      <c r="I171" s="69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16"/>
      <c r="AN171" s="16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</row>
    <row r="172" spans="1:56" ht="18" x14ac:dyDescent="0.25">
      <c r="A172" s="8"/>
      <c r="B172" s="8"/>
      <c r="C172" s="8"/>
      <c r="D172" s="8"/>
      <c r="E172" s="25"/>
      <c r="F172" s="8"/>
      <c r="G172" s="69"/>
      <c r="H172" s="69"/>
      <c r="I172" s="69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16"/>
      <c r="AN172" s="16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</row>
    <row r="173" spans="1:56" ht="18" x14ac:dyDescent="0.25">
      <c r="A173" s="8"/>
      <c r="B173" s="8"/>
      <c r="C173" s="8"/>
      <c r="D173" s="8"/>
      <c r="E173" s="25"/>
      <c r="F173" s="8"/>
      <c r="G173" s="69"/>
      <c r="H173" s="69"/>
      <c r="I173" s="69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16"/>
      <c r="AN173" s="16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</row>
    <row r="174" spans="1:56" ht="18" x14ac:dyDescent="0.25">
      <c r="A174" s="8"/>
      <c r="B174" s="8"/>
      <c r="C174" s="8"/>
      <c r="D174" s="8"/>
      <c r="E174" s="25"/>
      <c r="F174" s="8"/>
      <c r="G174" s="69"/>
      <c r="H174" s="69"/>
      <c r="I174" s="69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16"/>
      <c r="AN174" s="16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</row>
    <row r="175" spans="1:56" ht="18" x14ac:dyDescent="0.25">
      <c r="A175" s="8"/>
      <c r="B175" s="8"/>
      <c r="C175" s="8"/>
      <c r="D175" s="8"/>
      <c r="E175" s="25"/>
      <c r="F175" s="8"/>
      <c r="G175" s="69"/>
      <c r="H175" s="69"/>
      <c r="I175" s="69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16"/>
      <c r="AN175" s="16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</row>
    <row r="176" spans="1:56" ht="18" x14ac:dyDescent="0.25">
      <c r="A176" s="8"/>
      <c r="B176" s="8"/>
      <c r="C176" s="8"/>
      <c r="D176" s="8"/>
      <c r="E176" s="25"/>
      <c r="F176" s="8"/>
      <c r="G176" s="69"/>
      <c r="H176" s="69"/>
      <c r="I176" s="69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16"/>
      <c r="AN176" s="16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</row>
    <row r="177" spans="1:56" ht="18" x14ac:dyDescent="0.25">
      <c r="A177" s="8"/>
      <c r="B177" s="8"/>
      <c r="C177" s="8"/>
      <c r="D177" s="8"/>
      <c r="E177" s="25"/>
      <c r="F177" s="8"/>
      <c r="G177" s="69"/>
      <c r="H177" s="69"/>
      <c r="I177" s="69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16"/>
      <c r="AN177" s="16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</row>
    <row r="178" spans="1:56" ht="18" x14ac:dyDescent="0.25">
      <c r="A178" s="8"/>
      <c r="B178" s="8"/>
      <c r="C178" s="8"/>
      <c r="D178" s="8"/>
      <c r="E178" s="25"/>
      <c r="F178" s="8"/>
      <c r="G178" s="69"/>
      <c r="H178" s="69"/>
      <c r="I178" s="69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16"/>
      <c r="AN178" s="16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</row>
    <row r="179" spans="1:56" ht="18" x14ac:dyDescent="0.25">
      <c r="A179" s="8"/>
      <c r="B179" s="8"/>
      <c r="C179" s="8"/>
      <c r="D179" s="8"/>
      <c r="E179" s="25"/>
      <c r="F179" s="8"/>
      <c r="G179" s="69"/>
      <c r="H179" s="69"/>
      <c r="I179" s="69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16"/>
      <c r="AN179" s="16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</row>
    <row r="180" spans="1:56" ht="18" x14ac:dyDescent="0.25">
      <c r="A180" s="8"/>
      <c r="B180" s="8"/>
      <c r="C180" s="8"/>
      <c r="D180" s="8"/>
      <c r="E180" s="25"/>
      <c r="F180" s="8"/>
      <c r="G180" s="69"/>
      <c r="H180" s="69"/>
      <c r="I180" s="69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16"/>
      <c r="AN180" s="16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</row>
    <row r="181" spans="1:56" ht="18" x14ac:dyDescent="0.25">
      <c r="A181" s="8"/>
      <c r="B181" s="8"/>
      <c r="C181" s="8"/>
      <c r="D181" s="8"/>
      <c r="E181" s="25"/>
      <c r="F181" s="8"/>
      <c r="G181" s="69"/>
      <c r="H181" s="69"/>
      <c r="I181" s="69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16"/>
      <c r="AN181" s="16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</row>
    <row r="182" spans="1:56" ht="18" x14ac:dyDescent="0.25">
      <c r="A182" s="8"/>
      <c r="B182" s="8"/>
      <c r="C182" s="8"/>
      <c r="D182" s="8"/>
      <c r="E182" s="25"/>
      <c r="F182" s="8"/>
      <c r="G182" s="69"/>
      <c r="H182" s="69"/>
      <c r="I182" s="69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16"/>
      <c r="AN182" s="16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</row>
    <row r="183" spans="1:56" ht="18" x14ac:dyDescent="0.25">
      <c r="A183" s="8"/>
      <c r="B183" s="8"/>
      <c r="C183" s="8"/>
      <c r="D183" s="8"/>
      <c r="E183" s="25"/>
      <c r="F183" s="8"/>
      <c r="G183" s="69"/>
      <c r="H183" s="69"/>
      <c r="I183" s="69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16"/>
      <c r="AN183" s="16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</row>
    <row r="184" spans="1:56" ht="18" x14ac:dyDescent="0.25">
      <c r="A184" s="8"/>
      <c r="B184" s="8"/>
      <c r="C184" s="8"/>
      <c r="D184" s="8"/>
      <c r="E184" s="25"/>
      <c r="F184" s="8"/>
      <c r="G184" s="69"/>
      <c r="H184" s="69"/>
      <c r="I184" s="69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16"/>
      <c r="AN184" s="16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</row>
    <row r="185" spans="1:56" ht="18" x14ac:dyDescent="0.25">
      <c r="A185" s="8"/>
      <c r="B185" s="8"/>
      <c r="C185" s="8"/>
      <c r="D185" s="8"/>
      <c r="E185" s="25"/>
      <c r="F185" s="8"/>
      <c r="G185" s="69"/>
      <c r="H185" s="69"/>
      <c r="I185" s="69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16"/>
      <c r="AN185" s="16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</row>
    <row r="186" spans="1:56" ht="18" x14ac:dyDescent="0.25">
      <c r="A186" s="8"/>
      <c r="B186" s="8"/>
      <c r="C186" s="8"/>
      <c r="D186" s="8"/>
      <c r="E186" s="25"/>
      <c r="F186" s="8"/>
      <c r="G186" s="69"/>
      <c r="H186" s="69"/>
      <c r="I186" s="69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16"/>
      <c r="AN186" s="16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</row>
    <row r="187" spans="1:56" ht="18" x14ac:dyDescent="0.25">
      <c r="A187" s="8"/>
      <c r="B187" s="8"/>
      <c r="C187" s="8"/>
      <c r="D187" s="8"/>
      <c r="E187" s="25"/>
      <c r="F187" s="8"/>
      <c r="G187" s="69"/>
      <c r="H187" s="69"/>
      <c r="I187" s="69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16"/>
      <c r="AN187" s="16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</row>
    <row r="188" spans="1:56" ht="18" x14ac:dyDescent="0.25">
      <c r="A188" s="8"/>
      <c r="B188" s="8"/>
      <c r="C188" s="8"/>
      <c r="D188" s="8"/>
      <c r="E188" s="25"/>
      <c r="F188" s="8"/>
      <c r="G188" s="69"/>
      <c r="H188" s="69"/>
      <c r="I188" s="69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16"/>
      <c r="AN188" s="16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</row>
    <row r="189" spans="1:56" ht="18" x14ac:dyDescent="0.25">
      <c r="A189" s="8"/>
      <c r="B189" s="8"/>
      <c r="C189" s="8"/>
      <c r="D189" s="8"/>
      <c r="E189" s="25"/>
      <c r="F189" s="8"/>
      <c r="G189" s="69"/>
      <c r="H189" s="69"/>
      <c r="I189" s="69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16"/>
      <c r="AN189" s="16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</row>
    <row r="190" spans="1:56" ht="18" x14ac:dyDescent="0.25">
      <c r="A190" s="8"/>
      <c r="B190" s="8"/>
      <c r="C190" s="8"/>
      <c r="D190" s="8"/>
      <c r="E190" s="25"/>
      <c r="F190" s="8"/>
      <c r="G190" s="69"/>
      <c r="H190" s="69"/>
      <c r="I190" s="69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16"/>
      <c r="AN190" s="16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</row>
    <row r="191" spans="1:56" ht="18" x14ac:dyDescent="0.25">
      <c r="A191" s="8"/>
      <c r="B191" s="8"/>
      <c r="C191" s="8"/>
      <c r="D191" s="8"/>
      <c r="E191" s="25"/>
      <c r="F191" s="8"/>
      <c r="G191" s="69"/>
      <c r="H191" s="69"/>
      <c r="I191" s="69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16"/>
      <c r="AN191" s="16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</row>
    <row r="192" spans="1:56" ht="18" x14ac:dyDescent="0.25">
      <c r="A192" s="8"/>
      <c r="B192" s="8"/>
      <c r="C192" s="8"/>
      <c r="D192" s="8"/>
      <c r="E192" s="25"/>
      <c r="F192" s="8"/>
      <c r="G192" s="69"/>
      <c r="H192" s="69"/>
      <c r="I192" s="69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16"/>
      <c r="AN192" s="16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</row>
    <row r="193" spans="1:56" ht="18" x14ac:dyDescent="0.25">
      <c r="A193" s="8"/>
      <c r="B193" s="8"/>
      <c r="C193" s="8"/>
      <c r="D193" s="8"/>
      <c r="E193" s="25"/>
      <c r="F193" s="8"/>
      <c r="G193" s="69"/>
      <c r="H193" s="69"/>
      <c r="I193" s="69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16"/>
      <c r="AN193" s="16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</row>
    <row r="194" spans="1:56" ht="18" x14ac:dyDescent="0.25">
      <c r="A194" s="8"/>
      <c r="B194" s="8"/>
      <c r="C194" s="8"/>
      <c r="D194" s="8"/>
      <c r="E194" s="25"/>
      <c r="F194" s="8"/>
      <c r="G194" s="69"/>
      <c r="H194" s="69"/>
      <c r="I194" s="69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16"/>
      <c r="AN194" s="16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</row>
    <row r="195" spans="1:56" ht="18" x14ac:dyDescent="0.25">
      <c r="A195" s="8"/>
      <c r="B195" s="8"/>
      <c r="C195" s="8"/>
      <c r="D195" s="8"/>
      <c r="E195" s="25"/>
      <c r="F195" s="8"/>
      <c r="G195" s="69"/>
      <c r="H195" s="69"/>
      <c r="I195" s="69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16"/>
      <c r="AN195" s="16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</row>
    <row r="196" spans="1:56" ht="18" x14ac:dyDescent="0.25">
      <c r="A196" s="8"/>
      <c r="B196" s="8"/>
      <c r="C196" s="8"/>
      <c r="D196" s="8"/>
      <c r="E196" s="25"/>
      <c r="F196" s="8"/>
      <c r="G196" s="69"/>
      <c r="H196" s="69"/>
      <c r="I196" s="69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16"/>
      <c r="AN196" s="16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</row>
    <row r="197" spans="1:56" ht="18" x14ac:dyDescent="0.25">
      <c r="A197" s="8"/>
      <c r="B197" s="8"/>
      <c r="C197" s="8"/>
      <c r="D197" s="8"/>
      <c r="E197" s="25"/>
      <c r="F197" s="8"/>
      <c r="G197" s="69"/>
      <c r="H197" s="69"/>
      <c r="I197" s="69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16"/>
      <c r="AN197" s="16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</row>
    <row r="198" spans="1:56" ht="18" x14ac:dyDescent="0.25">
      <c r="A198" s="8"/>
      <c r="B198" s="8"/>
      <c r="C198" s="8"/>
      <c r="D198" s="8"/>
      <c r="E198" s="25"/>
      <c r="F198" s="8"/>
      <c r="G198" s="69"/>
      <c r="H198" s="69"/>
      <c r="I198" s="69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16"/>
      <c r="AN198" s="16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</row>
    <row r="199" spans="1:56" ht="18" x14ac:dyDescent="0.25">
      <c r="A199" s="8"/>
      <c r="B199" s="8"/>
      <c r="C199" s="8"/>
      <c r="D199" s="8"/>
      <c r="E199" s="25"/>
      <c r="F199" s="8"/>
      <c r="G199" s="69"/>
      <c r="H199" s="69"/>
      <c r="I199" s="69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16"/>
      <c r="AN199" s="16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</row>
    <row r="200" spans="1:56" ht="18" x14ac:dyDescent="0.25">
      <c r="A200" s="8"/>
      <c r="B200" s="8"/>
      <c r="C200" s="8"/>
      <c r="D200" s="8"/>
      <c r="E200" s="25"/>
      <c r="F200" s="8"/>
      <c r="G200" s="69"/>
      <c r="H200" s="69"/>
      <c r="I200" s="69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16"/>
      <c r="AN200" s="16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</row>
    <row r="201" spans="1:56" ht="18" x14ac:dyDescent="0.25">
      <c r="A201" s="8"/>
      <c r="B201" s="8"/>
      <c r="C201" s="8"/>
      <c r="D201" s="8"/>
      <c r="E201" s="25"/>
      <c r="F201" s="8"/>
      <c r="G201" s="69"/>
      <c r="H201" s="69"/>
      <c r="I201" s="69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16"/>
      <c r="AN201" s="16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</row>
    <row r="202" spans="1:56" ht="18" x14ac:dyDescent="0.25">
      <c r="A202" s="8"/>
      <c r="B202" s="8"/>
      <c r="C202" s="8"/>
      <c r="D202" s="8"/>
      <c r="E202" s="25"/>
      <c r="F202" s="8"/>
      <c r="G202" s="69"/>
      <c r="H202" s="69"/>
      <c r="I202" s="69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16"/>
      <c r="AN202" s="16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</row>
    <row r="203" spans="1:56" ht="18" x14ac:dyDescent="0.25">
      <c r="A203" s="8"/>
      <c r="B203" s="8"/>
      <c r="C203" s="8"/>
      <c r="D203" s="8"/>
      <c r="E203" s="25"/>
      <c r="F203" s="8"/>
      <c r="G203" s="69"/>
      <c r="H203" s="69"/>
      <c r="I203" s="69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16"/>
      <c r="AN203" s="16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</row>
    <row r="204" spans="1:56" ht="18" x14ac:dyDescent="0.25">
      <c r="A204" s="8"/>
      <c r="B204" s="8"/>
      <c r="C204" s="8"/>
      <c r="D204" s="8"/>
      <c r="E204" s="25"/>
      <c r="F204" s="8"/>
      <c r="G204" s="69"/>
      <c r="H204" s="69"/>
      <c r="I204" s="69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16"/>
      <c r="AN204" s="16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</row>
    <row r="205" spans="1:56" ht="18" x14ac:dyDescent="0.25">
      <c r="A205" s="8"/>
      <c r="B205" s="8"/>
      <c r="C205" s="8"/>
      <c r="D205" s="8"/>
      <c r="E205" s="25"/>
      <c r="F205" s="8"/>
      <c r="G205" s="69"/>
      <c r="H205" s="69"/>
      <c r="I205" s="69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16"/>
      <c r="AN205" s="16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</row>
    <row r="206" spans="1:56" ht="18" x14ac:dyDescent="0.25">
      <c r="A206" s="8"/>
      <c r="B206" s="8"/>
      <c r="C206" s="8"/>
      <c r="D206" s="8"/>
      <c r="E206" s="25"/>
      <c r="F206" s="8"/>
      <c r="G206" s="69"/>
      <c r="H206" s="69"/>
      <c r="I206" s="69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16"/>
      <c r="AN206" s="16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</row>
    <row r="207" spans="1:56" ht="18" x14ac:dyDescent="0.25">
      <c r="A207" s="8"/>
      <c r="B207" s="8"/>
      <c r="C207" s="8"/>
      <c r="D207" s="8"/>
      <c r="E207" s="25"/>
      <c r="F207" s="8"/>
      <c r="G207" s="69"/>
      <c r="H207" s="69"/>
      <c r="I207" s="69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16"/>
      <c r="AN207" s="16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</row>
    <row r="208" spans="1:56" ht="18" x14ac:dyDescent="0.25">
      <c r="A208" s="8"/>
      <c r="B208" s="8"/>
      <c r="C208" s="8"/>
      <c r="D208" s="8"/>
      <c r="E208" s="25"/>
      <c r="F208" s="8"/>
      <c r="G208" s="69"/>
      <c r="H208" s="69"/>
      <c r="I208" s="69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16"/>
      <c r="AN208" s="16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</row>
    <row r="209" spans="1:56" ht="18" x14ac:dyDescent="0.25">
      <c r="A209" s="8"/>
      <c r="B209" s="8"/>
      <c r="C209" s="8"/>
      <c r="D209" s="8"/>
      <c r="E209" s="25"/>
      <c r="F209" s="8"/>
      <c r="G209" s="69"/>
      <c r="H209" s="69"/>
      <c r="I209" s="69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16"/>
      <c r="AN209" s="16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</row>
    <row r="210" spans="1:56" ht="18" x14ac:dyDescent="0.25">
      <c r="A210" s="8"/>
      <c r="B210" s="8"/>
      <c r="C210" s="8"/>
      <c r="D210" s="8"/>
      <c r="E210" s="25"/>
      <c r="F210" s="8"/>
      <c r="G210" s="69"/>
      <c r="H210" s="69"/>
      <c r="I210" s="69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16"/>
      <c r="AN210" s="16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</row>
    <row r="211" spans="1:56" ht="18" x14ac:dyDescent="0.25">
      <c r="A211" s="8"/>
      <c r="B211" s="8"/>
      <c r="C211" s="8"/>
      <c r="D211" s="8"/>
      <c r="E211" s="25"/>
      <c r="F211" s="8"/>
      <c r="G211" s="69"/>
      <c r="H211" s="69"/>
      <c r="I211" s="69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16"/>
      <c r="AN211" s="16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</row>
    <row r="212" spans="1:56" ht="18" x14ac:dyDescent="0.25">
      <c r="A212" s="8"/>
      <c r="B212" s="8"/>
      <c r="C212" s="8"/>
      <c r="D212" s="8"/>
      <c r="E212" s="25"/>
      <c r="F212" s="8"/>
      <c r="G212" s="69"/>
      <c r="H212" s="69"/>
      <c r="I212" s="69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16"/>
      <c r="AN212" s="16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</row>
    <row r="213" spans="1:56" ht="18" x14ac:dyDescent="0.25">
      <c r="A213" s="8"/>
      <c r="B213" s="8"/>
      <c r="C213" s="8"/>
      <c r="D213" s="8"/>
      <c r="E213" s="25"/>
      <c r="F213" s="8"/>
      <c r="G213" s="69"/>
      <c r="H213" s="69"/>
      <c r="I213" s="69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16"/>
      <c r="AN213" s="16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</row>
    <row r="214" spans="1:56" ht="18" x14ac:dyDescent="0.25">
      <c r="A214" s="8"/>
      <c r="B214" s="8"/>
      <c r="C214" s="8"/>
      <c r="D214" s="8"/>
      <c r="E214" s="25"/>
      <c r="F214" s="8"/>
      <c r="G214" s="69"/>
      <c r="H214" s="69"/>
      <c r="I214" s="69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16"/>
      <c r="AN214" s="16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</row>
    <row r="215" spans="1:56" ht="18" x14ac:dyDescent="0.25">
      <c r="A215" s="8"/>
      <c r="B215" s="8"/>
      <c r="C215" s="8"/>
      <c r="D215" s="8"/>
      <c r="E215" s="25"/>
      <c r="F215" s="8"/>
      <c r="G215" s="69"/>
      <c r="H215" s="69"/>
      <c r="I215" s="69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16"/>
      <c r="AN215" s="16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</row>
    <row r="216" spans="1:56" ht="18" x14ac:dyDescent="0.25">
      <c r="A216" s="8"/>
      <c r="B216" s="8"/>
      <c r="C216" s="8"/>
      <c r="D216" s="8"/>
      <c r="E216" s="25"/>
      <c r="F216" s="8"/>
      <c r="G216" s="69"/>
      <c r="H216" s="69"/>
      <c r="I216" s="69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16"/>
      <c r="AN216" s="16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</row>
    <row r="217" spans="1:56" ht="18" x14ac:dyDescent="0.25">
      <c r="A217" s="8"/>
      <c r="B217" s="8"/>
      <c r="C217" s="8"/>
      <c r="D217" s="8"/>
      <c r="E217" s="25"/>
      <c r="F217" s="8"/>
      <c r="G217" s="69"/>
      <c r="H217" s="69"/>
      <c r="I217" s="69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16"/>
      <c r="AN217" s="16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</row>
    <row r="218" spans="1:56" ht="18" x14ac:dyDescent="0.25">
      <c r="A218" s="8"/>
      <c r="B218" s="8"/>
      <c r="C218" s="8"/>
      <c r="D218" s="8"/>
      <c r="E218" s="25"/>
      <c r="F218" s="8"/>
      <c r="G218" s="69"/>
      <c r="H218" s="69"/>
      <c r="I218" s="69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16"/>
      <c r="AN218" s="16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</row>
    <row r="219" spans="1:56" ht="18" x14ac:dyDescent="0.25">
      <c r="A219" s="8"/>
      <c r="B219" s="8"/>
      <c r="C219" s="8"/>
      <c r="D219" s="8"/>
      <c r="E219" s="25"/>
      <c r="F219" s="8"/>
      <c r="G219" s="69"/>
      <c r="H219" s="69"/>
      <c r="I219" s="69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16"/>
      <c r="AN219" s="16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</row>
    <row r="220" spans="1:56" ht="18" x14ac:dyDescent="0.25">
      <c r="A220" s="8"/>
      <c r="B220" s="8"/>
      <c r="C220" s="8"/>
      <c r="D220" s="8"/>
      <c r="E220" s="25"/>
      <c r="F220" s="8"/>
      <c r="G220" s="69"/>
      <c r="H220" s="69"/>
      <c r="I220" s="69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16"/>
      <c r="AN220" s="16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</row>
    <row r="221" spans="1:56" ht="18" x14ac:dyDescent="0.25">
      <c r="A221" s="8"/>
      <c r="B221" s="8"/>
      <c r="C221" s="8"/>
      <c r="D221" s="8"/>
      <c r="E221" s="25"/>
      <c r="F221" s="8"/>
      <c r="G221" s="69"/>
      <c r="H221" s="69"/>
      <c r="I221" s="69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16"/>
      <c r="AN221" s="16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</row>
    <row r="222" spans="1:56" ht="18" x14ac:dyDescent="0.25">
      <c r="A222" s="8"/>
      <c r="B222" s="8"/>
      <c r="C222" s="8"/>
      <c r="D222" s="8"/>
      <c r="E222" s="25"/>
      <c r="F222" s="8"/>
      <c r="G222" s="69"/>
      <c r="H222" s="69"/>
      <c r="I222" s="69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16"/>
      <c r="AN222" s="16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</row>
    <row r="223" spans="1:56" ht="18" x14ac:dyDescent="0.25">
      <c r="A223" s="8"/>
      <c r="B223" s="8"/>
      <c r="C223" s="8"/>
      <c r="D223" s="8"/>
      <c r="E223" s="25"/>
      <c r="F223" s="8"/>
      <c r="G223" s="69"/>
      <c r="H223" s="69"/>
      <c r="I223" s="69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16"/>
      <c r="AN223" s="16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</row>
    <row r="224" spans="1:56" ht="18" x14ac:dyDescent="0.25">
      <c r="A224" s="8"/>
      <c r="B224" s="8"/>
      <c r="C224" s="8"/>
      <c r="D224" s="8"/>
      <c r="E224" s="25"/>
      <c r="F224" s="8"/>
      <c r="G224" s="69"/>
      <c r="H224" s="69"/>
      <c r="I224" s="69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16"/>
      <c r="AN224" s="16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</row>
    <row r="225" spans="1:56" ht="18" x14ac:dyDescent="0.25">
      <c r="A225" s="8"/>
      <c r="B225" s="8"/>
      <c r="C225" s="8"/>
      <c r="D225" s="8"/>
      <c r="E225" s="25"/>
      <c r="F225" s="8"/>
      <c r="G225" s="69"/>
      <c r="H225" s="69"/>
      <c r="I225" s="69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16"/>
      <c r="AN225" s="16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</row>
    <row r="226" spans="1:56" ht="18" x14ac:dyDescent="0.25">
      <c r="A226" s="8"/>
      <c r="B226" s="8"/>
      <c r="C226" s="8"/>
      <c r="D226" s="8"/>
      <c r="E226" s="25"/>
      <c r="F226" s="8"/>
      <c r="G226" s="69"/>
      <c r="H226" s="69"/>
      <c r="I226" s="69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16"/>
      <c r="AN226" s="16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</row>
    <row r="227" spans="1:56" ht="18" x14ac:dyDescent="0.25">
      <c r="A227" s="8"/>
      <c r="B227" s="8"/>
      <c r="C227" s="8"/>
      <c r="D227" s="8"/>
      <c r="E227" s="25"/>
      <c r="F227" s="8"/>
      <c r="G227" s="69"/>
      <c r="H227" s="69"/>
      <c r="I227" s="69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16"/>
      <c r="AN227" s="16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</row>
    <row r="228" spans="1:56" ht="18" x14ac:dyDescent="0.25">
      <c r="A228" s="8"/>
      <c r="B228" s="8"/>
      <c r="C228" s="8"/>
      <c r="D228" s="8"/>
      <c r="E228" s="25"/>
      <c r="F228" s="8"/>
      <c r="G228" s="69"/>
      <c r="H228" s="69"/>
      <c r="I228" s="69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16"/>
      <c r="AN228" s="16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</row>
    <row r="229" spans="1:56" ht="18" x14ac:dyDescent="0.25">
      <c r="A229" s="8"/>
      <c r="B229" s="8"/>
      <c r="C229" s="8"/>
      <c r="D229" s="8"/>
      <c r="E229" s="25"/>
      <c r="F229" s="8"/>
      <c r="G229" s="69"/>
      <c r="H229" s="69"/>
      <c r="I229" s="69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16"/>
      <c r="AN229" s="16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</row>
    <row r="230" spans="1:56" ht="18" x14ac:dyDescent="0.25">
      <c r="A230" s="8"/>
      <c r="B230" s="8"/>
      <c r="C230" s="8"/>
      <c r="D230" s="8"/>
      <c r="E230" s="25"/>
      <c r="F230" s="8"/>
      <c r="G230" s="69"/>
      <c r="H230" s="69"/>
      <c r="I230" s="69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16"/>
      <c r="AN230" s="16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</row>
    <row r="231" spans="1:56" ht="18" x14ac:dyDescent="0.25">
      <c r="A231" s="8"/>
      <c r="B231" s="8"/>
      <c r="C231" s="8"/>
      <c r="D231" s="8"/>
      <c r="E231" s="25"/>
      <c r="F231" s="8"/>
      <c r="G231" s="69"/>
      <c r="H231" s="69"/>
      <c r="I231" s="69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16"/>
      <c r="AN231" s="16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</row>
    <row r="232" spans="1:56" ht="18" x14ac:dyDescent="0.25">
      <c r="A232" s="8"/>
      <c r="B232" s="8"/>
      <c r="C232" s="8"/>
      <c r="D232" s="8"/>
      <c r="E232" s="25"/>
      <c r="F232" s="8"/>
      <c r="G232" s="69"/>
      <c r="H232" s="69"/>
      <c r="I232" s="69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16"/>
      <c r="AN232" s="16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</row>
    <row r="233" spans="1:56" ht="18" x14ac:dyDescent="0.25">
      <c r="A233" s="8"/>
      <c r="B233" s="8"/>
      <c r="C233" s="8"/>
      <c r="D233" s="8"/>
      <c r="E233" s="25"/>
      <c r="F233" s="8"/>
      <c r="G233" s="69"/>
      <c r="H233" s="69"/>
      <c r="I233" s="69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16"/>
      <c r="AN233" s="16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</row>
    <row r="234" spans="1:56" ht="18" x14ac:dyDescent="0.25">
      <c r="A234" s="8"/>
      <c r="B234" s="8"/>
      <c r="C234" s="8"/>
      <c r="D234" s="8"/>
      <c r="E234" s="25"/>
      <c r="F234" s="8"/>
      <c r="G234" s="69"/>
      <c r="H234" s="69"/>
      <c r="I234" s="69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16"/>
      <c r="AN234" s="16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</row>
    <row r="235" spans="1:56" ht="18" x14ac:dyDescent="0.25">
      <c r="A235" s="8"/>
      <c r="B235" s="8"/>
      <c r="C235" s="8"/>
      <c r="D235" s="8"/>
      <c r="E235" s="25"/>
      <c r="F235" s="8"/>
      <c r="G235" s="69"/>
      <c r="H235" s="69"/>
      <c r="I235" s="69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16"/>
      <c r="AN235" s="16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</row>
    <row r="236" spans="1:56" ht="18" x14ac:dyDescent="0.25">
      <c r="A236" s="8"/>
      <c r="B236" s="8"/>
      <c r="C236" s="8"/>
      <c r="D236" s="8"/>
      <c r="E236" s="25"/>
      <c r="F236" s="8"/>
      <c r="G236" s="69"/>
      <c r="H236" s="69"/>
      <c r="I236" s="69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16"/>
      <c r="AN236" s="16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</row>
    <row r="237" spans="1:56" ht="18" x14ac:dyDescent="0.25">
      <c r="A237" s="8"/>
      <c r="B237" s="8"/>
      <c r="C237" s="8"/>
      <c r="D237" s="8"/>
      <c r="E237" s="25"/>
      <c r="F237" s="8"/>
      <c r="G237" s="69"/>
      <c r="H237" s="69"/>
      <c r="I237" s="69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16"/>
      <c r="AN237" s="16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</row>
    <row r="238" spans="1:56" ht="18" x14ac:dyDescent="0.25">
      <c r="A238" s="8"/>
      <c r="B238" s="8"/>
      <c r="C238" s="8"/>
      <c r="D238" s="8"/>
      <c r="E238" s="25"/>
      <c r="F238" s="8"/>
      <c r="G238" s="69"/>
      <c r="H238" s="69"/>
      <c r="I238" s="69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16"/>
      <c r="AN238" s="16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</row>
    <row r="239" spans="1:56" ht="18" x14ac:dyDescent="0.25">
      <c r="A239" s="8"/>
      <c r="B239" s="8"/>
      <c r="C239" s="8"/>
      <c r="D239" s="8"/>
      <c r="E239" s="25"/>
      <c r="F239" s="8"/>
      <c r="G239" s="69"/>
      <c r="H239" s="69"/>
      <c r="I239" s="69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16"/>
      <c r="AN239" s="16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</row>
    <row r="240" spans="1:56" ht="18" x14ac:dyDescent="0.25">
      <c r="A240" s="8"/>
      <c r="B240" s="8"/>
      <c r="C240" s="8"/>
      <c r="D240" s="8"/>
      <c r="E240" s="25"/>
      <c r="F240" s="8"/>
      <c r="G240" s="69"/>
      <c r="H240" s="69"/>
      <c r="I240" s="69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16"/>
      <c r="AN240" s="16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</row>
    <row r="241" spans="1:56" ht="18" x14ac:dyDescent="0.25">
      <c r="A241" s="8"/>
      <c r="B241" s="8"/>
      <c r="C241" s="8"/>
      <c r="D241" s="8"/>
      <c r="E241" s="25"/>
      <c r="F241" s="8"/>
      <c r="G241" s="69"/>
      <c r="H241" s="69"/>
      <c r="I241" s="69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16"/>
      <c r="AN241" s="16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</row>
    <row r="242" spans="1:56" ht="18" x14ac:dyDescent="0.25">
      <c r="A242" s="8"/>
      <c r="B242" s="8"/>
      <c r="C242" s="8"/>
      <c r="D242" s="8"/>
      <c r="E242" s="25"/>
      <c r="F242" s="8"/>
      <c r="G242" s="69"/>
      <c r="H242" s="69"/>
      <c r="I242" s="69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16"/>
      <c r="AN242" s="16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</row>
    <row r="243" spans="1:56" ht="18" x14ac:dyDescent="0.25">
      <c r="A243" s="8"/>
      <c r="B243" s="8"/>
      <c r="C243" s="8"/>
      <c r="D243" s="8"/>
      <c r="E243" s="25"/>
      <c r="F243" s="8"/>
      <c r="G243" s="69"/>
      <c r="H243" s="69"/>
      <c r="I243" s="69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16"/>
      <c r="AN243" s="16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</row>
    <row r="244" spans="1:56" ht="18" x14ac:dyDescent="0.25">
      <c r="A244" s="8"/>
      <c r="B244" s="8"/>
      <c r="C244" s="8"/>
      <c r="D244" s="8"/>
      <c r="E244" s="25"/>
      <c r="F244" s="8"/>
      <c r="G244" s="69"/>
      <c r="H244" s="69"/>
      <c r="I244" s="69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16"/>
      <c r="AN244" s="16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</row>
    <row r="245" spans="1:56" ht="18" x14ac:dyDescent="0.25">
      <c r="A245" s="8"/>
      <c r="B245" s="8"/>
      <c r="C245" s="8"/>
      <c r="D245" s="8"/>
      <c r="E245" s="25"/>
      <c r="F245" s="8"/>
      <c r="G245" s="69"/>
      <c r="H245" s="69"/>
      <c r="I245" s="69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16"/>
      <c r="AN245" s="16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</row>
    <row r="246" spans="1:56" ht="18" x14ac:dyDescent="0.25">
      <c r="A246" s="8"/>
      <c r="B246" s="8"/>
      <c r="C246" s="8"/>
      <c r="D246" s="8"/>
      <c r="E246" s="25"/>
      <c r="F246" s="8"/>
      <c r="G246" s="69"/>
      <c r="H246" s="69"/>
      <c r="I246" s="69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16"/>
      <c r="AN246" s="16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</row>
    <row r="247" spans="1:56" ht="18" x14ac:dyDescent="0.25">
      <c r="A247" s="8"/>
      <c r="B247" s="8"/>
      <c r="C247" s="8"/>
      <c r="D247" s="8"/>
      <c r="E247" s="25"/>
      <c r="F247" s="8"/>
      <c r="G247" s="69"/>
      <c r="H247" s="69"/>
      <c r="I247" s="69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16"/>
      <c r="AN247" s="16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</row>
    <row r="248" spans="1:56" ht="18" x14ac:dyDescent="0.25">
      <c r="A248" s="8"/>
      <c r="B248" s="8"/>
      <c r="C248" s="8"/>
      <c r="D248" s="8"/>
      <c r="E248" s="25"/>
      <c r="F248" s="8"/>
      <c r="G248" s="69"/>
      <c r="H248" s="69"/>
      <c r="I248" s="69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16"/>
      <c r="AN248" s="16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</row>
    <row r="249" spans="1:56" ht="18" x14ac:dyDescent="0.25">
      <c r="A249" s="8"/>
      <c r="B249" s="8"/>
      <c r="C249" s="8"/>
      <c r="D249" s="8"/>
      <c r="E249" s="25"/>
      <c r="F249" s="8"/>
      <c r="G249" s="69"/>
      <c r="H249" s="69"/>
      <c r="I249" s="69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16"/>
      <c r="AN249" s="16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</row>
    <row r="250" spans="1:56" ht="18" x14ac:dyDescent="0.25">
      <c r="A250" s="8"/>
      <c r="B250" s="8"/>
      <c r="C250" s="8"/>
      <c r="D250" s="8"/>
      <c r="E250" s="25"/>
      <c r="F250" s="8"/>
      <c r="G250" s="69"/>
      <c r="H250" s="69"/>
      <c r="I250" s="69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16"/>
      <c r="AN250" s="16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</row>
    <row r="251" spans="1:56" ht="18" x14ac:dyDescent="0.25">
      <c r="A251" s="8"/>
      <c r="B251" s="8"/>
      <c r="C251" s="8"/>
      <c r="D251" s="8"/>
      <c r="E251" s="25"/>
      <c r="F251" s="8"/>
      <c r="G251" s="69"/>
      <c r="H251" s="69"/>
      <c r="I251" s="69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16"/>
      <c r="AN251" s="16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</row>
    <row r="252" spans="1:56" ht="18" x14ac:dyDescent="0.25">
      <c r="A252" s="8"/>
      <c r="B252" s="8"/>
      <c r="C252" s="8"/>
      <c r="D252" s="8"/>
      <c r="E252" s="25"/>
      <c r="F252" s="8"/>
      <c r="G252" s="69"/>
      <c r="H252" s="69"/>
      <c r="I252" s="69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16"/>
      <c r="AN252" s="16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</row>
    <row r="253" spans="1:56" ht="18" x14ac:dyDescent="0.25">
      <c r="A253" s="8"/>
      <c r="B253" s="8"/>
      <c r="C253" s="8"/>
      <c r="D253" s="8"/>
      <c r="E253" s="25"/>
      <c r="F253" s="8"/>
      <c r="G253" s="69"/>
      <c r="H253" s="69"/>
      <c r="I253" s="69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16"/>
      <c r="AN253" s="16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</row>
    <row r="254" spans="1:56" ht="18" x14ac:dyDescent="0.25">
      <c r="A254" s="8"/>
      <c r="B254" s="8"/>
      <c r="C254" s="8"/>
      <c r="D254" s="8"/>
      <c r="E254" s="25"/>
      <c r="F254" s="8"/>
      <c r="G254" s="69"/>
      <c r="H254" s="69"/>
      <c r="I254" s="69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16"/>
      <c r="AN254" s="16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</row>
    <row r="255" spans="1:56" ht="18" x14ac:dyDescent="0.25">
      <c r="A255" s="8"/>
      <c r="B255" s="8"/>
      <c r="C255" s="8"/>
      <c r="D255" s="8"/>
      <c r="E255" s="25"/>
      <c r="F255" s="8"/>
      <c r="G255" s="69"/>
      <c r="H255" s="69"/>
      <c r="I255" s="69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16"/>
      <c r="AN255" s="16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</row>
    <row r="256" spans="1:56" ht="18" x14ac:dyDescent="0.25">
      <c r="A256" s="8"/>
      <c r="B256" s="8"/>
      <c r="C256" s="8"/>
      <c r="D256" s="8"/>
      <c r="E256" s="25"/>
      <c r="F256" s="8"/>
      <c r="G256" s="69"/>
      <c r="H256" s="69"/>
      <c r="I256" s="69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16"/>
      <c r="AN256" s="16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</row>
    <row r="257" spans="1:56" ht="18" x14ac:dyDescent="0.25">
      <c r="A257" s="8"/>
      <c r="B257" s="8"/>
      <c r="C257" s="8"/>
      <c r="D257" s="8"/>
      <c r="E257" s="25"/>
      <c r="F257" s="8"/>
      <c r="G257" s="69"/>
      <c r="H257" s="69"/>
      <c r="I257" s="69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16"/>
      <c r="AN257" s="16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</row>
    <row r="258" spans="1:56" ht="18" x14ac:dyDescent="0.25">
      <c r="A258" s="8"/>
      <c r="B258" s="8"/>
      <c r="C258" s="8"/>
      <c r="D258" s="8"/>
      <c r="E258" s="25"/>
      <c r="F258" s="8"/>
      <c r="G258" s="69"/>
      <c r="H258" s="69"/>
      <c r="I258" s="69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16"/>
      <c r="AN258" s="16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</row>
    <row r="259" spans="1:56" ht="18" x14ac:dyDescent="0.25">
      <c r="A259" s="8"/>
      <c r="B259" s="8"/>
      <c r="C259" s="8"/>
      <c r="D259" s="8"/>
      <c r="E259" s="25"/>
      <c r="F259" s="8"/>
      <c r="G259" s="69"/>
      <c r="H259" s="69"/>
      <c r="I259" s="69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16"/>
      <c r="AN259" s="16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</row>
    <row r="260" spans="1:56" x14ac:dyDescent="0.25">
      <c r="AH260" s="72"/>
    </row>
    <row r="261" spans="1:56" x14ac:dyDescent="0.25">
      <c r="AH261" s="72"/>
    </row>
    <row r="262" spans="1:56" x14ac:dyDescent="0.25">
      <c r="AH262" s="72"/>
    </row>
    <row r="263" spans="1:56" x14ac:dyDescent="0.25">
      <c r="AH263" s="72"/>
    </row>
    <row r="264" spans="1:56" x14ac:dyDescent="0.25">
      <c r="AH264" s="72"/>
    </row>
    <row r="265" spans="1:56" x14ac:dyDescent="0.25">
      <c r="AH265" s="72"/>
    </row>
    <row r="266" spans="1:56" x14ac:dyDescent="0.25">
      <c r="AH266" s="72"/>
    </row>
    <row r="267" spans="1:56" x14ac:dyDescent="0.25">
      <c r="AH267" s="72"/>
    </row>
    <row r="268" spans="1:56" x14ac:dyDescent="0.25">
      <c r="AH268" s="72"/>
    </row>
    <row r="269" spans="1:56" x14ac:dyDescent="0.25">
      <c r="AH269" s="72"/>
    </row>
    <row r="270" spans="1:56" x14ac:dyDescent="0.25">
      <c r="AH270" s="72"/>
    </row>
    <row r="271" spans="1:56" x14ac:dyDescent="0.25">
      <c r="AH271" s="72"/>
    </row>
    <row r="272" spans="1:56" x14ac:dyDescent="0.25">
      <c r="AH272" s="72"/>
    </row>
    <row r="273" spans="34:34" x14ac:dyDescent="0.25">
      <c r="AH273" s="72"/>
    </row>
    <row r="274" spans="34:34" x14ac:dyDescent="0.25">
      <c r="AH274" s="72"/>
    </row>
    <row r="275" spans="34:34" x14ac:dyDescent="0.25">
      <c r="AH275" s="72"/>
    </row>
    <row r="276" spans="34:34" x14ac:dyDescent="0.25">
      <c r="AH276" s="72"/>
    </row>
    <row r="277" spans="34:34" x14ac:dyDescent="0.25">
      <c r="AH277" s="72"/>
    </row>
    <row r="278" spans="34:34" x14ac:dyDescent="0.25">
      <c r="AH278" s="72"/>
    </row>
    <row r="279" spans="34:34" x14ac:dyDescent="0.25">
      <c r="AH279" s="72"/>
    </row>
    <row r="280" spans="34:34" x14ac:dyDescent="0.25">
      <c r="AH280" s="72"/>
    </row>
    <row r="281" spans="34:34" x14ac:dyDescent="0.25">
      <c r="AH281" s="72"/>
    </row>
    <row r="282" spans="34:34" x14ac:dyDescent="0.25">
      <c r="AH282" s="72"/>
    </row>
    <row r="283" spans="34:34" x14ac:dyDescent="0.25">
      <c r="AH283" s="72"/>
    </row>
    <row r="284" spans="34:34" x14ac:dyDescent="0.25">
      <c r="AH284" s="72"/>
    </row>
    <row r="285" spans="34:34" x14ac:dyDescent="0.25">
      <c r="AH285" s="72"/>
    </row>
    <row r="286" spans="34:34" x14ac:dyDescent="0.25">
      <c r="AH286" s="72"/>
    </row>
    <row r="287" spans="34:34" x14ac:dyDescent="0.25">
      <c r="AH287" s="72"/>
    </row>
    <row r="288" spans="34:34" x14ac:dyDescent="0.25">
      <c r="AH288" s="72"/>
    </row>
    <row r="289" spans="34:34" x14ac:dyDescent="0.25">
      <c r="AH289" s="72"/>
    </row>
    <row r="290" spans="34:34" x14ac:dyDescent="0.25">
      <c r="AH290" s="72"/>
    </row>
    <row r="291" spans="34:34" x14ac:dyDescent="0.25">
      <c r="AH291" s="72"/>
    </row>
    <row r="292" spans="34:34" x14ac:dyDescent="0.25">
      <c r="AH292" s="72"/>
    </row>
    <row r="293" spans="34:34" x14ac:dyDescent="0.25">
      <c r="AH293" s="72"/>
    </row>
    <row r="294" spans="34:34" x14ac:dyDescent="0.25">
      <c r="AH294" s="72"/>
    </row>
    <row r="295" spans="34:34" x14ac:dyDescent="0.25">
      <c r="AH295" s="72"/>
    </row>
    <row r="296" spans="34:34" x14ac:dyDescent="0.25">
      <c r="AH296" s="72"/>
    </row>
    <row r="297" spans="34:34" x14ac:dyDescent="0.25">
      <c r="AH297" s="72"/>
    </row>
    <row r="298" spans="34:34" x14ac:dyDescent="0.25">
      <c r="AH298" s="72"/>
    </row>
    <row r="299" spans="34:34" x14ac:dyDescent="0.25">
      <c r="AH299" s="72"/>
    </row>
    <row r="300" spans="34:34" x14ac:dyDescent="0.25">
      <c r="AH300" s="72"/>
    </row>
    <row r="301" spans="34:34" x14ac:dyDescent="0.25">
      <c r="AH301" s="72"/>
    </row>
    <row r="302" spans="34:34" x14ac:dyDescent="0.25">
      <c r="AH302" s="72"/>
    </row>
    <row r="303" spans="34:34" x14ac:dyDescent="0.25">
      <c r="AH303" s="72"/>
    </row>
    <row r="304" spans="34:34" x14ac:dyDescent="0.25">
      <c r="AH304" s="72"/>
    </row>
    <row r="305" spans="34:34" x14ac:dyDescent="0.25">
      <c r="AH305" s="72"/>
    </row>
    <row r="306" spans="34:34" x14ac:dyDescent="0.25">
      <c r="AH306" s="72"/>
    </row>
    <row r="307" spans="34:34" x14ac:dyDescent="0.25">
      <c r="AH307" s="72"/>
    </row>
    <row r="308" spans="34:34" x14ac:dyDescent="0.25">
      <c r="AH308" s="72"/>
    </row>
    <row r="309" spans="34:34" x14ac:dyDescent="0.25">
      <c r="AH309" s="72"/>
    </row>
    <row r="310" spans="34:34" x14ac:dyDescent="0.25">
      <c r="AH310" s="72"/>
    </row>
    <row r="311" spans="34:34" x14ac:dyDescent="0.25">
      <c r="AH311" s="72"/>
    </row>
    <row r="312" spans="34:34" x14ac:dyDescent="0.25">
      <c r="AH312" s="72"/>
    </row>
    <row r="313" spans="34:34" x14ac:dyDescent="0.25">
      <c r="AH313" s="72"/>
    </row>
    <row r="314" spans="34:34" x14ac:dyDescent="0.25">
      <c r="AH314" s="72"/>
    </row>
    <row r="315" spans="34:34" x14ac:dyDescent="0.25">
      <c r="AH315" s="72"/>
    </row>
    <row r="316" spans="34:34" x14ac:dyDescent="0.25">
      <c r="AH316" s="72"/>
    </row>
    <row r="317" spans="34:34" x14ac:dyDescent="0.25">
      <c r="AH317" s="72"/>
    </row>
    <row r="318" spans="34:34" x14ac:dyDescent="0.25">
      <c r="AH318" s="72"/>
    </row>
    <row r="319" spans="34:34" x14ac:dyDescent="0.25">
      <c r="AH319" s="72"/>
    </row>
    <row r="320" spans="34:34" x14ac:dyDescent="0.25">
      <c r="AH320" s="72"/>
    </row>
    <row r="321" spans="34:34" x14ac:dyDescent="0.25">
      <c r="AH321" s="72"/>
    </row>
    <row r="322" spans="34:34" x14ac:dyDescent="0.25">
      <c r="AH322" s="72"/>
    </row>
    <row r="323" spans="34:34" x14ac:dyDescent="0.25">
      <c r="AH323" s="72"/>
    </row>
    <row r="324" spans="34:34" x14ac:dyDescent="0.25">
      <c r="AH324" s="72"/>
    </row>
    <row r="325" spans="34:34" x14ac:dyDescent="0.25">
      <c r="AH325" s="72"/>
    </row>
    <row r="326" spans="34:34" x14ac:dyDescent="0.25">
      <c r="AH326" s="72"/>
    </row>
    <row r="327" spans="34:34" x14ac:dyDescent="0.25">
      <c r="AH327" s="72"/>
    </row>
    <row r="328" spans="34:34" x14ac:dyDescent="0.25">
      <c r="AH328" s="72"/>
    </row>
    <row r="329" spans="34:34" x14ac:dyDescent="0.25">
      <c r="AH329" s="72"/>
    </row>
    <row r="330" spans="34:34" x14ac:dyDescent="0.25">
      <c r="AH330" s="72"/>
    </row>
    <row r="331" spans="34:34" x14ac:dyDescent="0.25">
      <c r="AH331" s="72"/>
    </row>
    <row r="332" spans="34:34" x14ac:dyDescent="0.25">
      <c r="AH332" s="72"/>
    </row>
    <row r="333" spans="34:34" x14ac:dyDescent="0.25">
      <c r="AH333" s="72"/>
    </row>
    <row r="334" spans="34:34" x14ac:dyDescent="0.25">
      <c r="AH334" s="72"/>
    </row>
    <row r="335" spans="34:34" x14ac:dyDescent="0.25">
      <c r="AH335" s="72"/>
    </row>
    <row r="336" spans="34:34" x14ac:dyDescent="0.25">
      <c r="AH336" s="72"/>
    </row>
    <row r="337" spans="34:34" x14ac:dyDescent="0.25">
      <c r="AH337" s="72"/>
    </row>
    <row r="338" spans="34:34" x14ac:dyDescent="0.25">
      <c r="AH338" s="72"/>
    </row>
    <row r="339" spans="34:34" x14ac:dyDescent="0.25">
      <c r="AH339" s="72"/>
    </row>
    <row r="340" spans="34:34" x14ac:dyDescent="0.25">
      <c r="AH340" s="72"/>
    </row>
    <row r="341" spans="34:34" x14ac:dyDescent="0.25">
      <c r="AH341" s="72"/>
    </row>
    <row r="342" spans="34:34" x14ac:dyDescent="0.25">
      <c r="AH342" s="72"/>
    </row>
    <row r="343" spans="34:34" x14ac:dyDescent="0.25">
      <c r="AH343" s="72"/>
    </row>
    <row r="344" spans="34:34" x14ac:dyDescent="0.25">
      <c r="AH344" s="72"/>
    </row>
    <row r="345" spans="34:34" x14ac:dyDescent="0.25">
      <c r="AH345" s="72"/>
    </row>
    <row r="346" spans="34:34" x14ac:dyDescent="0.25">
      <c r="AH346" s="72"/>
    </row>
    <row r="347" spans="34:34" x14ac:dyDescent="0.25">
      <c r="AH347" s="72"/>
    </row>
    <row r="348" spans="34:34" x14ac:dyDescent="0.25">
      <c r="AH348" s="72"/>
    </row>
    <row r="349" spans="34:34" x14ac:dyDescent="0.25">
      <c r="AH349" s="72"/>
    </row>
    <row r="350" spans="34:34" x14ac:dyDescent="0.25">
      <c r="AH350" s="72"/>
    </row>
    <row r="351" spans="34:34" x14ac:dyDescent="0.25">
      <c r="AH351" s="72"/>
    </row>
    <row r="352" spans="34:34" x14ac:dyDescent="0.25">
      <c r="AH352" s="72"/>
    </row>
    <row r="353" spans="34:34" x14ac:dyDescent="0.25">
      <c r="AH353" s="72"/>
    </row>
    <row r="354" spans="34:34" x14ac:dyDescent="0.25">
      <c r="AH354" s="72"/>
    </row>
    <row r="355" spans="34:34" x14ac:dyDescent="0.25">
      <c r="AH355" s="72"/>
    </row>
    <row r="356" spans="34:34" x14ac:dyDescent="0.25">
      <c r="AH356" s="72"/>
    </row>
    <row r="357" spans="34:34" x14ac:dyDescent="0.25">
      <c r="AH357" s="72"/>
    </row>
    <row r="358" spans="34:34" x14ac:dyDescent="0.25">
      <c r="AH358" s="72"/>
    </row>
    <row r="359" spans="34:34" x14ac:dyDescent="0.25">
      <c r="AH359" s="72"/>
    </row>
    <row r="360" spans="34:34" x14ac:dyDescent="0.25">
      <c r="AH360" s="72"/>
    </row>
    <row r="361" spans="34:34" x14ac:dyDescent="0.25">
      <c r="AH361" s="72"/>
    </row>
    <row r="362" spans="34:34" x14ac:dyDescent="0.25">
      <c r="AH362" s="72"/>
    </row>
    <row r="363" spans="34:34" x14ac:dyDescent="0.25">
      <c r="AH363" s="72"/>
    </row>
    <row r="364" spans="34:34" x14ac:dyDescent="0.25">
      <c r="AH364" s="72"/>
    </row>
    <row r="365" spans="34:34" x14ac:dyDescent="0.25">
      <c r="AH365" s="72"/>
    </row>
    <row r="366" spans="34:34" x14ac:dyDescent="0.25">
      <c r="AH366" s="72"/>
    </row>
    <row r="367" spans="34:34" x14ac:dyDescent="0.25">
      <c r="AH367" s="72"/>
    </row>
    <row r="368" spans="34:34" x14ac:dyDescent="0.25">
      <c r="AH368" s="72"/>
    </row>
    <row r="369" spans="34:34" x14ac:dyDescent="0.25">
      <c r="AH369" s="72"/>
    </row>
    <row r="370" spans="34:34" x14ac:dyDescent="0.25">
      <c r="AH370" s="72"/>
    </row>
    <row r="371" spans="34:34" x14ac:dyDescent="0.25">
      <c r="AH371" s="72"/>
    </row>
    <row r="372" spans="34:34" x14ac:dyDescent="0.25">
      <c r="AH372" s="72"/>
    </row>
    <row r="373" spans="34:34" x14ac:dyDescent="0.25">
      <c r="AH373" s="72"/>
    </row>
    <row r="374" spans="34:34" x14ac:dyDescent="0.25">
      <c r="AH374" s="72"/>
    </row>
    <row r="375" spans="34:34" x14ac:dyDescent="0.25">
      <c r="AH375" s="72"/>
    </row>
    <row r="376" spans="34:34" x14ac:dyDescent="0.25">
      <c r="AH376" s="72"/>
    </row>
    <row r="377" spans="34:34" x14ac:dyDescent="0.25">
      <c r="AH377" s="72"/>
    </row>
    <row r="378" spans="34:34" x14ac:dyDescent="0.25">
      <c r="AH378" s="72"/>
    </row>
    <row r="379" spans="34:34" x14ac:dyDescent="0.25">
      <c r="AH379" s="72"/>
    </row>
    <row r="380" spans="34:34" x14ac:dyDescent="0.25">
      <c r="AH380" s="72"/>
    </row>
    <row r="381" spans="34:34" x14ac:dyDescent="0.25">
      <c r="AH381" s="72"/>
    </row>
    <row r="382" spans="34:34" x14ac:dyDescent="0.25">
      <c r="AH382" s="72"/>
    </row>
    <row r="383" spans="34:34" x14ac:dyDescent="0.25">
      <c r="AH383" s="72"/>
    </row>
    <row r="384" spans="34:34" x14ac:dyDescent="0.25">
      <c r="AH384" s="72"/>
    </row>
    <row r="385" spans="34:34" x14ac:dyDescent="0.25">
      <c r="AH385" s="72"/>
    </row>
    <row r="386" spans="34:34" x14ac:dyDescent="0.25">
      <c r="AH386" s="72"/>
    </row>
    <row r="387" spans="34:34" x14ac:dyDescent="0.25">
      <c r="AH387" s="72"/>
    </row>
    <row r="388" spans="34:34" x14ac:dyDescent="0.25">
      <c r="AH388" s="72"/>
    </row>
    <row r="389" spans="34:34" x14ac:dyDescent="0.25">
      <c r="AH389" s="72"/>
    </row>
    <row r="390" spans="34:34" x14ac:dyDescent="0.25">
      <c r="AH390" s="72"/>
    </row>
    <row r="391" spans="34:34" x14ac:dyDescent="0.25">
      <c r="AH391" s="72"/>
    </row>
    <row r="392" spans="34:34" x14ac:dyDescent="0.25">
      <c r="AH392" s="72"/>
    </row>
    <row r="393" spans="34:34" x14ac:dyDescent="0.25">
      <c r="AH393" s="72"/>
    </row>
    <row r="394" spans="34:34" x14ac:dyDescent="0.25">
      <c r="AH394" s="72"/>
    </row>
    <row r="395" spans="34:34" x14ac:dyDescent="0.25">
      <c r="AH395" s="72"/>
    </row>
    <row r="396" spans="34:34" x14ac:dyDescent="0.25">
      <c r="AH396" s="72"/>
    </row>
    <row r="397" spans="34:34" x14ac:dyDescent="0.25">
      <c r="AH397" s="72"/>
    </row>
    <row r="398" spans="34:34" x14ac:dyDescent="0.25">
      <c r="AH398" s="72"/>
    </row>
    <row r="399" spans="34:34" x14ac:dyDescent="0.25">
      <c r="AH399" s="72"/>
    </row>
    <row r="400" spans="34:34" x14ac:dyDescent="0.25">
      <c r="AH400" s="72"/>
    </row>
    <row r="401" spans="34:34" x14ac:dyDescent="0.25">
      <c r="AH401" s="72"/>
    </row>
    <row r="402" spans="34:34" x14ac:dyDescent="0.25">
      <c r="AH402" s="72"/>
    </row>
    <row r="403" spans="34:34" x14ac:dyDescent="0.25">
      <c r="AH403" s="72"/>
    </row>
    <row r="404" spans="34:34" x14ac:dyDescent="0.25">
      <c r="AH404" s="72"/>
    </row>
    <row r="405" spans="34:34" x14ac:dyDescent="0.25">
      <c r="AH405" s="72"/>
    </row>
    <row r="406" spans="34:34" x14ac:dyDescent="0.25">
      <c r="AH406" s="72"/>
    </row>
    <row r="407" spans="34:34" x14ac:dyDescent="0.25">
      <c r="AH407" s="72"/>
    </row>
    <row r="408" spans="34:34" x14ac:dyDescent="0.25">
      <c r="AH408" s="72"/>
    </row>
    <row r="409" spans="34:34" x14ac:dyDescent="0.25">
      <c r="AH409" s="72"/>
    </row>
    <row r="410" spans="34:34" x14ac:dyDescent="0.25">
      <c r="AH410" s="72"/>
    </row>
    <row r="411" spans="34:34" x14ac:dyDescent="0.25">
      <c r="AH411" s="72"/>
    </row>
    <row r="412" spans="34:34" x14ac:dyDescent="0.25">
      <c r="AH412" s="72"/>
    </row>
    <row r="413" spans="34:34" x14ac:dyDescent="0.25">
      <c r="AH413" s="72"/>
    </row>
    <row r="414" spans="34:34" x14ac:dyDescent="0.25">
      <c r="AH414" s="72"/>
    </row>
    <row r="415" spans="34:34" x14ac:dyDescent="0.25">
      <c r="AH415" s="72"/>
    </row>
    <row r="416" spans="34:34" x14ac:dyDescent="0.25">
      <c r="AH416" s="72"/>
    </row>
    <row r="417" spans="34:34" x14ac:dyDescent="0.25">
      <c r="AH417" s="72"/>
    </row>
    <row r="418" spans="34:34" x14ac:dyDescent="0.25">
      <c r="AH418" s="72"/>
    </row>
    <row r="419" spans="34:34" x14ac:dyDescent="0.25">
      <c r="AH419" s="72"/>
    </row>
    <row r="420" spans="34:34" x14ac:dyDescent="0.25">
      <c r="AH420" s="72"/>
    </row>
    <row r="421" spans="34:34" x14ac:dyDescent="0.25">
      <c r="AH421" s="72"/>
    </row>
    <row r="422" spans="34:34" x14ac:dyDescent="0.25">
      <c r="AH422" s="72"/>
    </row>
    <row r="423" spans="34:34" x14ac:dyDescent="0.25">
      <c r="AH423" s="72"/>
    </row>
    <row r="424" spans="34:34" x14ac:dyDescent="0.25">
      <c r="AH424" s="72"/>
    </row>
    <row r="425" spans="34:34" x14ac:dyDescent="0.25">
      <c r="AH425" s="72"/>
    </row>
    <row r="426" spans="34:34" x14ac:dyDescent="0.25">
      <c r="AH426" s="72"/>
    </row>
    <row r="427" spans="34:34" x14ac:dyDescent="0.25">
      <c r="AH427" s="72"/>
    </row>
    <row r="428" spans="34:34" x14ac:dyDescent="0.25">
      <c r="AH428" s="72"/>
    </row>
    <row r="429" spans="34:34" x14ac:dyDescent="0.25">
      <c r="AH429" s="72"/>
    </row>
    <row r="430" spans="34:34" x14ac:dyDescent="0.25">
      <c r="AH430" s="72"/>
    </row>
    <row r="431" spans="34:34" x14ac:dyDescent="0.25">
      <c r="AH431" s="72"/>
    </row>
    <row r="432" spans="34:34" x14ac:dyDescent="0.25">
      <c r="AH432" s="72"/>
    </row>
    <row r="433" spans="34:34" x14ac:dyDescent="0.25">
      <c r="AH433" s="72"/>
    </row>
    <row r="434" spans="34:34" x14ac:dyDescent="0.25">
      <c r="AH434" s="72"/>
    </row>
    <row r="435" spans="34:34" x14ac:dyDescent="0.25">
      <c r="AH435" s="72"/>
    </row>
    <row r="436" spans="34:34" x14ac:dyDescent="0.25">
      <c r="AH436" s="72"/>
    </row>
    <row r="437" spans="34:34" x14ac:dyDescent="0.25">
      <c r="AH437" s="72"/>
    </row>
    <row r="438" spans="34:34" x14ac:dyDescent="0.25">
      <c r="AH438" s="72"/>
    </row>
    <row r="439" spans="34:34" x14ac:dyDescent="0.25">
      <c r="AH439" s="72"/>
    </row>
    <row r="440" spans="34:34" x14ac:dyDescent="0.25">
      <c r="AH440" s="72"/>
    </row>
    <row r="441" spans="34:34" x14ac:dyDescent="0.25">
      <c r="AH441" s="72"/>
    </row>
    <row r="442" spans="34:34" x14ac:dyDescent="0.25">
      <c r="AH442" s="72"/>
    </row>
    <row r="443" spans="34:34" x14ac:dyDescent="0.25">
      <c r="AH443" s="72"/>
    </row>
    <row r="444" spans="34:34" x14ac:dyDescent="0.25">
      <c r="AH444" s="72"/>
    </row>
    <row r="445" spans="34:34" x14ac:dyDescent="0.25">
      <c r="AH445" s="72"/>
    </row>
    <row r="446" spans="34:34" x14ac:dyDescent="0.25">
      <c r="AH446" s="72"/>
    </row>
    <row r="447" spans="34:34" x14ac:dyDescent="0.25">
      <c r="AH447" s="72"/>
    </row>
    <row r="448" spans="34:34" x14ac:dyDescent="0.25">
      <c r="AH448" s="72"/>
    </row>
    <row r="449" spans="34:34" x14ac:dyDescent="0.25">
      <c r="AH449" s="72"/>
    </row>
    <row r="450" spans="34:34" x14ac:dyDescent="0.25">
      <c r="AH450" s="72"/>
    </row>
    <row r="451" spans="34:34" x14ac:dyDescent="0.25">
      <c r="AH451" s="72"/>
    </row>
    <row r="452" spans="34:34" x14ac:dyDescent="0.25">
      <c r="AH452" s="72"/>
    </row>
    <row r="453" spans="34:34" x14ac:dyDescent="0.25">
      <c r="AH453" s="72"/>
    </row>
    <row r="454" spans="34:34" x14ac:dyDescent="0.25">
      <c r="AH454" s="72"/>
    </row>
    <row r="455" spans="34:34" x14ac:dyDescent="0.25">
      <c r="AH455" s="72"/>
    </row>
    <row r="456" spans="34:34" x14ac:dyDescent="0.25">
      <c r="AH456" s="72"/>
    </row>
    <row r="457" spans="34:34" x14ac:dyDescent="0.25">
      <c r="AH457" s="72"/>
    </row>
    <row r="458" spans="34:34" x14ac:dyDescent="0.25">
      <c r="AH458" s="72"/>
    </row>
    <row r="459" spans="34:34" x14ac:dyDescent="0.25">
      <c r="AH459" s="72"/>
    </row>
    <row r="460" spans="34:34" x14ac:dyDescent="0.25">
      <c r="AH460" s="72"/>
    </row>
    <row r="461" spans="34:34" x14ac:dyDescent="0.25">
      <c r="AH461" s="72"/>
    </row>
    <row r="462" spans="34:34" x14ac:dyDescent="0.25">
      <c r="AH462" s="72"/>
    </row>
    <row r="463" spans="34:34" x14ac:dyDescent="0.25">
      <c r="AH463" s="72"/>
    </row>
    <row r="464" spans="34:34" x14ac:dyDescent="0.25">
      <c r="AH464" s="72"/>
    </row>
    <row r="465" spans="34:34" x14ac:dyDescent="0.25">
      <c r="AH465" s="72"/>
    </row>
    <row r="466" spans="34:34" x14ac:dyDescent="0.25">
      <c r="AH466" s="72"/>
    </row>
    <row r="467" spans="34:34" x14ac:dyDescent="0.25">
      <c r="AH467" s="72"/>
    </row>
    <row r="468" spans="34:34" x14ac:dyDescent="0.25">
      <c r="AH468" s="72"/>
    </row>
    <row r="469" spans="34:34" x14ac:dyDescent="0.25">
      <c r="AH469" s="72"/>
    </row>
    <row r="470" spans="34:34" x14ac:dyDescent="0.25">
      <c r="AH470" s="72"/>
    </row>
    <row r="471" spans="34:34" x14ac:dyDescent="0.25">
      <c r="AH471" s="72"/>
    </row>
    <row r="472" spans="34:34" x14ac:dyDescent="0.25">
      <c r="AH472" s="72"/>
    </row>
    <row r="473" spans="34:34" x14ac:dyDescent="0.25">
      <c r="AH473" s="72"/>
    </row>
    <row r="474" spans="34:34" x14ac:dyDescent="0.25">
      <c r="AH474" s="72"/>
    </row>
    <row r="475" spans="34:34" x14ac:dyDescent="0.25">
      <c r="AH475" s="72"/>
    </row>
    <row r="476" spans="34:34" x14ac:dyDescent="0.25">
      <c r="AH476" s="72"/>
    </row>
    <row r="477" spans="34:34" x14ac:dyDescent="0.25">
      <c r="AH477" s="72"/>
    </row>
    <row r="478" spans="34:34" x14ac:dyDescent="0.25">
      <c r="AH478" s="72"/>
    </row>
    <row r="479" spans="34:34" x14ac:dyDescent="0.25">
      <c r="AH479" s="72"/>
    </row>
    <row r="480" spans="34:34" x14ac:dyDescent="0.25">
      <c r="AH480" s="72"/>
    </row>
    <row r="481" spans="34:34" x14ac:dyDescent="0.25">
      <c r="AH481" s="72"/>
    </row>
    <row r="482" spans="34:34" x14ac:dyDescent="0.25">
      <c r="AH482" s="72"/>
    </row>
    <row r="483" spans="34:34" x14ac:dyDescent="0.25">
      <c r="AH483" s="72"/>
    </row>
    <row r="484" spans="34:34" x14ac:dyDescent="0.25">
      <c r="AH484" s="72"/>
    </row>
    <row r="485" spans="34:34" x14ac:dyDescent="0.25">
      <c r="AH485" s="72"/>
    </row>
    <row r="486" spans="34:34" x14ac:dyDescent="0.25">
      <c r="AH486" s="72"/>
    </row>
    <row r="487" spans="34:34" x14ac:dyDescent="0.25">
      <c r="AH487" s="72"/>
    </row>
    <row r="488" spans="34:34" x14ac:dyDescent="0.25">
      <c r="AH488" s="72"/>
    </row>
    <row r="489" spans="34:34" x14ac:dyDescent="0.25">
      <c r="AH489" s="72"/>
    </row>
    <row r="490" spans="34:34" x14ac:dyDescent="0.25">
      <c r="AH490" s="72"/>
    </row>
    <row r="491" spans="34:34" x14ac:dyDescent="0.25">
      <c r="AH491" s="72"/>
    </row>
    <row r="492" spans="34:34" x14ac:dyDescent="0.25">
      <c r="AH492" s="72"/>
    </row>
    <row r="493" spans="34:34" x14ac:dyDescent="0.25">
      <c r="AH493" s="72"/>
    </row>
    <row r="494" spans="34:34" x14ac:dyDescent="0.25">
      <c r="AH494" s="72"/>
    </row>
    <row r="495" spans="34:34" x14ac:dyDescent="0.25">
      <c r="AH495" s="72"/>
    </row>
    <row r="496" spans="34:34" x14ac:dyDescent="0.25">
      <c r="AH496" s="72"/>
    </row>
    <row r="497" spans="34:34" x14ac:dyDescent="0.25">
      <c r="AH497" s="72"/>
    </row>
    <row r="498" spans="34:34" x14ac:dyDescent="0.25">
      <c r="AH498" s="72"/>
    </row>
    <row r="499" spans="34:34" x14ac:dyDescent="0.25">
      <c r="AH499" s="72"/>
    </row>
    <row r="500" spans="34:34" x14ac:dyDescent="0.25">
      <c r="AH500" s="72"/>
    </row>
    <row r="501" spans="34:34" x14ac:dyDescent="0.25">
      <c r="AH501" s="72"/>
    </row>
    <row r="502" spans="34:34" x14ac:dyDescent="0.25">
      <c r="AH502" s="72"/>
    </row>
    <row r="503" spans="34:34" x14ac:dyDescent="0.25">
      <c r="AH503" s="72"/>
    </row>
    <row r="504" spans="34:34" x14ac:dyDescent="0.25">
      <c r="AH504" s="72"/>
    </row>
    <row r="505" spans="34:34" x14ac:dyDescent="0.25">
      <c r="AH505" s="72"/>
    </row>
    <row r="506" spans="34:34" x14ac:dyDescent="0.25">
      <c r="AH506" s="72"/>
    </row>
    <row r="507" spans="34:34" x14ac:dyDescent="0.25">
      <c r="AH507" s="72"/>
    </row>
    <row r="508" spans="34:34" x14ac:dyDescent="0.25">
      <c r="AH508" s="72"/>
    </row>
    <row r="509" spans="34:34" x14ac:dyDescent="0.25">
      <c r="AH509" s="72"/>
    </row>
    <row r="510" spans="34:34" x14ac:dyDescent="0.25">
      <c r="AH510" s="72"/>
    </row>
    <row r="511" spans="34:34" x14ac:dyDescent="0.25">
      <c r="AH511" s="72"/>
    </row>
    <row r="512" spans="34:34" x14ac:dyDescent="0.25">
      <c r="AH512" s="72"/>
    </row>
    <row r="513" spans="34:34" x14ac:dyDescent="0.25">
      <c r="AH513" s="72"/>
    </row>
    <row r="514" spans="34:34" x14ac:dyDescent="0.25">
      <c r="AH514" s="72"/>
    </row>
    <row r="515" spans="34:34" x14ac:dyDescent="0.25">
      <c r="AH515" s="72"/>
    </row>
    <row r="516" spans="34:34" x14ac:dyDescent="0.25">
      <c r="AH516" s="72"/>
    </row>
    <row r="517" spans="34:34" x14ac:dyDescent="0.25">
      <c r="AH517" s="72"/>
    </row>
    <row r="518" spans="34:34" x14ac:dyDescent="0.25">
      <c r="AH518" s="72"/>
    </row>
    <row r="519" spans="34:34" x14ac:dyDescent="0.25">
      <c r="AH519" s="72"/>
    </row>
    <row r="520" spans="34:34" x14ac:dyDescent="0.25">
      <c r="AH520" s="72"/>
    </row>
    <row r="521" spans="34:34" x14ac:dyDescent="0.25">
      <c r="AH521" s="72"/>
    </row>
    <row r="522" spans="34:34" x14ac:dyDescent="0.25">
      <c r="AH522" s="72"/>
    </row>
    <row r="523" spans="34:34" x14ac:dyDescent="0.25">
      <c r="AH523" s="72"/>
    </row>
    <row r="524" spans="34:34" x14ac:dyDescent="0.25">
      <c r="AH524" s="72"/>
    </row>
    <row r="525" spans="34:34" x14ac:dyDescent="0.25">
      <c r="AH525" s="72"/>
    </row>
    <row r="526" spans="34:34" x14ac:dyDescent="0.25">
      <c r="AH526" s="72"/>
    </row>
    <row r="527" spans="34:34" x14ac:dyDescent="0.25">
      <c r="AH527" s="72"/>
    </row>
    <row r="528" spans="34:34" x14ac:dyDescent="0.25">
      <c r="AH528" s="72"/>
    </row>
    <row r="529" spans="34:34" x14ac:dyDescent="0.25">
      <c r="AH529" s="72"/>
    </row>
    <row r="530" spans="34:34" x14ac:dyDescent="0.25">
      <c r="AH530" s="72"/>
    </row>
    <row r="531" spans="34:34" x14ac:dyDescent="0.25">
      <c r="AH531" s="72"/>
    </row>
    <row r="532" spans="34:34" x14ac:dyDescent="0.25">
      <c r="AH532" s="72"/>
    </row>
    <row r="533" spans="34:34" x14ac:dyDescent="0.25">
      <c r="AH533" s="72"/>
    </row>
    <row r="534" spans="34:34" x14ac:dyDescent="0.25">
      <c r="AH534" s="72"/>
    </row>
    <row r="535" spans="34:34" x14ac:dyDescent="0.25">
      <c r="AH535" s="72"/>
    </row>
    <row r="536" spans="34:34" x14ac:dyDescent="0.25">
      <c r="AH536" s="72"/>
    </row>
    <row r="537" spans="34:34" x14ac:dyDescent="0.25">
      <c r="AH537" s="72"/>
    </row>
    <row r="538" spans="34:34" x14ac:dyDescent="0.25">
      <c r="AH538" s="72"/>
    </row>
    <row r="539" spans="34:34" x14ac:dyDescent="0.25">
      <c r="AH539" s="72"/>
    </row>
    <row r="540" spans="34:34" x14ac:dyDescent="0.25">
      <c r="AH540" s="72"/>
    </row>
    <row r="541" spans="34:34" x14ac:dyDescent="0.25">
      <c r="AH541" s="72"/>
    </row>
    <row r="542" spans="34:34" x14ac:dyDescent="0.25">
      <c r="AH542" s="72"/>
    </row>
    <row r="543" spans="34:34" x14ac:dyDescent="0.25">
      <c r="AH543" s="72"/>
    </row>
    <row r="544" spans="34:34" x14ac:dyDescent="0.25">
      <c r="AH544" s="72"/>
    </row>
    <row r="545" spans="34:34" x14ac:dyDescent="0.25">
      <c r="AH545" s="72"/>
    </row>
    <row r="546" spans="34:34" x14ac:dyDescent="0.25">
      <c r="AH546" s="72"/>
    </row>
    <row r="547" spans="34:34" x14ac:dyDescent="0.25">
      <c r="AH547" s="72"/>
    </row>
    <row r="548" spans="34:34" x14ac:dyDescent="0.25">
      <c r="AH548" s="72"/>
    </row>
    <row r="549" spans="34:34" x14ac:dyDescent="0.25">
      <c r="AH549" s="72"/>
    </row>
    <row r="550" spans="34:34" x14ac:dyDescent="0.25">
      <c r="AH550" s="72"/>
    </row>
    <row r="551" spans="34:34" x14ac:dyDescent="0.25">
      <c r="AH551" s="72"/>
    </row>
    <row r="552" spans="34:34" x14ac:dyDescent="0.25">
      <c r="AH552" s="72"/>
    </row>
    <row r="553" spans="34:34" x14ac:dyDescent="0.25">
      <c r="AH553" s="72"/>
    </row>
    <row r="554" spans="34:34" x14ac:dyDescent="0.25">
      <c r="AH554" s="72"/>
    </row>
    <row r="555" spans="34:34" x14ac:dyDescent="0.25">
      <c r="AH555" s="72"/>
    </row>
    <row r="556" spans="34:34" x14ac:dyDescent="0.25">
      <c r="AH556" s="72"/>
    </row>
    <row r="557" spans="34:34" x14ac:dyDescent="0.25">
      <c r="AH557" s="72"/>
    </row>
    <row r="558" spans="34:34" x14ac:dyDescent="0.25">
      <c r="AH558" s="72"/>
    </row>
    <row r="559" spans="34:34" x14ac:dyDescent="0.25">
      <c r="AH559" s="72"/>
    </row>
    <row r="560" spans="34:34" x14ac:dyDescent="0.25">
      <c r="AH560" s="72"/>
    </row>
    <row r="561" spans="34:34" x14ac:dyDescent="0.25">
      <c r="AH561" s="72"/>
    </row>
    <row r="562" spans="34:34" x14ac:dyDescent="0.25">
      <c r="AH562" s="72"/>
    </row>
    <row r="563" spans="34:34" x14ac:dyDescent="0.25">
      <c r="AH563" s="72"/>
    </row>
    <row r="564" spans="34:34" x14ac:dyDescent="0.25">
      <c r="AH564" s="72"/>
    </row>
    <row r="565" spans="34:34" x14ac:dyDescent="0.25">
      <c r="AH565" s="72"/>
    </row>
    <row r="566" spans="34:34" x14ac:dyDescent="0.25">
      <c r="AH566" s="72"/>
    </row>
    <row r="567" spans="34:34" x14ac:dyDescent="0.25">
      <c r="AH567" s="72"/>
    </row>
    <row r="568" spans="34:34" x14ac:dyDescent="0.25">
      <c r="AH568" s="72"/>
    </row>
    <row r="569" spans="34:34" x14ac:dyDescent="0.25">
      <c r="AH569" s="72"/>
    </row>
    <row r="570" spans="34:34" x14ac:dyDescent="0.25">
      <c r="AH570" s="72"/>
    </row>
    <row r="571" spans="34:34" x14ac:dyDescent="0.25">
      <c r="AH571" s="72"/>
    </row>
    <row r="572" spans="34:34" x14ac:dyDescent="0.25">
      <c r="AH572" s="72"/>
    </row>
    <row r="573" spans="34:34" x14ac:dyDescent="0.25">
      <c r="AH573" s="72"/>
    </row>
    <row r="574" spans="34:34" x14ac:dyDescent="0.25">
      <c r="AH574" s="72"/>
    </row>
    <row r="575" spans="34:34" x14ac:dyDescent="0.25">
      <c r="AH575" s="72"/>
    </row>
    <row r="576" spans="34:34" x14ac:dyDescent="0.25">
      <c r="AH576" s="72"/>
    </row>
    <row r="577" spans="34:34" x14ac:dyDescent="0.25">
      <c r="AH577" s="72"/>
    </row>
    <row r="578" spans="34:34" x14ac:dyDescent="0.25">
      <c r="AH578" s="72"/>
    </row>
    <row r="579" spans="34:34" x14ac:dyDescent="0.25">
      <c r="AH579" s="72"/>
    </row>
    <row r="580" spans="34:34" x14ac:dyDescent="0.25">
      <c r="AH580" s="72"/>
    </row>
    <row r="581" spans="34:34" x14ac:dyDescent="0.25">
      <c r="AH581" s="72"/>
    </row>
    <row r="582" spans="34:34" x14ac:dyDescent="0.25">
      <c r="AH582" s="72"/>
    </row>
    <row r="583" spans="34:34" x14ac:dyDescent="0.25">
      <c r="AH583" s="72"/>
    </row>
    <row r="584" spans="34:34" x14ac:dyDescent="0.25">
      <c r="AH584" s="72"/>
    </row>
    <row r="585" spans="34:34" x14ac:dyDescent="0.25">
      <c r="AH585" s="72"/>
    </row>
    <row r="586" spans="34:34" x14ac:dyDescent="0.25">
      <c r="AH586" s="72"/>
    </row>
    <row r="587" spans="34:34" x14ac:dyDescent="0.25">
      <c r="AH587" s="72"/>
    </row>
    <row r="588" spans="34:34" x14ac:dyDescent="0.25">
      <c r="AH588" s="72"/>
    </row>
    <row r="589" spans="34:34" x14ac:dyDescent="0.25">
      <c r="AH589" s="72"/>
    </row>
    <row r="590" spans="34:34" x14ac:dyDescent="0.25">
      <c r="AH590" s="72"/>
    </row>
    <row r="591" spans="34:34" x14ac:dyDescent="0.25">
      <c r="AH591" s="72"/>
    </row>
    <row r="592" spans="34:34" x14ac:dyDescent="0.25">
      <c r="AH592" s="72"/>
    </row>
    <row r="593" spans="34:34" x14ac:dyDescent="0.25">
      <c r="AH593" s="72"/>
    </row>
    <row r="594" spans="34:34" x14ac:dyDescent="0.25">
      <c r="AH594" s="72"/>
    </row>
    <row r="595" spans="34:34" x14ac:dyDescent="0.25">
      <c r="AH595" s="72"/>
    </row>
    <row r="596" spans="34:34" x14ac:dyDescent="0.25">
      <c r="AH596" s="72"/>
    </row>
    <row r="597" spans="34:34" x14ac:dyDescent="0.25">
      <c r="AH597" s="72"/>
    </row>
    <row r="598" spans="34:34" x14ac:dyDescent="0.25">
      <c r="AH598" s="72"/>
    </row>
    <row r="599" spans="34:34" x14ac:dyDescent="0.25">
      <c r="AH599" s="72"/>
    </row>
    <row r="600" spans="34:34" x14ac:dyDescent="0.25">
      <c r="AH600" s="72"/>
    </row>
    <row r="601" spans="34:34" x14ac:dyDescent="0.25">
      <c r="AH601" s="72"/>
    </row>
    <row r="602" spans="34:34" x14ac:dyDescent="0.25">
      <c r="AH602" s="72"/>
    </row>
    <row r="603" spans="34:34" x14ac:dyDescent="0.25">
      <c r="AH603" s="72"/>
    </row>
    <row r="604" spans="34:34" x14ac:dyDescent="0.25">
      <c r="AH604" s="72"/>
    </row>
    <row r="605" spans="34:34" x14ac:dyDescent="0.25">
      <c r="AH605" s="72"/>
    </row>
    <row r="606" spans="34:34" x14ac:dyDescent="0.25">
      <c r="AH606" s="72"/>
    </row>
    <row r="607" spans="34:34" x14ac:dyDescent="0.25">
      <c r="AH607" s="72"/>
    </row>
    <row r="608" spans="34:34" x14ac:dyDescent="0.25">
      <c r="AH608" s="72"/>
    </row>
    <row r="609" spans="34:34" x14ac:dyDescent="0.25">
      <c r="AH609" s="72"/>
    </row>
    <row r="610" spans="34:34" x14ac:dyDescent="0.25">
      <c r="AH610" s="72"/>
    </row>
    <row r="611" spans="34:34" x14ac:dyDescent="0.25">
      <c r="AH611" s="72"/>
    </row>
    <row r="612" spans="34:34" x14ac:dyDescent="0.25">
      <c r="AH612" s="72"/>
    </row>
    <row r="613" spans="34:34" x14ac:dyDescent="0.25">
      <c r="AH613" s="72"/>
    </row>
    <row r="614" spans="34:34" x14ac:dyDescent="0.25">
      <c r="AH614" s="72"/>
    </row>
    <row r="615" spans="34:34" x14ac:dyDescent="0.25">
      <c r="AH615" s="72"/>
    </row>
    <row r="616" spans="34:34" x14ac:dyDescent="0.25">
      <c r="AH616" s="72"/>
    </row>
    <row r="617" spans="34:34" x14ac:dyDescent="0.25">
      <c r="AH617" s="72"/>
    </row>
    <row r="618" spans="34:34" x14ac:dyDescent="0.25">
      <c r="AH618" s="72"/>
    </row>
    <row r="619" spans="34:34" x14ac:dyDescent="0.25">
      <c r="AH619" s="72"/>
    </row>
    <row r="620" spans="34:34" x14ac:dyDescent="0.25">
      <c r="AH620" s="72"/>
    </row>
    <row r="621" spans="34:34" x14ac:dyDescent="0.25">
      <c r="AH621" s="72"/>
    </row>
    <row r="622" spans="34:34" x14ac:dyDescent="0.25">
      <c r="AH622" s="72"/>
    </row>
    <row r="623" spans="34:34" x14ac:dyDescent="0.25">
      <c r="AH623" s="72"/>
    </row>
    <row r="624" spans="34:34" x14ac:dyDescent="0.25">
      <c r="AH624" s="72"/>
    </row>
    <row r="625" spans="34:34" x14ac:dyDescent="0.25">
      <c r="AH625" s="72"/>
    </row>
    <row r="626" spans="34:34" x14ac:dyDescent="0.25">
      <c r="AH626" s="72"/>
    </row>
    <row r="627" spans="34:34" x14ac:dyDescent="0.25">
      <c r="AH627" s="72"/>
    </row>
    <row r="628" spans="34:34" x14ac:dyDescent="0.25">
      <c r="AH628" s="72"/>
    </row>
    <row r="629" spans="34:34" x14ac:dyDescent="0.25">
      <c r="AH629" s="72"/>
    </row>
    <row r="630" spans="34:34" x14ac:dyDescent="0.25">
      <c r="AH630" s="72"/>
    </row>
    <row r="631" spans="34:34" x14ac:dyDescent="0.25">
      <c r="AH631" s="72"/>
    </row>
    <row r="632" spans="34:34" x14ac:dyDescent="0.25">
      <c r="AH632" s="72"/>
    </row>
    <row r="633" spans="34:34" x14ac:dyDescent="0.25">
      <c r="AH633" s="72"/>
    </row>
    <row r="634" spans="34:34" x14ac:dyDescent="0.25">
      <c r="AH634" s="72"/>
    </row>
    <row r="635" spans="34:34" x14ac:dyDescent="0.25">
      <c r="AH635" s="72"/>
    </row>
    <row r="636" spans="34:34" x14ac:dyDescent="0.25">
      <c r="AH636" s="72"/>
    </row>
    <row r="637" spans="34:34" x14ac:dyDescent="0.25">
      <c r="AH637" s="72"/>
    </row>
    <row r="638" spans="34:34" x14ac:dyDescent="0.25">
      <c r="AH638" s="72"/>
    </row>
    <row r="639" spans="34:34" x14ac:dyDescent="0.25">
      <c r="AH639" s="72"/>
    </row>
    <row r="640" spans="34:34" x14ac:dyDescent="0.25">
      <c r="AH640" s="72"/>
    </row>
    <row r="641" spans="34:34" x14ac:dyDescent="0.25">
      <c r="AH641" s="72"/>
    </row>
    <row r="642" spans="34:34" x14ac:dyDescent="0.25">
      <c r="AH642" s="72"/>
    </row>
    <row r="643" spans="34:34" x14ac:dyDescent="0.25">
      <c r="AH643" s="72"/>
    </row>
    <row r="644" spans="34:34" x14ac:dyDescent="0.25">
      <c r="AH644" s="72"/>
    </row>
    <row r="645" spans="34:34" x14ac:dyDescent="0.25">
      <c r="AH645" s="72"/>
    </row>
    <row r="646" spans="34:34" x14ac:dyDescent="0.25">
      <c r="AH646" s="72"/>
    </row>
    <row r="647" spans="34:34" x14ac:dyDescent="0.25">
      <c r="AH647" s="72"/>
    </row>
    <row r="648" spans="34:34" x14ac:dyDescent="0.25">
      <c r="AH648" s="72"/>
    </row>
    <row r="649" spans="34:34" x14ac:dyDescent="0.25">
      <c r="AH649" s="72"/>
    </row>
    <row r="650" spans="34:34" x14ac:dyDescent="0.25">
      <c r="AH650" s="72"/>
    </row>
    <row r="651" spans="34:34" x14ac:dyDescent="0.25">
      <c r="AH651" s="72"/>
    </row>
    <row r="652" spans="34:34" x14ac:dyDescent="0.25">
      <c r="AH652" s="72"/>
    </row>
    <row r="653" spans="34:34" x14ac:dyDescent="0.25">
      <c r="AH653" s="72"/>
    </row>
    <row r="654" spans="34:34" x14ac:dyDescent="0.25">
      <c r="AH654" s="72"/>
    </row>
    <row r="655" spans="34:34" x14ac:dyDescent="0.25">
      <c r="AH655" s="72"/>
    </row>
    <row r="656" spans="34:34" x14ac:dyDescent="0.25">
      <c r="AH656" s="72"/>
    </row>
    <row r="657" spans="34:34" x14ac:dyDescent="0.25">
      <c r="AH657" s="72"/>
    </row>
    <row r="658" spans="34:34" x14ac:dyDescent="0.25">
      <c r="AH658" s="72"/>
    </row>
    <row r="659" spans="34:34" x14ac:dyDescent="0.25">
      <c r="AH659" s="72"/>
    </row>
    <row r="660" spans="34:34" x14ac:dyDescent="0.25">
      <c r="AH660" s="72"/>
    </row>
    <row r="661" spans="34:34" x14ac:dyDescent="0.25">
      <c r="AH661" s="72"/>
    </row>
    <row r="662" spans="34:34" x14ac:dyDescent="0.25">
      <c r="AH662" s="72"/>
    </row>
    <row r="663" spans="34:34" x14ac:dyDescent="0.25">
      <c r="AH663" s="72"/>
    </row>
    <row r="664" spans="34:34" x14ac:dyDescent="0.25">
      <c r="AH664" s="72"/>
    </row>
    <row r="665" spans="34:34" x14ac:dyDescent="0.25">
      <c r="AH665" s="72"/>
    </row>
    <row r="666" spans="34:34" x14ac:dyDescent="0.25">
      <c r="AH666" s="72"/>
    </row>
    <row r="667" spans="34:34" x14ac:dyDescent="0.25">
      <c r="AH667" s="72"/>
    </row>
    <row r="668" spans="34:34" x14ac:dyDescent="0.25">
      <c r="AH668" s="72"/>
    </row>
    <row r="669" spans="34:34" x14ac:dyDescent="0.25">
      <c r="AH669" s="72"/>
    </row>
    <row r="670" spans="34:34" x14ac:dyDescent="0.25">
      <c r="AH670" s="72"/>
    </row>
    <row r="671" spans="34:34" x14ac:dyDescent="0.25">
      <c r="AH671" s="72"/>
    </row>
    <row r="672" spans="34:34" x14ac:dyDescent="0.25">
      <c r="AH672" s="72"/>
    </row>
    <row r="673" spans="34:34" x14ac:dyDescent="0.25">
      <c r="AH673" s="72"/>
    </row>
    <row r="674" spans="34:34" x14ac:dyDescent="0.25">
      <c r="AH674" s="72"/>
    </row>
    <row r="675" spans="34:34" x14ac:dyDescent="0.25">
      <c r="AH675" s="72"/>
    </row>
    <row r="676" spans="34:34" x14ac:dyDescent="0.25">
      <c r="AH676" s="72"/>
    </row>
    <row r="677" spans="34:34" x14ac:dyDescent="0.25">
      <c r="AH677" s="72"/>
    </row>
    <row r="678" spans="34:34" x14ac:dyDescent="0.25">
      <c r="AH678" s="72"/>
    </row>
    <row r="679" spans="34:34" x14ac:dyDescent="0.25">
      <c r="AH679" s="72"/>
    </row>
    <row r="680" spans="34:34" x14ac:dyDescent="0.25">
      <c r="AH680" s="72"/>
    </row>
    <row r="681" spans="34:34" x14ac:dyDescent="0.25">
      <c r="AH681" s="72"/>
    </row>
    <row r="682" spans="34:34" x14ac:dyDescent="0.25">
      <c r="AH682" s="72"/>
    </row>
    <row r="683" spans="34:34" x14ac:dyDescent="0.25">
      <c r="AH683" s="72"/>
    </row>
    <row r="684" spans="34:34" x14ac:dyDescent="0.25">
      <c r="AH684" s="72"/>
    </row>
    <row r="685" spans="34:34" x14ac:dyDescent="0.25">
      <c r="AH685" s="72"/>
    </row>
    <row r="686" spans="34:34" x14ac:dyDescent="0.25">
      <c r="AH686" s="72"/>
    </row>
    <row r="687" spans="34:34" x14ac:dyDescent="0.25">
      <c r="AH687" s="72"/>
    </row>
    <row r="688" spans="34:34" x14ac:dyDescent="0.25">
      <c r="AH688" s="72"/>
    </row>
    <row r="689" spans="34:34" x14ac:dyDescent="0.25">
      <c r="AH689" s="72"/>
    </row>
    <row r="690" spans="34:34" x14ac:dyDescent="0.25">
      <c r="AH690" s="72"/>
    </row>
    <row r="691" spans="34:34" x14ac:dyDescent="0.25">
      <c r="AH691" s="72"/>
    </row>
    <row r="692" spans="34:34" x14ac:dyDescent="0.25">
      <c r="AH692" s="72"/>
    </row>
    <row r="693" spans="34:34" x14ac:dyDescent="0.25">
      <c r="AH693" s="72"/>
    </row>
    <row r="694" spans="34:34" x14ac:dyDescent="0.25">
      <c r="AH694" s="72"/>
    </row>
    <row r="695" spans="34:34" x14ac:dyDescent="0.25">
      <c r="AH695" s="72"/>
    </row>
    <row r="696" spans="34:34" x14ac:dyDescent="0.25">
      <c r="AH696" s="72"/>
    </row>
    <row r="697" spans="34:34" x14ac:dyDescent="0.25">
      <c r="AH697" s="72"/>
    </row>
    <row r="698" spans="34:34" x14ac:dyDescent="0.25">
      <c r="AH698" s="72"/>
    </row>
    <row r="699" spans="34:34" x14ac:dyDescent="0.25">
      <c r="AH699" s="72"/>
    </row>
    <row r="700" spans="34:34" x14ac:dyDescent="0.25">
      <c r="AH700" s="72"/>
    </row>
    <row r="701" spans="34:34" x14ac:dyDescent="0.25">
      <c r="AH701" s="72"/>
    </row>
    <row r="702" spans="34:34" x14ac:dyDescent="0.25">
      <c r="AH702" s="72"/>
    </row>
    <row r="703" spans="34:34" x14ac:dyDescent="0.25">
      <c r="AH703" s="72"/>
    </row>
    <row r="704" spans="34:34" x14ac:dyDescent="0.25">
      <c r="AH704" s="72"/>
    </row>
    <row r="705" spans="34:34" x14ac:dyDescent="0.25">
      <c r="AH705" s="72"/>
    </row>
    <row r="706" spans="34:34" x14ac:dyDescent="0.25">
      <c r="AH706" s="72"/>
    </row>
    <row r="707" spans="34:34" x14ac:dyDescent="0.25">
      <c r="AH707" s="72"/>
    </row>
    <row r="708" spans="34:34" x14ac:dyDescent="0.25">
      <c r="AH708" s="72"/>
    </row>
    <row r="709" spans="34:34" x14ac:dyDescent="0.25">
      <c r="AH709" s="72"/>
    </row>
    <row r="710" spans="34:34" x14ac:dyDescent="0.25">
      <c r="AH710" s="72"/>
    </row>
    <row r="711" spans="34:34" x14ac:dyDescent="0.25">
      <c r="AH711" s="72"/>
    </row>
    <row r="712" spans="34:34" x14ac:dyDescent="0.25">
      <c r="AH712" s="72"/>
    </row>
    <row r="713" spans="34:34" x14ac:dyDescent="0.25">
      <c r="AH713" s="72"/>
    </row>
    <row r="714" spans="34:34" x14ac:dyDescent="0.25">
      <c r="AH714" s="72"/>
    </row>
    <row r="715" spans="34:34" x14ac:dyDescent="0.25">
      <c r="AH715" s="72"/>
    </row>
    <row r="716" spans="34:34" x14ac:dyDescent="0.25">
      <c r="AH716" s="72"/>
    </row>
    <row r="717" spans="34:34" x14ac:dyDescent="0.25">
      <c r="AH717" s="72"/>
    </row>
    <row r="718" spans="34:34" x14ac:dyDescent="0.25">
      <c r="AH718" s="72"/>
    </row>
    <row r="719" spans="34:34" x14ac:dyDescent="0.25">
      <c r="AH719" s="72"/>
    </row>
    <row r="720" spans="34:34" x14ac:dyDescent="0.25">
      <c r="AH720" s="72"/>
    </row>
    <row r="721" spans="34:34" x14ac:dyDescent="0.25">
      <c r="AH721" s="72"/>
    </row>
    <row r="722" spans="34:34" x14ac:dyDescent="0.25">
      <c r="AH722" s="72"/>
    </row>
    <row r="723" spans="34:34" x14ac:dyDescent="0.25">
      <c r="AH723" s="72"/>
    </row>
    <row r="724" spans="34:34" x14ac:dyDescent="0.25">
      <c r="AH724" s="72"/>
    </row>
    <row r="725" spans="34:34" x14ac:dyDescent="0.25">
      <c r="AH725" s="72"/>
    </row>
    <row r="726" spans="34:34" x14ac:dyDescent="0.25">
      <c r="AH726" s="72"/>
    </row>
    <row r="727" spans="34:34" x14ac:dyDescent="0.25">
      <c r="AH727" s="72"/>
    </row>
    <row r="728" spans="34:34" x14ac:dyDescent="0.25">
      <c r="AH728" s="72"/>
    </row>
    <row r="729" spans="34:34" x14ac:dyDescent="0.25">
      <c r="AH729" s="72"/>
    </row>
    <row r="730" spans="34:34" x14ac:dyDescent="0.25">
      <c r="AH730" s="72"/>
    </row>
    <row r="731" spans="34:34" x14ac:dyDescent="0.25">
      <c r="AH731" s="72"/>
    </row>
    <row r="732" spans="34:34" x14ac:dyDescent="0.25">
      <c r="AH732" s="72"/>
    </row>
    <row r="733" spans="34:34" x14ac:dyDescent="0.25">
      <c r="AH733" s="72"/>
    </row>
    <row r="734" spans="34:34" x14ac:dyDescent="0.25">
      <c r="AH734" s="72"/>
    </row>
    <row r="735" spans="34:34" x14ac:dyDescent="0.25">
      <c r="AH735" s="72"/>
    </row>
    <row r="736" spans="34:34" x14ac:dyDescent="0.25">
      <c r="AH736" s="72"/>
    </row>
    <row r="737" spans="34:34" x14ac:dyDescent="0.25">
      <c r="AH737" s="72"/>
    </row>
    <row r="738" spans="34:34" x14ac:dyDescent="0.25">
      <c r="AH738" s="72"/>
    </row>
    <row r="739" spans="34:34" x14ac:dyDescent="0.25">
      <c r="AH739" s="72"/>
    </row>
    <row r="740" spans="34:34" x14ac:dyDescent="0.25">
      <c r="AH740" s="72"/>
    </row>
    <row r="741" spans="34:34" x14ac:dyDescent="0.25">
      <c r="AH741" s="72"/>
    </row>
    <row r="742" spans="34:34" x14ac:dyDescent="0.25">
      <c r="AH742" s="72"/>
    </row>
    <row r="743" spans="34:34" x14ac:dyDescent="0.25">
      <c r="AH743" s="72"/>
    </row>
    <row r="744" spans="34:34" x14ac:dyDescent="0.25">
      <c r="AH744" s="72"/>
    </row>
    <row r="745" spans="34:34" x14ac:dyDescent="0.25">
      <c r="AH745" s="72"/>
    </row>
    <row r="746" spans="34:34" x14ac:dyDescent="0.25">
      <c r="AH746" s="72"/>
    </row>
    <row r="747" spans="34:34" x14ac:dyDescent="0.25">
      <c r="AH747" s="72"/>
    </row>
    <row r="748" spans="34:34" x14ac:dyDescent="0.25">
      <c r="AH748" s="72"/>
    </row>
    <row r="749" spans="34:34" x14ac:dyDescent="0.25">
      <c r="AH749" s="72"/>
    </row>
    <row r="750" spans="34:34" x14ac:dyDescent="0.25">
      <c r="AH750" s="72"/>
    </row>
    <row r="751" spans="34:34" x14ac:dyDescent="0.25">
      <c r="AH751" s="72"/>
    </row>
    <row r="752" spans="34:34" x14ac:dyDescent="0.25">
      <c r="AH752" s="72"/>
    </row>
    <row r="753" spans="34:34" x14ac:dyDescent="0.25">
      <c r="AH753" s="72"/>
    </row>
    <row r="754" spans="34:34" x14ac:dyDescent="0.25">
      <c r="AH754" s="72"/>
    </row>
    <row r="755" spans="34:34" x14ac:dyDescent="0.25">
      <c r="AH755" s="72"/>
    </row>
    <row r="756" spans="34:34" x14ac:dyDescent="0.25">
      <c r="AH756" s="72"/>
    </row>
    <row r="757" spans="34:34" x14ac:dyDescent="0.25">
      <c r="AH757" s="72"/>
    </row>
    <row r="758" spans="34:34" x14ac:dyDescent="0.25">
      <c r="AH758" s="72"/>
    </row>
    <row r="759" spans="34:34" x14ac:dyDescent="0.25">
      <c r="AH759" s="72"/>
    </row>
    <row r="760" spans="34:34" x14ac:dyDescent="0.25">
      <c r="AH760" s="72"/>
    </row>
    <row r="761" spans="34:34" x14ac:dyDescent="0.25">
      <c r="AH761" s="72"/>
    </row>
    <row r="762" spans="34:34" x14ac:dyDescent="0.25">
      <c r="AH762" s="72"/>
    </row>
    <row r="763" spans="34:34" x14ac:dyDescent="0.25">
      <c r="AH763" s="72"/>
    </row>
    <row r="764" spans="34:34" x14ac:dyDescent="0.25">
      <c r="AH764" s="72"/>
    </row>
    <row r="765" spans="34:34" x14ac:dyDescent="0.25">
      <c r="AH765" s="72"/>
    </row>
    <row r="766" spans="34:34" x14ac:dyDescent="0.25">
      <c r="AH766" s="72"/>
    </row>
    <row r="767" spans="34:34" x14ac:dyDescent="0.25">
      <c r="AH767" s="72"/>
    </row>
    <row r="768" spans="34:34" x14ac:dyDescent="0.25">
      <c r="AH768" s="72"/>
    </row>
    <row r="769" spans="34:34" x14ac:dyDescent="0.25">
      <c r="AH769" s="72"/>
    </row>
    <row r="770" spans="34:34" x14ac:dyDescent="0.25">
      <c r="AH770" s="72"/>
    </row>
    <row r="771" spans="34:34" x14ac:dyDescent="0.25">
      <c r="AH771" s="72"/>
    </row>
    <row r="772" spans="34:34" x14ac:dyDescent="0.25">
      <c r="AH772" s="72"/>
    </row>
    <row r="773" spans="34:34" x14ac:dyDescent="0.25">
      <c r="AH773" s="72"/>
    </row>
    <row r="774" spans="34:34" x14ac:dyDescent="0.25">
      <c r="AH774" s="72"/>
    </row>
    <row r="775" spans="34:34" x14ac:dyDescent="0.25">
      <c r="AH775" s="72"/>
    </row>
    <row r="776" spans="34:34" x14ac:dyDescent="0.25">
      <c r="AH776" s="72"/>
    </row>
    <row r="777" spans="34:34" x14ac:dyDescent="0.25">
      <c r="AH777" s="72"/>
    </row>
    <row r="778" spans="34:34" x14ac:dyDescent="0.25">
      <c r="AH778" s="72"/>
    </row>
    <row r="779" spans="34:34" x14ac:dyDescent="0.25">
      <c r="AH779" s="72"/>
    </row>
    <row r="780" spans="34:34" x14ac:dyDescent="0.25">
      <c r="AH780" s="72"/>
    </row>
    <row r="781" spans="34:34" x14ac:dyDescent="0.25">
      <c r="AH781" s="72"/>
    </row>
    <row r="782" spans="34:34" x14ac:dyDescent="0.25">
      <c r="AH782" s="72"/>
    </row>
    <row r="783" spans="34:34" x14ac:dyDescent="0.25">
      <c r="AH783" s="72"/>
    </row>
    <row r="784" spans="34:34" x14ac:dyDescent="0.25">
      <c r="AH784" s="72"/>
    </row>
    <row r="785" spans="34:34" x14ac:dyDescent="0.25">
      <c r="AH785" s="72"/>
    </row>
    <row r="786" spans="34:34" x14ac:dyDescent="0.25">
      <c r="AH786" s="72"/>
    </row>
    <row r="787" spans="34:34" x14ac:dyDescent="0.25">
      <c r="AH787" s="72"/>
    </row>
    <row r="788" spans="34:34" x14ac:dyDescent="0.25">
      <c r="AH788" s="72"/>
    </row>
    <row r="789" spans="34:34" x14ac:dyDescent="0.25">
      <c r="AH789" s="72"/>
    </row>
    <row r="790" spans="34:34" x14ac:dyDescent="0.25">
      <c r="AH790" s="72"/>
    </row>
    <row r="791" spans="34:34" x14ac:dyDescent="0.25">
      <c r="AH791" s="72"/>
    </row>
    <row r="792" spans="34:34" x14ac:dyDescent="0.25">
      <c r="AH792" s="72"/>
    </row>
    <row r="793" spans="34:34" x14ac:dyDescent="0.25">
      <c r="AH793" s="72"/>
    </row>
    <row r="794" spans="34:34" x14ac:dyDescent="0.25">
      <c r="AH794" s="72"/>
    </row>
    <row r="795" spans="34:34" x14ac:dyDescent="0.25">
      <c r="AH795" s="72"/>
    </row>
    <row r="796" spans="34:34" x14ac:dyDescent="0.25">
      <c r="AH796" s="72"/>
    </row>
    <row r="797" spans="34:34" x14ac:dyDescent="0.25">
      <c r="AH797" s="72"/>
    </row>
    <row r="798" spans="34:34" x14ac:dyDescent="0.25">
      <c r="AH798" s="72"/>
    </row>
    <row r="799" spans="34:34" x14ac:dyDescent="0.25">
      <c r="AH799" s="72"/>
    </row>
    <row r="800" spans="34:34" x14ac:dyDescent="0.25">
      <c r="AH800" s="72"/>
    </row>
    <row r="801" spans="34:34" x14ac:dyDescent="0.25">
      <c r="AH801" s="72"/>
    </row>
    <row r="802" spans="34:34" x14ac:dyDescent="0.25">
      <c r="AH802" s="72"/>
    </row>
    <row r="803" spans="34:34" x14ac:dyDescent="0.25">
      <c r="AH803" s="72"/>
    </row>
    <row r="804" spans="34:34" x14ac:dyDescent="0.25">
      <c r="AH804" s="72"/>
    </row>
    <row r="805" spans="34:34" x14ac:dyDescent="0.25">
      <c r="AH805" s="72"/>
    </row>
    <row r="806" spans="34:34" x14ac:dyDescent="0.25">
      <c r="AH806" s="72"/>
    </row>
    <row r="807" spans="34:34" x14ac:dyDescent="0.25">
      <c r="AH807" s="72"/>
    </row>
    <row r="808" spans="34:34" x14ac:dyDescent="0.25">
      <c r="AH808" s="72"/>
    </row>
    <row r="809" spans="34:34" x14ac:dyDescent="0.25">
      <c r="AH809" s="72"/>
    </row>
    <row r="810" spans="34:34" x14ac:dyDescent="0.25">
      <c r="AH810" s="72"/>
    </row>
    <row r="811" spans="34:34" x14ac:dyDescent="0.25">
      <c r="AH811" s="72"/>
    </row>
    <row r="812" spans="34:34" x14ac:dyDescent="0.25">
      <c r="AH812" s="72"/>
    </row>
    <row r="813" spans="34:34" x14ac:dyDescent="0.25">
      <c r="AH813" s="72"/>
    </row>
    <row r="814" spans="34:34" x14ac:dyDescent="0.25">
      <c r="AH814" s="72"/>
    </row>
    <row r="815" spans="34:34" x14ac:dyDescent="0.25">
      <c r="AH815" s="72"/>
    </row>
    <row r="816" spans="34:34" x14ac:dyDescent="0.25">
      <c r="AH816" s="72"/>
    </row>
    <row r="817" spans="34:34" x14ac:dyDescent="0.25">
      <c r="AH817" s="72"/>
    </row>
    <row r="818" spans="34:34" x14ac:dyDescent="0.25">
      <c r="AH818" s="72"/>
    </row>
    <row r="819" spans="34:34" x14ac:dyDescent="0.25">
      <c r="AH819" s="72"/>
    </row>
    <row r="820" spans="34:34" x14ac:dyDescent="0.25">
      <c r="AH820" s="72"/>
    </row>
    <row r="821" spans="34:34" x14ac:dyDescent="0.25">
      <c r="AH821" s="72"/>
    </row>
    <row r="822" spans="34:34" x14ac:dyDescent="0.25">
      <c r="AH822" s="72"/>
    </row>
    <row r="823" spans="34:34" x14ac:dyDescent="0.25">
      <c r="AH823" s="72"/>
    </row>
    <row r="824" spans="34:34" x14ac:dyDescent="0.25">
      <c r="AH824" s="72"/>
    </row>
    <row r="825" spans="34:34" x14ac:dyDescent="0.25">
      <c r="AH825" s="72"/>
    </row>
    <row r="826" spans="34:34" x14ac:dyDescent="0.25">
      <c r="AH826" s="72"/>
    </row>
    <row r="827" spans="34:34" x14ac:dyDescent="0.25">
      <c r="AH827" s="72"/>
    </row>
    <row r="828" spans="34:34" x14ac:dyDescent="0.25">
      <c r="AH828" s="72"/>
    </row>
    <row r="829" spans="34:34" x14ac:dyDescent="0.25">
      <c r="AH829" s="72"/>
    </row>
    <row r="830" spans="34:34" x14ac:dyDescent="0.25">
      <c r="AH830" s="72"/>
    </row>
    <row r="831" spans="34:34" x14ac:dyDescent="0.25">
      <c r="AH831" s="72"/>
    </row>
    <row r="832" spans="34:34" x14ac:dyDescent="0.25">
      <c r="AH832" s="72"/>
    </row>
    <row r="833" spans="34:34" x14ac:dyDescent="0.25">
      <c r="AH833" s="72"/>
    </row>
    <row r="834" spans="34:34" x14ac:dyDescent="0.25">
      <c r="AH834" s="72"/>
    </row>
    <row r="835" spans="34:34" x14ac:dyDescent="0.25">
      <c r="AH835" s="72"/>
    </row>
    <row r="836" spans="34:34" x14ac:dyDescent="0.25">
      <c r="AH836" s="72"/>
    </row>
    <row r="837" spans="34:34" x14ac:dyDescent="0.25">
      <c r="AH837" s="72"/>
    </row>
    <row r="838" spans="34:34" x14ac:dyDescent="0.25">
      <c r="AH838" s="72"/>
    </row>
    <row r="839" spans="34:34" x14ac:dyDescent="0.25">
      <c r="AH839" s="72"/>
    </row>
    <row r="840" spans="34:34" x14ac:dyDescent="0.25">
      <c r="AH840" s="72"/>
    </row>
    <row r="841" spans="34:34" x14ac:dyDescent="0.25">
      <c r="AH841" s="72"/>
    </row>
    <row r="842" spans="34:34" x14ac:dyDescent="0.25">
      <c r="AH842" s="72"/>
    </row>
    <row r="843" spans="34:34" x14ac:dyDescent="0.25">
      <c r="AH843" s="72"/>
    </row>
    <row r="844" spans="34:34" x14ac:dyDescent="0.25">
      <c r="AH844" s="72"/>
    </row>
    <row r="845" spans="34:34" x14ac:dyDescent="0.25">
      <c r="AH845" s="72"/>
    </row>
    <row r="846" spans="34:34" x14ac:dyDescent="0.25">
      <c r="AH846" s="72"/>
    </row>
    <row r="847" spans="34:34" x14ac:dyDescent="0.25">
      <c r="AH847" s="72"/>
    </row>
    <row r="848" spans="34:34" x14ac:dyDescent="0.25">
      <c r="AH848" s="72"/>
    </row>
    <row r="849" spans="34:34" x14ac:dyDescent="0.25">
      <c r="AH849" s="72"/>
    </row>
    <row r="850" spans="34:34" x14ac:dyDescent="0.25">
      <c r="AH850" s="72"/>
    </row>
    <row r="851" spans="34:34" x14ac:dyDescent="0.25">
      <c r="AH851" s="72"/>
    </row>
    <row r="852" spans="34:34" x14ac:dyDescent="0.25">
      <c r="AH852" s="72"/>
    </row>
    <row r="853" spans="34:34" x14ac:dyDescent="0.25">
      <c r="AH853" s="72"/>
    </row>
    <row r="854" spans="34:34" x14ac:dyDescent="0.25">
      <c r="AH854" s="72"/>
    </row>
    <row r="855" spans="34:34" x14ac:dyDescent="0.25">
      <c r="AH855" s="72"/>
    </row>
    <row r="856" spans="34:34" x14ac:dyDescent="0.25">
      <c r="AH856" s="72"/>
    </row>
    <row r="857" spans="34:34" x14ac:dyDescent="0.25">
      <c r="AH857" s="72"/>
    </row>
    <row r="858" spans="34:34" x14ac:dyDescent="0.25">
      <c r="AH858" s="72"/>
    </row>
    <row r="859" spans="34:34" x14ac:dyDescent="0.25">
      <c r="AH859" s="72"/>
    </row>
    <row r="860" spans="34:34" x14ac:dyDescent="0.25">
      <c r="AH860" s="72"/>
    </row>
    <row r="861" spans="34:34" x14ac:dyDescent="0.25">
      <c r="AH861" s="72"/>
    </row>
    <row r="862" spans="34:34" x14ac:dyDescent="0.25">
      <c r="AH862" s="72"/>
    </row>
    <row r="863" spans="34:34" x14ac:dyDescent="0.25">
      <c r="AH863" s="72"/>
    </row>
    <row r="864" spans="34:34" x14ac:dyDescent="0.25">
      <c r="AH864" s="72"/>
    </row>
    <row r="865" spans="34:34" x14ac:dyDescent="0.25">
      <c r="AH865" s="72"/>
    </row>
    <row r="866" spans="34:34" x14ac:dyDescent="0.25">
      <c r="AH866" s="72"/>
    </row>
    <row r="867" spans="34:34" x14ac:dyDescent="0.25">
      <c r="AH867" s="72"/>
    </row>
    <row r="868" spans="34:34" x14ac:dyDescent="0.25">
      <c r="AH868" s="72"/>
    </row>
    <row r="869" spans="34:34" x14ac:dyDescent="0.25">
      <c r="AH869" s="72"/>
    </row>
    <row r="870" spans="34:34" x14ac:dyDescent="0.25">
      <c r="AH870" s="72"/>
    </row>
    <row r="871" spans="34:34" x14ac:dyDescent="0.25">
      <c r="AH871" s="72"/>
    </row>
    <row r="872" spans="34:34" x14ac:dyDescent="0.25">
      <c r="AH872" s="72"/>
    </row>
    <row r="873" spans="34:34" x14ac:dyDescent="0.25">
      <c r="AH873" s="72"/>
    </row>
    <row r="874" spans="34:34" x14ac:dyDescent="0.25">
      <c r="AH874" s="72"/>
    </row>
    <row r="875" spans="34:34" x14ac:dyDescent="0.25">
      <c r="AH875" s="72"/>
    </row>
    <row r="876" spans="34:34" x14ac:dyDescent="0.25">
      <c r="AH876" s="72"/>
    </row>
    <row r="877" spans="34:34" x14ac:dyDescent="0.25">
      <c r="AH877" s="72"/>
    </row>
    <row r="878" spans="34:34" x14ac:dyDescent="0.25">
      <c r="AH878" s="72"/>
    </row>
    <row r="879" spans="34:34" x14ac:dyDescent="0.25">
      <c r="AH879" s="72"/>
    </row>
    <row r="880" spans="34:34" x14ac:dyDescent="0.25">
      <c r="AH880" s="72"/>
    </row>
    <row r="881" spans="34:34" x14ac:dyDescent="0.25">
      <c r="AH881" s="72"/>
    </row>
    <row r="882" spans="34:34" x14ac:dyDescent="0.25">
      <c r="AH882" s="72"/>
    </row>
    <row r="883" spans="34:34" x14ac:dyDescent="0.25">
      <c r="AH883" s="72"/>
    </row>
    <row r="884" spans="34:34" x14ac:dyDescent="0.25">
      <c r="AH884" s="72"/>
    </row>
    <row r="885" spans="34:34" x14ac:dyDescent="0.25">
      <c r="AH885" s="72"/>
    </row>
    <row r="886" spans="34:34" x14ac:dyDescent="0.25">
      <c r="AH886" s="72"/>
    </row>
    <row r="887" spans="34:34" x14ac:dyDescent="0.25">
      <c r="AH887" s="72"/>
    </row>
    <row r="888" spans="34:34" x14ac:dyDescent="0.25">
      <c r="AH888" s="72"/>
    </row>
    <row r="889" spans="34:34" x14ac:dyDescent="0.25">
      <c r="AH889" s="72"/>
    </row>
    <row r="890" spans="34:34" x14ac:dyDescent="0.25">
      <c r="AH890" s="72"/>
    </row>
    <row r="891" spans="34:34" x14ac:dyDescent="0.25">
      <c r="AH891" s="72"/>
    </row>
    <row r="892" spans="34:34" x14ac:dyDescent="0.25">
      <c r="AH892" s="72"/>
    </row>
    <row r="893" spans="34:34" x14ac:dyDescent="0.25">
      <c r="AH893" s="72"/>
    </row>
    <row r="894" spans="34:34" x14ac:dyDescent="0.25">
      <c r="AH894" s="72"/>
    </row>
    <row r="895" spans="34:34" x14ac:dyDescent="0.25">
      <c r="AH895" s="72"/>
    </row>
    <row r="896" spans="34:34" x14ac:dyDescent="0.25">
      <c r="AH896" s="72"/>
    </row>
    <row r="897" spans="34:34" x14ac:dyDescent="0.25">
      <c r="AH897" s="72"/>
    </row>
    <row r="898" spans="34:34" x14ac:dyDescent="0.25">
      <c r="AH898" s="72"/>
    </row>
    <row r="899" spans="34:34" x14ac:dyDescent="0.25">
      <c r="AH899" s="72"/>
    </row>
    <row r="900" spans="34:34" x14ac:dyDescent="0.25">
      <c r="AH900" s="72"/>
    </row>
    <row r="901" spans="34:34" x14ac:dyDescent="0.25">
      <c r="AH901" s="72"/>
    </row>
    <row r="902" spans="34:34" x14ac:dyDescent="0.25">
      <c r="AH902" s="72"/>
    </row>
    <row r="903" spans="34:34" x14ac:dyDescent="0.25">
      <c r="AH903" s="72"/>
    </row>
    <row r="904" spans="34:34" x14ac:dyDescent="0.25">
      <c r="AH904" s="72"/>
    </row>
    <row r="905" spans="34:34" x14ac:dyDescent="0.25">
      <c r="AH905" s="72"/>
    </row>
    <row r="906" spans="34:34" x14ac:dyDescent="0.25">
      <c r="AH906" s="72"/>
    </row>
    <row r="907" spans="34:34" x14ac:dyDescent="0.25">
      <c r="AH907" s="72"/>
    </row>
    <row r="908" spans="34:34" x14ac:dyDescent="0.25">
      <c r="AH908" s="72"/>
    </row>
    <row r="909" spans="34:34" x14ac:dyDescent="0.25">
      <c r="AH909" s="72"/>
    </row>
    <row r="910" spans="34:34" x14ac:dyDescent="0.25">
      <c r="AH910" s="72"/>
    </row>
    <row r="911" spans="34:34" x14ac:dyDescent="0.25">
      <c r="AH911" s="72"/>
    </row>
    <row r="912" spans="34:34" x14ac:dyDescent="0.25">
      <c r="AH912" s="72"/>
    </row>
    <row r="913" spans="34:34" x14ac:dyDescent="0.25">
      <c r="AH913" s="72"/>
    </row>
    <row r="914" spans="34:34" x14ac:dyDescent="0.25">
      <c r="AH914" s="72"/>
    </row>
    <row r="915" spans="34:34" x14ac:dyDescent="0.25">
      <c r="AH915" s="72"/>
    </row>
    <row r="916" spans="34:34" x14ac:dyDescent="0.25">
      <c r="AH916" s="72"/>
    </row>
    <row r="917" spans="34:34" x14ac:dyDescent="0.25">
      <c r="AH917" s="72"/>
    </row>
    <row r="918" spans="34:34" x14ac:dyDescent="0.25">
      <c r="AH918" s="72"/>
    </row>
    <row r="919" spans="34:34" x14ac:dyDescent="0.25">
      <c r="AH919" s="72"/>
    </row>
    <row r="920" spans="34:34" x14ac:dyDescent="0.25">
      <c r="AH920" s="72"/>
    </row>
    <row r="921" spans="34:34" x14ac:dyDescent="0.25">
      <c r="AH921" s="72"/>
    </row>
    <row r="922" spans="34:34" x14ac:dyDescent="0.25">
      <c r="AH922" s="72"/>
    </row>
    <row r="923" spans="34:34" x14ac:dyDescent="0.25">
      <c r="AH923" s="72"/>
    </row>
    <row r="924" spans="34:34" x14ac:dyDescent="0.25">
      <c r="AH924" s="72"/>
    </row>
    <row r="925" spans="34:34" x14ac:dyDescent="0.25">
      <c r="AH925" s="72"/>
    </row>
    <row r="926" spans="34:34" x14ac:dyDescent="0.25">
      <c r="AH926" s="72"/>
    </row>
    <row r="927" spans="34:34" x14ac:dyDescent="0.25">
      <c r="AH927" s="72"/>
    </row>
    <row r="928" spans="34:34" x14ac:dyDescent="0.25">
      <c r="AH928" s="72"/>
    </row>
    <row r="929" spans="34:34" x14ac:dyDescent="0.25">
      <c r="AH929" s="72"/>
    </row>
    <row r="930" spans="34:34" x14ac:dyDescent="0.25">
      <c r="AH930" s="72"/>
    </row>
    <row r="931" spans="34:34" x14ac:dyDescent="0.25">
      <c r="AH931" s="72"/>
    </row>
    <row r="932" spans="34:34" x14ac:dyDescent="0.25">
      <c r="AH932" s="72"/>
    </row>
    <row r="933" spans="34:34" x14ac:dyDescent="0.25">
      <c r="AH933" s="72"/>
    </row>
    <row r="934" spans="34:34" x14ac:dyDescent="0.25">
      <c r="AH934" s="72"/>
    </row>
    <row r="935" spans="34:34" x14ac:dyDescent="0.25">
      <c r="AH935" s="72"/>
    </row>
    <row r="936" spans="34:34" x14ac:dyDescent="0.25">
      <c r="AH936" s="72"/>
    </row>
    <row r="937" spans="34:34" x14ac:dyDescent="0.25">
      <c r="AH937" s="72"/>
    </row>
    <row r="938" spans="34:34" x14ac:dyDescent="0.25">
      <c r="AH938" s="72"/>
    </row>
    <row r="939" spans="34:34" x14ac:dyDescent="0.25">
      <c r="AH939" s="72"/>
    </row>
    <row r="940" spans="34:34" x14ac:dyDescent="0.25">
      <c r="AH940" s="72"/>
    </row>
    <row r="941" spans="34:34" x14ac:dyDescent="0.25">
      <c r="AH941" s="72"/>
    </row>
    <row r="942" spans="34:34" x14ac:dyDescent="0.25">
      <c r="AH942" s="72"/>
    </row>
    <row r="943" spans="34:34" x14ac:dyDescent="0.25">
      <c r="AH943" s="72"/>
    </row>
    <row r="944" spans="34:34" x14ac:dyDescent="0.25">
      <c r="AH944" s="72"/>
    </row>
    <row r="945" spans="34:34" x14ac:dyDescent="0.25">
      <c r="AH945" s="72"/>
    </row>
    <row r="946" spans="34:34" x14ac:dyDescent="0.25">
      <c r="AH946" s="72"/>
    </row>
    <row r="947" spans="34:34" x14ac:dyDescent="0.25">
      <c r="AH947" s="72"/>
    </row>
    <row r="948" spans="34:34" x14ac:dyDescent="0.25">
      <c r="AH948" s="72"/>
    </row>
    <row r="949" spans="34:34" x14ac:dyDescent="0.25">
      <c r="AH949" s="72"/>
    </row>
    <row r="950" spans="34:34" x14ac:dyDescent="0.25">
      <c r="AH950" s="72"/>
    </row>
    <row r="951" spans="34:34" x14ac:dyDescent="0.25">
      <c r="AH951" s="72"/>
    </row>
    <row r="952" spans="34:34" x14ac:dyDescent="0.25">
      <c r="AH952" s="72"/>
    </row>
    <row r="953" spans="34:34" x14ac:dyDescent="0.25">
      <c r="AH953" s="72"/>
    </row>
    <row r="954" spans="34:34" x14ac:dyDescent="0.25">
      <c r="AH954" s="72"/>
    </row>
    <row r="955" spans="34:34" x14ac:dyDescent="0.25">
      <c r="AH955" s="72"/>
    </row>
    <row r="956" spans="34:34" x14ac:dyDescent="0.25">
      <c r="AH956" s="72"/>
    </row>
    <row r="957" spans="34:34" x14ac:dyDescent="0.25">
      <c r="AH957" s="72"/>
    </row>
    <row r="958" spans="34:34" x14ac:dyDescent="0.25">
      <c r="AH958" s="72"/>
    </row>
    <row r="959" spans="34:34" x14ac:dyDescent="0.25">
      <c r="AH959" s="72"/>
    </row>
    <row r="960" spans="34:34" x14ac:dyDescent="0.25">
      <c r="AH960" s="72"/>
    </row>
    <row r="961" spans="34:34" x14ac:dyDescent="0.25">
      <c r="AH961" s="72"/>
    </row>
    <row r="962" spans="34:34" x14ac:dyDescent="0.25">
      <c r="AH962" s="72"/>
    </row>
    <row r="963" spans="34:34" x14ac:dyDescent="0.25">
      <c r="AH963" s="72"/>
    </row>
    <row r="964" spans="34:34" x14ac:dyDescent="0.25">
      <c r="AH964" s="72"/>
    </row>
    <row r="965" spans="34:34" x14ac:dyDescent="0.25">
      <c r="AH965" s="72"/>
    </row>
    <row r="966" spans="34:34" x14ac:dyDescent="0.25">
      <c r="AH966" s="72"/>
    </row>
    <row r="967" spans="34:34" x14ac:dyDescent="0.25">
      <c r="AH967" s="72"/>
    </row>
    <row r="968" spans="34:34" x14ac:dyDescent="0.25">
      <c r="AH968" s="72"/>
    </row>
    <row r="969" spans="34:34" x14ac:dyDescent="0.25">
      <c r="AH969" s="72"/>
    </row>
    <row r="970" spans="34:34" x14ac:dyDescent="0.25">
      <c r="AH970" s="72"/>
    </row>
    <row r="971" spans="34:34" x14ac:dyDescent="0.25">
      <c r="AH971" s="72"/>
    </row>
    <row r="972" spans="34:34" x14ac:dyDescent="0.25">
      <c r="AH972" s="72"/>
    </row>
    <row r="973" spans="34:34" x14ac:dyDescent="0.25">
      <c r="AH973" s="72"/>
    </row>
    <row r="974" spans="34:34" x14ac:dyDescent="0.25">
      <c r="AH974" s="72"/>
    </row>
    <row r="975" spans="34:34" x14ac:dyDescent="0.25">
      <c r="AH975" s="72"/>
    </row>
    <row r="976" spans="34:34" x14ac:dyDescent="0.25">
      <c r="AH976" s="72"/>
    </row>
    <row r="977" spans="34:34" x14ac:dyDescent="0.25">
      <c r="AH977" s="72"/>
    </row>
    <row r="978" spans="34:34" x14ac:dyDescent="0.25">
      <c r="AH978" s="72"/>
    </row>
    <row r="979" spans="34:34" x14ac:dyDescent="0.25">
      <c r="AH979" s="72"/>
    </row>
    <row r="980" spans="34:34" x14ac:dyDescent="0.25">
      <c r="AH980" s="72"/>
    </row>
    <row r="981" spans="34:34" x14ac:dyDescent="0.25">
      <c r="AH981" s="72"/>
    </row>
    <row r="982" spans="34:34" x14ac:dyDescent="0.25">
      <c r="AH982" s="72"/>
    </row>
    <row r="983" spans="34:34" x14ac:dyDescent="0.25">
      <c r="AH983" s="72"/>
    </row>
    <row r="984" spans="34:34" x14ac:dyDescent="0.25">
      <c r="AH984" s="72"/>
    </row>
    <row r="985" spans="34:34" x14ac:dyDescent="0.25">
      <c r="AH985" s="72"/>
    </row>
    <row r="986" spans="34:34" x14ac:dyDescent="0.25">
      <c r="AH986" s="72"/>
    </row>
    <row r="987" spans="34:34" x14ac:dyDescent="0.25">
      <c r="AH987" s="72"/>
    </row>
    <row r="988" spans="34:34" x14ac:dyDescent="0.25">
      <c r="AH988" s="72"/>
    </row>
    <row r="989" spans="34:34" x14ac:dyDescent="0.25">
      <c r="AH989" s="72"/>
    </row>
    <row r="990" spans="34:34" x14ac:dyDescent="0.25">
      <c r="AH990" s="72"/>
    </row>
    <row r="991" spans="34:34" x14ac:dyDescent="0.25">
      <c r="AH991" s="72"/>
    </row>
    <row r="992" spans="34:34" x14ac:dyDescent="0.25">
      <c r="AH992" s="72"/>
    </row>
    <row r="993" spans="34:34" x14ac:dyDescent="0.25">
      <c r="AH993" s="72"/>
    </row>
    <row r="994" spans="34:34" x14ac:dyDescent="0.25">
      <c r="AH994" s="72"/>
    </row>
    <row r="995" spans="34:34" x14ac:dyDescent="0.25">
      <c r="AH995" s="72"/>
    </row>
    <row r="996" spans="34:34" x14ac:dyDescent="0.25">
      <c r="AH996" s="72"/>
    </row>
    <row r="997" spans="34:34" x14ac:dyDescent="0.25">
      <c r="AH997" s="72"/>
    </row>
    <row r="998" spans="34:34" x14ac:dyDescent="0.25">
      <c r="AH998" s="72"/>
    </row>
    <row r="999" spans="34:34" x14ac:dyDescent="0.25">
      <c r="AH999" s="72"/>
    </row>
    <row r="1000" spans="34:34" x14ac:dyDescent="0.25">
      <c r="AH1000" s="72"/>
    </row>
    <row r="1001" spans="34:34" x14ac:dyDescent="0.25">
      <c r="AH1001" s="72"/>
    </row>
    <row r="1002" spans="34:34" x14ac:dyDescent="0.25">
      <c r="AH1002" s="72"/>
    </row>
    <row r="1003" spans="34:34" x14ac:dyDescent="0.25">
      <c r="AH1003" s="72"/>
    </row>
    <row r="1004" spans="34:34" x14ac:dyDescent="0.25">
      <c r="AH1004" s="72"/>
    </row>
    <row r="1005" spans="34:34" x14ac:dyDescent="0.25">
      <c r="AH1005" s="72"/>
    </row>
    <row r="1006" spans="34:34" x14ac:dyDescent="0.25">
      <c r="AH1006" s="72"/>
    </row>
    <row r="1007" spans="34:34" x14ac:dyDescent="0.25">
      <c r="AH1007" s="72"/>
    </row>
    <row r="1008" spans="34:34" x14ac:dyDescent="0.25">
      <c r="AH1008" s="72"/>
    </row>
    <row r="1009" spans="34:34" x14ac:dyDescent="0.25">
      <c r="AH1009" s="72"/>
    </row>
    <row r="1010" spans="34:34" x14ac:dyDescent="0.25">
      <c r="AH1010" s="72"/>
    </row>
    <row r="1011" spans="34:34" x14ac:dyDescent="0.25">
      <c r="AH1011" s="72"/>
    </row>
  </sheetData>
  <mergeCells count="117">
    <mergeCell ref="A9:A10"/>
    <mergeCell ref="C9:C10"/>
    <mergeCell ref="D9:D10"/>
    <mergeCell ref="E9:E10"/>
    <mergeCell ref="A11:A15"/>
    <mergeCell ref="E21:E22"/>
    <mergeCell ref="F21:F22"/>
    <mergeCell ref="F9:F10"/>
    <mergeCell ref="A48:I48"/>
    <mergeCell ref="E23:E24"/>
    <mergeCell ref="F23:F24"/>
    <mergeCell ref="G23:G24"/>
    <mergeCell ref="H23:H24"/>
    <mergeCell ref="I23:I24"/>
    <mergeCell ref="C26:C27"/>
    <mergeCell ref="C42:C44"/>
    <mergeCell ref="C60:D60"/>
    <mergeCell ref="B61:D61"/>
    <mergeCell ref="F60:J60"/>
    <mergeCell ref="F61:J61"/>
    <mergeCell ref="B62:D62"/>
    <mergeCell ref="C11:C12"/>
    <mergeCell ref="C14:C15"/>
    <mergeCell ref="A16:A30"/>
    <mergeCell ref="C21:C22"/>
    <mergeCell ref="C23:C24"/>
    <mergeCell ref="A31:A33"/>
    <mergeCell ref="A34:A47"/>
    <mergeCell ref="C45:C46"/>
    <mergeCell ref="AH54:AH55"/>
    <mergeCell ref="F62:J62"/>
    <mergeCell ref="E67:F67"/>
    <mergeCell ref="E68:F68"/>
    <mergeCell ref="E69:F69"/>
    <mergeCell ref="E26:E27"/>
    <mergeCell ref="F26:F27"/>
    <mergeCell ref="E42:E44"/>
    <mergeCell ref="F42:F44"/>
    <mergeCell ref="E45:E46"/>
    <mergeCell ref="F45:F46"/>
    <mergeCell ref="H56:I56"/>
    <mergeCell ref="J56:O56"/>
    <mergeCell ref="AI54:AI55"/>
    <mergeCell ref="AJ54:AJ55"/>
    <mergeCell ref="AD55:AE55"/>
    <mergeCell ref="AF55:AG55"/>
    <mergeCell ref="AI48:AJ48"/>
    <mergeCell ref="AN48:AP48"/>
    <mergeCell ref="H51:AG51"/>
    <mergeCell ref="H52:AG52"/>
    <mergeCell ref="H53:I53"/>
    <mergeCell ref="J53:K53"/>
    <mergeCell ref="L53:M53"/>
    <mergeCell ref="AH53:AJ53"/>
    <mergeCell ref="P55:Q55"/>
    <mergeCell ref="R55:S55"/>
    <mergeCell ref="T55:U55"/>
    <mergeCell ref="V55:W55"/>
    <mergeCell ref="X55:Y55"/>
    <mergeCell ref="Z55:AA55"/>
    <mergeCell ref="AB55:AC55"/>
    <mergeCell ref="R53:S53"/>
    <mergeCell ref="T53:U53"/>
    <mergeCell ref="V53:W53"/>
    <mergeCell ref="X53:Y53"/>
    <mergeCell ref="Z53:AA53"/>
    <mergeCell ref="P56:U56"/>
    <mergeCell ref="V56:AA56"/>
    <mergeCell ref="AB56:AG56"/>
    <mergeCell ref="N53:O53"/>
    <mergeCell ref="P53:Q53"/>
    <mergeCell ref="H54:I54"/>
    <mergeCell ref="H55:I55"/>
    <mergeCell ref="J55:K55"/>
    <mergeCell ref="L55:M55"/>
    <mergeCell ref="N55:O55"/>
    <mergeCell ref="AB53:AC53"/>
    <mergeCell ref="AD53:AE53"/>
    <mergeCell ref="AF53:AG53"/>
    <mergeCell ref="G6:Y6"/>
    <mergeCell ref="Z6:AC6"/>
    <mergeCell ref="AD6:AJ6"/>
    <mergeCell ref="G7:L7"/>
    <mergeCell ref="A8:AJ8"/>
    <mergeCell ref="B1:AH2"/>
    <mergeCell ref="AI1:AJ1"/>
    <mergeCell ref="AI2:AJ2"/>
    <mergeCell ref="B3:AH4"/>
    <mergeCell ref="AI3:AJ3"/>
    <mergeCell ref="AI4:AJ4"/>
    <mergeCell ref="A5:AJ5"/>
    <mergeCell ref="A1:A4"/>
    <mergeCell ref="B6:C6"/>
    <mergeCell ref="B9:B10"/>
    <mergeCell ref="B11:B12"/>
    <mergeCell ref="E14:E15"/>
    <mergeCell ref="F14:F15"/>
    <mergeCell ref="AD9:AE9"/>
    <mergeCell ref="G9:G10"/>
    <mergeCell ref="H9:H10"/>
    <mergeCell ref="I9:I10"/>
    <mergeCell ref="J9:K9"/>
    <mergeCell ref="L9:M9"/>
    <mergeCell ref="N9:O9"/>
    <mergeCell ref="P9:Q9"/>
    <mergeCell ref="R9:S9"/>
    <mergeCell ref="T9:U9"/>
    <mergeCell ref="AF9:AG9"/>
    <mergeCell ref="AH9:AH10"/>
    <mergeCell ref="AI9:AJ10"/>
    <mergeCell ref="AI12:AJ12"/>
    <mergeCell ref="AI13:AJ13"/>
    <mergeCell ref="AI14:AJ14"/>
    <mergeCell ref="V9:W9"/>
    <mergeCell ref="X9:Y9"/>
    <mergeCell ref="Z9:AA9"/>
    <mergeCell ref="AB9:AC9"/>
  </mergeCells>
  <printOptions horizontalCentered="1" verticalCentered="1"/>
  <pageMargins left="0.39370078740157499" right="0.39370078740157499" top="0.39370078740157499" bottom="0.39370078740157499" header="0" footer="0"/>
  <pageSetup paperSize="5" orientation="landscape"/>
  <rowBreaks count="1" manualBreakCount="1">
    <brk id="8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baseColWidth="10" defaultColWidth="14.42578125" defaultRowHeight="15" customHeight="1" x14ac:dyDescent="0.25"/>
  <cols>
    <col min="1" max="6" width="30.42578125" customWidth="1"/>
    <col min="7" max="26" width="11" customWidth="1"/>
  </cols>
  <sheetData>
    <row r="1" spans="1:6" x14ac:dyDescent="0.25">
      <c r="A1" s="178" t="s">
        <v>178</v>
      </c>
      <c r="B1" s="178" t="s">
        <v>179</v>
      </c>
      <c r="C1" s="178" t="s">
        <v>180</v>
      </c>
      <c r="D1" s="178" t="s">
        <v>181</v>
      </c>
      <c r="E1" s="73" t="s">
        <v>182</v>
      </c>
      <c r="F1" s="74" t="s">
        <v>183</v>
      </c>
    </row>
    <row r="2" spans="1:6" x14ac:dyDescent="0.25">
      <c r="A2" s="130"/>
      <c r="B2" s="130"/>
      <c r="C2" s="130"/>
      <c r="D2" s="130"/>
      <c r="E2" s="73" t="s">
        <v>184</v>
      </c>
      <c r="F2" s="73" t="s">
        <v>184</v>
      </c>
    </row>
    <row r="3" spans="1:6" x14ac:dyDescent="0.25">
      <c r="A3" s="75"/>
      <c r="B3" s="75"/>
      <c r="C3" s="75"/>
      <c r="D3" s="75"/>
      <c r="E3" s="76"/>
      <c r="F3" s="76"/>
    </row>
    <row r="4" spans="1:6" x14ac:dyDescent="0.25">
      <c r="A4" s="75"/>
      <c r="B4" s="75"/>
      <c r="C4" s="75"/>
      <c r="D4" s="75"/>
      <c r="E4" s="76"/>
      <c r="F4" s="76"/>
    </row>
    <row r="5" spans="1:6" x14ac:dyDescent="0.25">
      <c r="A5" s="75"/>
      <c r="B5" s="75"/>
      <c r="C5" s="75"/>
      <c r="D5" s="75"/>
      <c r="E5" s="76"/>
      <c r="F5" s="76"/>
    </row>
    <row r="6" spans="1:6" x14ac:dyDescent="0.25">
      <c r="A6" s="75"/>
      <c r="B6" s="75"/>
      <c r="C6" s="75"/>
      <c r="D6" s="77"/>
      <c r="E6" s="76"/>
      <c r="F6" s="76"/>
    </row>
    <row r="7" spans="1:6" x14ac:dyDescent="0.25">
      <c r="A7" s="75"/>
      <c r="B7" s="75"/>
      <c r="C7" s="75"/>
      <c r="D7" s="77"/>
      <c r="E7" s="76"/>
      <c r="F7" s="76"/>
    </row>
    <row r="8" spans="1:6" x14ac:dyDescent="0.25">
      <c r="A8" s="75"/>
      <c r="B8" s="75"/>
      <c r="C8" s="75"/>
      <c r="D8" s="75"/>
      <c r="E8" s="76"/>
      <c r="F8" s="76"/>
    </row>
    <row r="9" spans="1:6" x14ac:dyDescent="0.25">
      <c r="A9" s="75"/>
      <c r="B9" s="75"/>
      <c r="C9" s="75"/>
      <c r="D9" s="75"/>
      <c r="E9" s="76"/>
      <c r="F9" s="76"/>
    </row>
    <row r="10" spans="1:6" x14ac:dyDescent="0.25">
      <c r="A10" s="75"/>
      <c r="B10" s="75"/>
      <c r="C10" s="75"/>
      <c r="D10" s="77"/>
      <c r="E10" s="76"/>
      <c r="F10" s="76"/>
    </row>
    <row r="11" spans="1:6" x14ac:dyDescent="0.25">
      <c r="A11" s="75"/>
      <c r="B11" s="75"/>
      <c r="C11" s="77"/>
      <c r="D11" s="77"/>
      <c r="E11" s="76"/>
      <c r="F11" s="76"/>
    </row>
    <row r="12" spans="1:6" x14ac:dyDescent="0.25">
      <c r="A12" s="75"/>
      <c r="B12" s="75"/>
      <c r="C12" s="77"/>
      <c r="D12" s="77"/>
      <c r="E12" s="76"/>
      <c r="F12" s="76"/>
    </row>
    <row r="13" spans="1:6" x14ac:dyDescent="0.25">
      <c r="A13" s="75"/>
      <c r="B13" s="75"/>
      <c r="C13" s="77"/>
      <c r="D13" s="77"/>
      <c r="E13" s="76"/>
      <c r="F13" s="76"/>
    </row>
    <row r="14" spans="1:6" x14ac:dyDescent="0.25">
      <c r="A14" s="75"/>
      <c r="B14" s="75"/>
      <c r="C14" s="77"/>
      <c r="D14" s="77"/>
      <c r="E14" s="76"/>
      <c r="F14" s="76"/>
    </row>
    <row r="15" spans="1:6" x14ac:dyDescent="0.25">
      <c r="A15" s="75"/>
      <c r="B15" s="75"/>
      <c r="C15" s="77"/>
      <c r="D15" s="77"/>
      <c r="E15" s="76"/>
      <c r="F15" s="76"/>
    </row>
    <row r="16" spans="1:6" x14ac:dyDescent="0.25">
      <c r="A16" s="75"/>
      <c r="B16" s="75"/>
      <c r="C16" s="77"/>
      <c r="D16" s="77"/>
      <c r="E16" s="76"/>
      <c r="F16" s="76"/>
    </row>
    <row r="17" spans="1:6" x14ac:dyDescent="0.25">
      <c r="A17" s="75"/>
      <c r="B17" s="75"/>
      <c r="C17" s="77"/>
      <c r="D17" s="77"/>
      <c r="E17" s="76"/>
      <c r="F17" s="76"/>
    </row>
    <row r="18" spans="1:6" x14ac:dyDescent="0.25">
      <c r="A18" s="75"/>
      <c r="B18" s="75"/>
      <c r="C18" s="78"/>
      <c r="D18" s="77"/>
      <c r="E18" s="76"/>
      <c r="F18" s="76"/>
    </row>
    <row r="19" spans="1:6" x14ac:dyDescent="0.25">
      <c r="A19" s="75"/>
      <c r="B19" s="75"/>
      <c r="C19" s="77"/>
      <c r="D19" s="77"/>
      <c r="E19" s="76"/>
      <c r="F19" s="76"/>
    </row>
    <row r="20" spans="1:6" x14ac:dyDescent="0.25">
      <c r="A20" s="75"/>
      <c r="B20" s="75"/>
      <c r="C20" s="77"/>
      <c r="D20" s="77"/>
      <c r="E20" s="76"/>
      <c r="F20" s="76"/>
    </row>
    <row r="21" spans="1:6" ht="15.75" customHeight="1" x14ac:dyDescent="0.25">
      <c r="A21" s="75"/>
      <c r="B21" s="75"/>
      <c r="C21" s="78"/>
      <c r="D21" s="77"/>
      <c r="E21" s="76"/>
      <c r="F21" s="76"/>
    </row>
    <row r="22" spans="1:6" ht="15.75" customHeight="1" x14ac:dyDescent="0.25">
      <c r="A22" s="75"/>
      <c r="B22" s="75"/>
      <c r="C22" s="78"/>
      <c r="D22" s="77"/>
      <c r="E22" s="76"/>
      <c r="F22" s="76"/>
    </row>
    <row r="23" spans="1:6" ht="15.75" customHeight="1" x14ac:dyDescent="0.25">
      <c r="A23" s="75"/>
      <c r="B23" s="75"/>
      <c r="C23" s="78"/>
      <c r="D23" s="77"/>
      <c r="E23" s="76"/>
      <c r="F23" s="76"/>
    </row>
    <row r="24" spans="1:6" ht="15.75" customHeight="1" x14ac:dyDescent="0.25">
      <c r="A24" s="75"/>
      <c r="B24" s="75"/>
      <c r="C24" s="78"/>
      <c r="D24" s="77"/>
      <c r="E24" s="76"/>
      <c r="F24" s="76"/>
    </row>
    <row r="25" spans="1:6" ht="15.75" customHeight="1" x14ac:dyDescent="0.25">
      <c r="A25" s="75"/>
      <c r="B25" s="75"/>
      <c r="C25" s="78"/>
      <c r="D25" s="77"/>
      <c r="E25" s="76"/>
      <c r="F25" s="76"/>
    </row>
    <row r="26" spans="1:6" ht="15.75" customHeight="1" x14ac:dyDescent="0.25">
      <c r="A26" s="75"/>
      <c r="B26" s="75"/>
      <c r="C26" s="78"/>
      <c r="D26" s="77"/>
      <c r="E26" s="76"/>
      <c r="F26" s="76"/>
    </row>
    <row r="27" spans="1:6" ht="15.75" customHeight="1" x14ac:dyDescent="0.25">
      <c r="A27" s="75"/>
      <c r="B27" s="75"/>
      <c r="C27" s="77"/>
      <c r="D27" s="77"/>
      <c r="E27" s="76"/>
      <c r="F27" s="76"/>
    </row>
    <row r="28" spans="1:6" ht="15.75" customHeight="1" x14ac:dyDescent="0.25">
      <c r="A28" s="75"/>
      <c r="B28" s="79"/>
      <c r="C28" s="77"/>
      <c r="D28" s="77"/>
      <c r="E28" s="76"/>
      <c r="F28" s="76"/>
    </row>
    <row r="29" spans="1:6" ht="15.75" customHeight="1" x14ac:dyDescent="0.25">
      <c r="A29" s="75"/>
      <c r="B29" s="80"/>
      <c r="C29" s="80"/>
      <c r="D29" s="77"/>
      <c r="E29" s="76"/>
      <c r="F29" s="76"/>
    </row>
    <row r="30" spans="1:6" ht="15.75" customHeight="1" x14ac:dyDescent="0.25">
      <c r="A30" s="75"/>
      <c r="B30" s="75"/>
      <c r="C30" s="77"/>
      <c r="D30" s="77"/>
      <c r="E30" s="76"/>
      <c r="F30" s="76"/>
    </row>
    <row r="31" spans="1:6" ht="15.75" customHeight="1" x14ac:dyDescent="0.25">
      <c r="A31" s="81"/>
      <c r="B31" s="82"/>
      <c r="C31" s="83"/>
      <c r="D31" s="83"/>
      <c r="E31" s="84"/>
      <c r="F31" s="81"/>
    </row>
    <row r="32" spans="1:6" ht="15.75" customHeight="1" x14ac:dyDescent="0.25">
      <c r="A32" s="85"/>
      <c r="B32" s="75"/>
      <c r="C32" s="77"/>
      <c r="D32" s="77"/>
      <c r="E32" s="76"/>
      <c r="F32" s="76"/>
    </row>
    <row r="33" spans="1:6" ht="15.75" customHeight="1" x14ac:dyDescent="0.25">
      <c r="A33" s="85"/>
      <c r="B33" s="75"/>
      <c r="C33" s="86"/>
      <c r="D33" s="86"/>
      <c r="E33" s="87"/>
      <c r="F33" s="87"/>
    </row>
    <row r="34" spans="1:6" ht="15.75" customHeight="1" x14ac:dyDescent="0.25"/>
    <row r="35" spans="1:6" ht="15.75" customHeight="1" x14ac:dyDescent="0.25"/>
    <row r="36" spans="1:6" ht="15.75" customHeight="1" x14ac:dyDescent="0.25"/>
    <row r="37" spans="1:6" ht="15.75" customHeight="1" x14ac:dyDescent="0.25"/>
    <row r="38" spans="1:6" ht="15.75" customHeight="1" x14ac:dyDescent="0.25"/>
    <row r="39" spans="1:6" ht="15.75" customHeight="1" x14ac:dyDescent="0.25"/>
    <row r="40" spans="1:6" ht="15.75" customHeight="1" x14ac:dyDescent="0.25"/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A2"/>
    <mergeCell ref="B1:B2"/>
    <mergeCell ref="C1:C2"/>
    <mergeCell ref="D1:D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baseColWidth="10" defaultColWidth="14.42578125" defaultRowHeight="15" customHeight="1" x14ac:dyDescent="0.25"/>
  <cols>
    <col min="1" max="1" width="5" customWidth="1"/>
    <col min="2" max="2" width="134.140625" customWidth="1"/>
    <col min="3" max="6" width="10.7109375" customWidth="1"/>
  </cols>
  <sheetData>
    <row r="1" spans="1:2" ht="15.75" x14ac:dyDescent="0.25">
      <c r="A1" s="88">
        <v>1</v>
      </c>
      <c r="B1" s="89" t="s">
        <v>185</v>
      </c>
    </row>
    <row r="2" spans="1:2" ht="15.75" x14ac:dyDescent="0.25">
      <c r="A2" s="88">
        <v>2</v>
      </c>
      <c r="B2" s="89" t="s">
        <v>186</v>
      </c>
    </row>
    <row r="3" spans="1:2" ht="25.5" x14ac:dyDescent="0.25">
      <c r="A3" s="88">
        <v>3</v>
      </c>
      <c r="B3" s="89" t="s">
        <v>187</v>
      </c>
    </row>
    <row r="4" spans="1:2" ht="15.75" x14ac:dyDescent="0.25">
      <c r="A4" s="88">
        <v>4</v>
      </c>
      <c r="B4" s="89" t="s">
        <v>188</v>
      </c>
    </row>
    <row r="5" spans="1:2" ht="15.75" x14ac:dyDescent="0.25">
      <c r="A5" s="88">
        <v>5</v>
      </c>
      <c r="B5" s="89" t="s">
        <v>189</v>
      </c>
    </row>
    <row r="6" spans="1:2" ht="25.5" x14ac:dyDescent="0.25">
      <c r="A6" s="88">
        <v>6</v>
      </c>
      <c r="B6" s="89" t="s">
        <v>190</v>
      </c>
    </row>
    <row r="7" spans="1:2" ht="15.75" x14ac:dyDescent="0.25">
      <c r="A7" s="88">
        <v>7</v>
      </c>
      <c r="B7" s="89" t="s">
        <v>191</v>
      </c>
    </row>
    <row r="8" spans="1:2" ht="15.75" x14ac:dyDescent="0.25">
      <c r="A8" s="88">
        <v>8</v>
      </c>
      <c r="B8" s="89" t="s">
        <v>192</v>
      </c>
    </row>
    <row r="9" spans="1:2" x14ac:dyDescent="0.25">
      <c r="A9" s="90"/>
      <c r="B9" s="91"/>
    </row>
    <row r="10" spans="1:2" x14ac:dyDescent="0.25">
      <c r="A10" s="90"/>
    </row>
    <row r="11" spans="1:2" x14ac:dyDescent="0.25">
      <c r="A11" s="90"/>
    </row>
    <row r="12" spans="1:2" x14ac:dyDescent="0.25">
      <c r="A12" s="90"/>
    </row>
    <row r="13" spans="1:2" x14ac:dyDescent="0.25">
      <c r="A13" s="90"/>
    </row>
    <row r="14" spans="1:2" x14ac:dyDescent="0.25">
      <c r="A14" s="90"/>
    </row>
    <row r="15" spans="1:2" x14ac:dyDescent="0.25">
      <c r="A15" s="90"/>
    </row>
    <row r="16" spans="1:2" x14ac:dyDescent="0.25">
      <c r="A16" s="90"/>
    </row>
    <row r="17" spans="1:1" x14ac:dyDescent="0.25">
      <c r="A17" s="90"/>
    </row>
    <row r="18" spans="1:1" x14ac:dyDescent="0.25">
      <c r="A18" s="90"/>
    </row>
    <row r="19" spans="1:1" x14ac:dyDescent="0.25">
      <c r="A19" s="90"/>
    </row>
    <row r="20" spans="1:1" x14ac:dyDescent="0.25">
      <c r="A20" s="90"/>
    </row>
    <row r="21" spans="1:1" ht="15.75" customHeight="1" x14ac:dyDescent="0.25">
      <c r="A21" s="90"/>
    </row>
    <row r="22" spans="1:1" ht="15.75" customHeight="1" x14ac:dyDescent="0.25">
      <c r="A22" s="90"/>
    </row>
    <row r="23" spans="1:1" ht="15.75" customHeight="1" x14ac:dyDescent="0.25">
      <c r="A23" s="90"/>
    </row>
    <row r="24" spans="1:1" ht="15.75" customHeight="1" x14ac:dyDescent="0.25">
      <c r="A24" s="90"/>
    </row>
    <row r="25" spans="1:1" ht="15.75" customHeight="1" x14ac:dyDescent="0.25">
      <c r="A25" s="90"/>
    </row>
    <row r="26" spans="1:1" ht="15.75" customHeight="1" x14ac:dyDescent="0.25">
      <c r="A26" s="90"/>
    </row>
    <row r="27" spans="1:1" ht="15.75" customHeight="1" x14ac:dyDescent="0.25">
      <c r="A27" s="90"/>
    </row>
    <row r="28" spans="1:1" ht="15.75" customHeight="1" x14ac:dyDescent="0.25">
      <c r="A28" s="90"/>
    </row>
    <row r="29" spans="1:1" ht="15.75" customHeight="1" x14ac:dyDescent="0.25">
      <c r="A29" s="90"/>
    </row>
    <row r="30" spans="1:1" ht="15.75" customHeight="1" x14ac:dyDescent="0.25">
      <c r="A30" s="90"/>
    </row>
    <row r="31" spans="1:1" ht="15.75" customHeight="1" x14ac:dyDescent="0.25">
      <c r="A31" s="90"/>
    </row>
    <row r="32" spans="1:1" ht="15.75" customHeight="1" x14ac:dyDescent="0.25">
      <c r="A32" s="90"/>
    </row>
    <row r="33" spans="1:1" ht="15.75" customHeight="1" x14ac:dyDescent="0.25">
      <c r="A33" s="90"/>
    </row>
    <row r="34" spans="1:1" ht="15.75" customHeight="1" x14ac:dyDescent="0.25">
      <c r="A34" s="90"/>
    </row>
    <row r="35" spans="1:1" ht="15.75" customHeight="1" x14ac:dyDescent="0.25">
      <c r="A35" s="90"/>
    </row>
    <row r="36" spans="1:1" ht="15.75" customHeight="1" x14ac:dyDescent="0.25">
      <c r="A36" s="90"/>
    </row>
    <row r="37" spans="1:1" ht="15.75" customHeight="1" x14ac:dyDescent="0.25">
      <c r="A37" s="90"/>
    </row>
    <row r="38" spans="1:1" ht="15.75" customHeight="1" x14ac:dyDescent="0.25">
      <c r="A38" s="90"/>
    </row>
    <row r="39" spans="1:1" ht="15.75" customHeight="1" x14ac:dyDescent="0.25">
      <c r="A39" s="90"/>
    </row>
    <row r="40" spans="1:1" ht="15.75" customHeight="1" x14ac:dyDescent="0.25">
      <c r="A40" s="90"/>
    </row>
    <row r="41" spans="1:1" ht="15.75" customHeight="1" x14ac:dyDescent="0.25">
      <c r="A41" s="90"/>
    </row>
    <row r="42" spans="1:1" ht="15.75" customHeight="1" x14ac:dyDescent="0.25">
      <c r="A42" s="90"/>
    </row>
    <row r="43" spans="1:1" ht="15.75" customHeight="1" x14ac:dyDescent="0.25">
      <c r="A43" s="90"/>
    </row>
    <row r="44" spans="1:1" ht="15.75" customHeight="1" x14ac:dyDescent="0.25">
      <c r="A44" s="90"/>
    </row>
    <row r="45" spans="1:1" ht="15.75" customHeight="1" x14ac:dyDescent="0.25">
      <c r="A45" s="90"/>
    </row>
    <row r="46" spans="1:1" ht="15.75" customHeight="1" x14ac:dyDescent="0.25">
      <c r="A46" s="90"/>
    </row>
    <row r="47" spans="1:1" ht="15.75" customHeight="1" x14ac:dyDescent="0.25">
      <c r="A47" s="90"/>
    </row>
    <row r="48" spans="1:1" ht="15.75" customHeight="1" x14ac:dyDescent="0.25">
      <c r="A48" s="90"/>
    </row>
    <row r="49" spans="1:1" ht="15.75" customHeight="1" x14ac:dyDescent="0.25">
      <c r="A49" s="90"/>
    </row>
    <row r="50" spans="1:1" ht="15.75" customHeight="1" x14ac:dyDescent="0.25">
      <c r="A50" s="90"/>
    </row>
    <row r="51" spans="1:1" ht="15.75" customHeight="1" x14ac:dyDescent="0.25">
      <c r="A51" s="90"/>
    </row>
    <row r="52" spans="1:1" ht="15.75" customHeight="1" x14ac:dyDescent="0.25">
      <c r="A52" s="90"/>
    </row>
    <row r="53" spans="1:1" ht="15.75" customHeight="1" x14ac:dyDescent="0.25">
      <c r="A53" s="90"/>
    </row>
    <row r="54" spans="1:1" ht="15.75" customHeight="1" x14ac:dyDescent="0.25">
      <c r="A54" s="90"/>
    </row>
    <row r="55" spans="1:1" ht="15.75" customHeight="1" x14ac:dyDescent="0.25">
      <c r="A55" s="90"/>
    </row>
    <row r="56" spans="1:1" ht="15.75" customHeight="1" x14ac:dyDescent="0.25">
      <c r="A56" s="90"/>
    </row>
    <row r="57" spans="1:1" ht="15.75" customHeight="1" x14ac:dyDescent="0.25">
      <c r="A57" s="90"/>
    </row>
    <row r="58" spans="1:1" ht="15.75" customHeight="1" x14ac:dyDescent="0.25">
      <c r="A58" s="90"/>
    </row>
    <row r="59" spans="1:1" ht="15.75" customHeight="1" x14ac:dyDescent="0.25">
      <c r="A59" s="90"/>
    </row>
    <row r="60" spans="1:1" ht="15.75" customHeight="1" x14ac:dyDescent="0.25">
      <c r="A60" s="90"/>
    </row>
    <row r="61" spans="1:1" ht="15.75" customHeight="1" x14ac:dyDescent="0.25">
      <c r="A61" s="90"/>
    </row>
    <row r="62" spans="1:1" ht="15.75" customHeight="1" x14ac:dyDescent="0.25">
      <c r="A62" s="90"/>
    </row>
    <row r="63" spans="1:1" ht="15.75" customHeight="1" x14ac:dyDescent="0.25">
      <c r="A63" s="90"/>
    </row>
    <row r="64" spans="1:1" ht="15.75" customHeight="1" x14ac:dyDescent="0.25">
      <c r="A64" s="90"/>
    </row>
    <row r="65" spans="1:1" ht="15.75" customHeight="1" x14ac:dyDescent="0.25">
      <c r="A65" s="90"/>
    </row>
    <row r="66" spans="1:1" ht="15.75" customHeight="1" x14ac:dyDescent="0.25">
      <c r="A66" s="90"/>
    </row>
    <row r="67" spans="1:1" ht="15.75" customHeight="1" x14ac:dyDescent="0.25">
      <c r="A67" s="90"/>
    </row>
    <row r="68" spans="1:1" ht="15.75" customHeight="1" x14ac:dyDescent="0.25">
      <c r="A68" s="90"/>
    </row>
    <row r="69" spans="1:1" ht="15.75" customHeight="1" x14ac:dyDescent="0.25">
      <c r="A69" s="90"/>
    </row>
    <row r="70" spans="1:1" ht="15.75" customHeight="1" x14ac:dyDescent="0.25">
      <c r="A70" s="90"/>
    </row>
    <row r="71" spans="1:1" ht="15.75" customHeight="1" x14ac:dyDescent="0.25">
      <c r="A71" s="90"/>
    </row>
    <row r="72" spans="1:1" ht="15.75" customHeight="1" x14ac:dyDescent="0.25">
      <c r="A72" s="90"/>
    </row>
    <row r="73" spans="1:1" ht="15.75" customHeight="1" x14ac:dyDescent="0.25">
      <c r="A73" s="90"/>
    </row>
    <row r="74" spans="1:1" ht="15.75" customHeight="1" x14ac:dyDescent="0.25">
      <c r="A74" s="90"/>
    </row>
    <row r="75" spans="1:1" ht="15.75" customHeight="1" x14ac:dyDescent="0.25">
      <c r="A75" s="90"/>
    </row>
    <row r="76" spans="1:1" ht="15.75" customHeight="1" x14ac:dyDescent="0.25">
      <c r="A76" s="90"/>
    </row>
    <row r="77" spans="1:1" ht="15.75" customHeight="1" x14ac:dyDescent="0.25">
      <c r="A77" s="90"/>
    </row>
    <row r="78" spans="1:1" ht="15.75" customHeight="1" x14ac:dyDescent="0.25">
      <c r="A78" s="90"/>
    </row>
    <row r="79" spans="1:1" ht="15.75" customHeight="1" x14ac:dyDescent="0.25">
      <c r="A79" s="90"/>
    </row>
    <row r="80" spans="1:1" ht="15.75" customHeight="1" x14ac:dyDescent="0.25">
      <c r="A80" s="90"/>
    </row>
    <row r="81" spans="1:1" ht="15.75" customHeight="1" x14ac:dyDescent="0.25">
      <c r="A81" s="90"/>
    </row>
    <row r="82" spans="1:1" ht="15.75" customHeight="1" x14ac:dyDescent="0.25">
      <c r="A82" s="90"/>
    </row>
    <row r="83" spans="1:1" ht="15.75" customHeight="1" x14ac:dyDescent="0.25">
      <c r="A83" s="90"/>
    </row>
    <row r="84" spans="1:1" ht="15.75" customHeight="1" x14ac:dyDescent="0.25">
      <c r="A84" s="90"/>
    </row>
    <row r="85" spans="1:1" ht="15.75" customHeight="1" x14ac:dyDescent="0.25">
      <c r="A85" s="90"/>
    </row>
    <row r="86" spans="1:1" ht="15.75" customHeight="1" x14ac:dyDescent="0.25">
      <c r="A86" s="90"/>
    </row>
    <row r="87" spans="1:1" ht="15.75" customHeight="1" x14ac:dyDescent="0.25">
      <c r="A87" s="90"/>
    </row>
    <row r="88" spans="1:1" ht="15.75" customHeight="1" x14ac:dyDescent="0.25">
      <c r="A88" s="90"/>
    </row>
    <row r="89" spans="1:1" ht="15.75" customHeight="1" x14ac:dyDescent="0.25">
      <c r="A89" s="90"/>
    </row>
    <row r="90" spans="1:1" ht="15.75" customHeight="1" x14ac:dyDescent="0.25">
      <c r="A90" s="90"/>
    </row>
    <row r="91" spans="1:1" ht="15.75" customHeight="1" x14ac:dyDescent="0.25">
      <c r="A91" s="90"/>
    </row>
    <row r="92" spans="1:1" ht="15.75" customHeight="1" x14ac:dyDescent="0.25">
      <c r="A92" s="90"/>
    </row>
    <row r="93" spans="1:1" ht="15.75" customHeight="1" x14ac:dyDescent="0.25">
      <c r="A93" s="90"/>
    </row>
    <row r="94" spans="1:1" ht="15.75" customHeight="1" x14ac:dyDescent="0.25">
      <c r="A94" s="90"/>
    </row>
    <row r="95" spans="1:1" ht="15.75" customHeight="1" x14ac:dyDescent="0.25">
      <c r="A95" s="90"/>
    </row>
    <row r="96" spans="1:1" ht="15.75" customHeight="1" x14ac:dyDescent="0.25">
      <c r="A96" s="90"/>
    </row>
    <row r="97" spans="1:1" ht="15.75" customHeight="1" x14ac:dyDescent="0.25">
      <c r="A97" s="90"/>
    </row>
    <row r="98" spans="1:1" ht="15.75" customHeight="1" x14ac:dyDescent="0.25">
      <c r="A98" s="90"/>
    </row>
    <row r="99" spans="1:1" ht="15.75" customHeight="1" x14ac:dyDescent="0.25">
      <c r="A99" s="90"/>
    </row>
    <row r="100" spans="1:1" ht="15.75" customHeight="1" x14ac:dyDescent="0.25">
      <c r="A100" s="90"/>
    </row>
    <row r="101" spans="1:1" ht="15.75" customHeight="1" x14ac:dyDescent="0.25">
      <c r="A101" s="90"/>
    </row>
    <row r="102" spans="1:1" ht="15.75" customHeight="1" x14ac:dyDescent="0.25">
      <c r="A102" s="90"/>
    </row>
    <row r="103" spans="1:1" ht="15.75" customHeight="1" x14ac:dyDescent="0.25">
      <c r="A103" s="90"/>
    </row>
    <row r="104" spans="1:1" ht="15.75" customHeight="1" x14ac:dyDescent="0.25">
      <c r="A104" s="90"/>
    </row>
    <row r="105" spans="1:1" ht="15.75" customHeight="1" x14ac:dyDescent="0.25">
      <c r="A105" s="90"/>
    </row>
    <row r="106" spans="1:1" ht="15.75" customHeight="1" x14ac:dyDescent="0.25">
      <c r="A106" s="90"/>
    </row>
    <row r="107" spans="1:1" ht="15.75" customHeight="1" x14ac:dyDescent="0.25">
      <c r="A107" s="90"/>
    </row>
    <row r="108" spans="1:1" ht="15.75" customHeight="1" x14ac:dyDescent="0.25">
      <c r="A108" s="90"/>
    </row>
    <row r="109" spans="1:1" ht="15.75" customHeight="1" x14ac:dyDescent="0.25">
      <c r="A109" s="90"/>
    </row>
    <row r="110" spans="1:1" ht="15.75" customHeight="1" x14ac:dyDescent="0.25">
      <c r="A110" s="90"/>
    </row>
    <row r="111" spans="1:1" ht="15.75" customHeight="1" x14ac:dyDescent="0.25">
      <c r="A111" s="90"/>
    </row>
    <row r="112" spans="1:1" ht="15.75" customHeight="1" x14ac:dyDescent="0.25">
      <c r="A112" s="90"/>
    </row>
    <row r="113" spans="1:1" ht="15.75" customHeight="1" x14ac:dyDescent="0.25">
      <c r="A113" s="90"/>
    </row>
    <row r="114" spans="1:1" ht="15.75" customHeight="1" x14ac:dyDescent="0.25">
      <c r="A114" s="90"/>
    </row>
    <row r="115" spans="1:1" ht="15.75" customHeight="1" x14ac:dyDescent="0.25">
      <c r="A115" s="90"/>
    </row>
    <row r="116" spans="1:1" ht="15.75" customHeight="1" x14ac:dyDescent="0.25">
      <c r="A116" s="90"/>
    </row>
    <row r="117" spans="1:1" ht="15.75" customHeight="1" x14ac:dyDescent="0.25">
      <c r="A117" s="90"/>
    </row>
    <row r="118" spans="1:1" ht="15.75" customHeight="1" x14ac:dyDescent="0.25">
      <c r="A118" s="90"/>
    </row>
    <row r="119" spans="1:1" ht="15.75" customHeight="1" x14ac:dyDescent="0.25">
      <c r="A119" s="90"/>
    </row>
    <row r="120" spans="1:1" ht="15.75" customHeight="1" x14ac:dyDescent="0.25">
      <c r="A120" s="90"/>
    </row>
    <row r="121" spans="1:1" ht="15.75" customHeight="1" x14ac:dyDescent="0.25">
      <c r="A121" s="90"/>
    </row>
    <row r="122" spans="1:1" ht="15.75" customHeight="1" x14ac:dyDescent="0.25">
      <c r="A122" s="90"/>
    </row>
    <row r="123" spans="1:1" ht="15.75" customHeight="1" x14ac:dyDescent="0.25">
      <c r="A123" s="90"/>
    </row>
    <row r="124" spans="1:1" ht="15.75" customHeight="1" x14ac:dyDescent="0.25">
      <c r="A124" s="90"/>
    </row>
    <row r="125" spans="1:1" ht="15.75" customHeight="1" x14ac:dyDescent="0.25">
      <c r="A125" s="90"/>
    </row>
    <row r="126" spans="1:1" ht="15.75" customHeight="1" x14ac:dyDescent="0.25">
      <c r="A126" s="90"/>
    </row>
    <row r="127" spans="1:1" ht="15.75" customHeight="1" x14ac:dyDescent="0.25">
      <c r="A127" s="90"/>
    </row>
    <row r="128" spans="1:1" ht="15.75" customHeight="1" x14ac:dyDescent="0.25">
      <c r="A128" s="90"/>
    </row>
    <row r="129" spans="1:1" ht="15.75" customHeight="1" x14ac:dyDescent="0.25">
      <c r="A129" s="90"/>
    </row>
    <row r="130" spans="1:1" ht="15.75" customHeight="1" x14ac:dyDescent="0.25">
      <c r="A130" s="90"/>
    </row>
    <row r="131" spans="1:1" ht="15.75" customHeight="1" x14ac:dyDescent="0.25">
      <c r="A131" s="90"/>
    </row>
    <row r="132" spans="1:1" ht="15.75" customHeight="1" x14ac:dyDescent="0.25">
      <c r="A132" s="90"/>
    </row>
    <row r="133" spans="1:1" ht="15.75" customHeight="1" x14ac:dyDescent="0.25">
      <c r="A133" s="90"/>
    </row>
    <row r="134" spans="1:1" ht="15.75" customHeight="1" x14ac:dyDescent="0.25">
      <c r="A134" s="90"/>
    </row>
    <row r="135" spans="1:1" ht="15.75" customHeight="1" x14ac:dyDescent="0.25">
      <c r="A135" s="90"/>
    </row>
    <row r="136" spans="1:1" ht="15.75" customHeight="1" x14ac:dyDescent="0.25">
      <c r="A136" s="90"/>
    </row>
    <row r="137" spans="1:1" ht="15.75" customHeight="1" x14ac:dyDescent="0.25">
      <c r="A137" s="90"/>
    </row>
    <row r="138" spans="1:1" ht="15.75" customHeight="1" x14ac:dyDescent="0.25">
      <c r="A138" s="90"/>
    </row>
    <row r="139" spans="1:1" ht="15.75" customHeight="1" x14ac:dyDescent="0.25">
      <c r="A139" s="90"/>
    </row>
    <row r="140" spans="1:1" ht="15.75" customHeight="1" x14ac:dyDescent="0.25">
      <c r="A140" s="90"/>
    </row>
    <row r="141" spans="1:1" ht="15.75" customHeight="1" x14ac:dyDescent="0.25">
      <c r="A141" s="90"/>
    </row>
    <row r="142" spans="1:1" ht="15.75" customHeight="1" x14ac:dyDescent="0.25">
      <c r="A142" s="90"/>
    </row>
    <row r="143" spans="1:1" ht="15.75" customHeight="1" x14ac:dyDescent="0.25">
      <c r="A143" s="90"/>
    </row>
    <row r="144" spans="1:1" ht="15.75" customHeight="1" x14ac:dyDescent="0.25">
      <c r="A144" s="90"/>
    </row>
    <row r="145" spans="1:1" ht="15.75" customHeight="1" x14ac:dyDescent="0.25">
      <c r="A145" s="90"/>
    </row>
    <row r="146" spans="1:1" ht="15.75" customHeight="1" x14ac:dyDescent="0.25">
      <c r="A146" s="90"/>
    </row>
    <row r="147" spans="1:1" ht="15.75" customHeight="1" x14ac:dyDescent="0.25">
      <c r="A147" s="90"/>
    </row>
    <row r="148" spans="1:1" ht="15.75" customHeight="1" x14ac:dyDescent="0.25">
      <c r="A148" s="90"/>
    </row>
    <row r="149" spans="1:1" ht="15.75" customHeight="1" x14ac:dyDescent="0.25">
      <c r="A149" s="90"/>
    </row>
    <row r="150" spans="1:1" ht="15.75" customHeight="1" x14ac:dyDescent="0.25">
      <c r="A150" s="90"/>
    </row>
    <row r="151" spans="1:1" ht="15.75" customHeight="1" x14ac:dyDescent="0.25">
      <c r="A151" s="90"/>
    </row>
    <row r="152" spans="1:1" ht="15.75" customHeight="1" x14ac:dyDescent="0.25">
      <c r="A152" s="90"/>
    </row>
    <row r="153" spans="1:1" ht="15.75" customHeight="1" x14ac:dyDescent="0.25">
      <c r="A153" s="90"/>
    </row>
    <row r="154" spans="1:1" ht="15.75" customHeight="1" x14ac:dyDescent="0.25">
      <c r="A154" s="90"/>
    </row>
    <row r="155" spans="1:1" ht="15.75" customHeight="1" x14ac:dyDescent="0.25">
      <c r="A155" s="90"/>
    </row>
    <row r="156" spans="1:1" ht="15.75" customHeight="1" x14ac:dyDescent="0.25">
      <c r="A156" s="90"/>
    </row>
    <row r="157" spans="1:1" ht="15.75" customHeight="1" x14ac:dyDescent="0.25">
      <c r="A157" s="90"/>
    </row>
    <row r="158" spans="1:1" ht="15.75" customHeight="1" x14ac:dyDescent="0.25">
      <c r="A158" s="90"/>
    </row>
    <row r="159" spans="1:1" ht="15.75" customHeight="1" x14ac:dyDescent="0.25">
      <c r="A159" s="90"/>
    </row>
    <row r="160" spans="1:1" ht="15.75" customHeight="1" x14ac:dyDescent="0.25">
      <c r="A160" s="90"/>
    </row>
    <row r="161" spans="1:1" ht="15.75" customHeight="1" x14ac:dyDescent="0.25">
      <c r="A161" s="90"/>
    </row>
    <row r="162" spans="1:1" ht="15.75" customHeight="1" x14ac:dyDescent="0.25">
      <c r="A162" s="90"/>
    </row>
    <row r="163" spans="1:1" ht="15.75" customHeight="1" x14ac:dyDescent="0.25">
      <c r="A163" s="90"/>
    </row>
    <row r="164" spans="1:1" ht="15.75" customHeight="1" x14ac:dyDescent="0.25">
      <c r="A164" s="90"/>
    </row>
    <row r="165" spans="1:1" ht="15.75" customHeight="1" x14ac:dyDescent="0.25">
      <c r="A165" s="90"/>
    </row>
    <row r="166" spans="1:1" ht="15.75" customHeight="1" x14ac:dyDescent="0.25">
      <c r="A166" s="90"/>
    </row>
    <row r="167" spans="1:1" ht="15.75" customHeight="1" x14ac:dyDescent="0.25">
      <c r="A167" s="90"/>
    </row>
    <row r="168" spans="1:1" ht="15.75" customHeight="1" x14ac:dyDescent="0.25">
      <c r="A168" s="90"/>
    </row>
    <row r="169" spans="1:1" ht="15.75" customHeight="1" x14ac:dyDescent="0.25">
      <c r="A169" s="90"/>
    </row>
    <row r="170" spans="1:1" ht="15.75" customHeight="1" x14ac:dyDescent="0.25">
      <c r="A170" s="90"/>
    </row>
    <row r="171" spans="1:1" ht="15.75" customHeight="1" x14ac:dyDescent="0.25">
      <c r="A171" s="90"/>
    </row>
    <row r="172" spans="1:1" ht="15.75" customHeight="1" x14ac:dyDescent="0.25">
      <c r="A172" s="90"/>
    </row>
    <row r="173" spans="1:1" ht="15.75" customHeight="1" x14ac:dyDescent="0.25">
      <c r="A173" s="90"/>
    </row>
    <row r="174" spans="1:1" ht="15.75" customHeight="1" x14ac:dyDescent="0.25">
      <c r="A174" s="90"/>
    </row>
    <row r="175" spans="1:1" ht="15.75" customHeight="1" x14ac:dyDescent="0.25">
      <c r="A175" s="90"/>
    </row>
    <row r="176" spans="1:1" ht="15.75" customHeight="1" x14ac:dyDescent="0.25">
      <c r="A176" s="90"/>
    </row>
    <row r="177" spans="1:1" ht="15.75" customHeight="1" x14ac:dyDescent="0.25">
      <c r="A177" s="90"/>
    </row>
    <row r="178" spans="1:1" ht="15.75" customHeight="1" x14ac:dyDescent="0.25">
      <c r="A178" s="90"/>
    </row>
    <row r="179" spans="1:1" ht="15.75" customHeight="1" x14ac:dyDescent="0.25">
      <c r="A179" s="90"/>
    </row>
    <row r="180" spans="1:1" ht="15.75" customHeight="1" x14ac:dyDescent="0.25">
      <c r="A180" s="90"/>
    </row>
    <row r="181" spans="1:1" ht="15.75" customHeight="1" x14ac:dyDescent="0.25">
      <c r="A181" s="90"/>
    </row>
    <row r="182" spans="1:1" ht="15.75" customHeight="1" x14ac:dyDescent="0.25">
      <c r="A182" s="90"/>
    </row>
    <row r="183" spans="1:1" ht="15.75" customHeight="1" x14ac:dyDescent="0.25">
      <c r="A183" s="90"/>
    </row>
    <row r="184" spans="1:1" ht="15.75" customHeight="1" x14ac:dyDescent="0.25">
      <c r="A184" s="90"/>
    </row>
    <row r="185" spans="1:1" ht="15.75" customHeight="1" x14ac:dyDescent="0.25">
      <c r="A185" s="90"/>
    </row>
    <row r="186" spans="1:1" ht="15.75" customHeight="1" x14ac:dyDescent="0.25">
      <c r="A186" s="90"/>
    </row>
    <row r="187" spans="1:1" ht="15.75" customHeight="1" x14ac:dyDescent="0.25">
      <c r="A187" s="90"/>
    </row>
    <row r="188" spans="1:1" ht="15.75" customHeight="1" x14ac:dyDescent="0.25">
      <c r="A188" s="90"/>
    </row>
    <row r="189" spans="1:1" ht="15.75" customHeight="1" x14ac:dyDescent="0.25">
      <c r="A189" s="90"/>
    </row>
    <row r="190" spans="1:1" ht="15.75" customHeight="1" x14ac:dyDescent="0.25">
      <c r="A190" s="90"/>
    </row>
    <row r="191" spans="1:1" ht="15.75" customHeight="1" x14ac:dyDescent="0.25">
      <c r="A191" s="90"/>
    </row>
    <row r="192" spans="1:1" ht="15.75" customHeight="1" x14ac:dyDescent="0.25">
      <c r="A192" s="90"/>
    </row>
    <row r="193" spans="1:1" ht="15.75" customHeight="1" x14ac:dyDescent="0.25">
      <c r="A193" s="90"/>
    </row>
    <row r="194" spans="1:1" ht="15.75" customHeight="1" x14ac:dyDescent="0.25">
      <c r="A194" s="90"/>
    </row>
    <row r="195" spans="1:1" ht="15.75" customHeight="1" x14ac:dyDescent="0.25">
      <c r="A195" s="90"/>
    </row>
    <row r="196" spans="1:1" ht="15.75" customHeight="1" x14ac:dyDescent="0.25">
      <c r="A196" s="90"/>
    </row>
    <row r="197" spans="1:1" ht="15.75" customHeight="1" x14ac:dyDescent="0.25">
      <c r="A197" s="90"/>
    </row>
    <row r="198" spans="1:1" ht="15.75" customHeight="1" x14ac:dyDescent="0.25">
      <c r="A198" s="90"/>
    </row>
    <row r="199" spans="1:1" ht="15.75" customHeight="1" x14ac:dyDescent="0.25">
      <c r="A199" s="90"/>
    </row>
    <row r="200" spans="1:1" ht="15.75" customHeight="1" x14ac:dyDescent="0.25">
      <c r="A200" s="90"/>
    </row>
    <row r="201" spans="1:1" ht="15.75" customHeight="1" x14ac:dyDescent="0.25">
      <c r="A201" s="90"/>
    </row>
    <row r="202" spans="1:1" ht="15.75" customHeight="1" x14ac:dyDescent="0.25">
      <c r="A202" s="90"/>
    </row>
    <row r="203" spans="1:1" ht="15.75" customHeight="1" x14ac:dyDescent="0.25">
      <c r="A203" s="90"/>
    </row>
    <row r="204" spans="1:1" ht="15.75" customHeight="1" x14ac:dyDescent="0.25">
      <c r="A204" s="90"/>
    </row>
    <row r="205" spans="1:1" ht="15.75" customHeight="1" x14ac:dyDescent="0.25">
      <c r="A205" s="90"/>
    </row>
    <row r="206" spans="1:1" ht="15.75" customHeight="1" x14ac:dyDescent="0.25">
      <c r="A206" s="90"/>
    </row>
    <row r="207" spans="1:1" ht="15.75" customHeight="1" x14ac:dyDescent="0.25">
      <c r="A207" s="90"/>
    </row>
    <row r="208" spans="1:1" ht="15.75" customHeight="1" x14ac:dyDescent="0.25">
      <c r="A208" s="90"/>
    </row>
    <row r="209" spans="1:1" ht="15.75" customHeight="1" x14ac:dyDescent="0.25">
      <c r="A209" s="90"/>
    </row>
    <row r="210" spans="1:1" ht="15.75" customHeight="1" x14ac:dyDescent="0.25">
      <c r="A210" s="90"/>
    </row>
    <row r="211" spans="1:1" ht="15.75" customHeight="1" x14ac:dyDescent="0.25">
      <c r="A211" s="90"/>
    </row>
    <row r="212" spans="1:1" ht="15.75" customHeight="1" x14ac:dyDescent="0.25">
      <c r="A212" s="90"/>
    </row>
    <row r="213" spans="1:1" ht="15.75" customHeight="1" x14ac:dyDescent="0.25">
      <c r="A213" s="90"/>
    </row>
    <row r="214" spans="1:1" ht="15.75" customHeight="1" x14ac:dyDescent="0.25">
      <c r="A214" s="90"/>
    </row>
    <row r="215" spans="1:1" ht="15.75" customHeight="1" x14ac:dyDescent="0.25">
      <c r="A215" s="90"/>
    </row>
    <row r="216" spans="1:1" ht="15.75" customHeight="1" x14ac:dyDescent="0.25">
      <c r="A216" s="90"/>
    </row>
    <row r="217" spans="1:1" ht="15.75" customHeight="1" x14ac:dyDescent="0.25">
      <c r="A217" s="90"/>
    </row>
    <row r="218" spans="1:1" ht="15.75" customHeight="1" x14ac:dyDescent="0.25">
      <c r="A218" s="90"/>
    </row>
    <row r="219" spans="1:1" ht="15.75" customHeight="1" x14ac:dyDescent="0.25">
      <c r="A219" s="90"/>
    </row>
    <row r="220" spans="1:1" ht="15.75" customHeight="1" x14ac:dyDescent="0.25">
      <c r="A220" s="90"/>
    </row>
    <row r="221" spans="1:1" ht="15.75" customHeight="1" x14ac:dyDescent="0.25"/>
    <row r="222" spans="1:1" ht="15.75" customHeight="1" x14ac:dyDescent="0.25"/>
    <row r="223" spans="1:1" ht="15.75" customHeight="1" x14ac:dyDescent="0.25"/>
    <row r="224" spans="1: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0"/>
  <sheetViews>
    <sheetView workbookViewId="0"/>
  </sheetViews>
  <sheetFormatPr baseColWidth="10" defaultColWidth="14.42578125" defaultRowHeight="15" customHeight="1" x14ac:dyDescent="0.25"/>
  <cols>
    <col min="1" max="1" width="20.7109375" customWidth="1"/>
    <col min="2" max="9" width="10.7109375" customWidth="1"/>
    <col min="10" max="10" width="12.7109375" customWidth="1"/>
    <col min="11" max="11" width="10.7109375" customWidth="1"/>
    <col min="12" max="14" width="12.7109375" customWidth="1"/>
    <col min="15" max="15" width="10.42578125" customWidth="1"/>
    <col min="16" max="16" width="10.140625" customWidth="1"/>
    <col min="17" max="17" width="10.7109375" customWidth="1"/>
    <col min="18" max="18" width="10.140625" customWidth="1"/>
    <col min="19" max="19" width="10.7109375" customWidth="1"/>
    <col min="20" max="34" width="10.85546875" customWidth="1"/>
  </cols>
  <sheetData>
    <row r="1" spans="1:34" ht="36" customHeight="1" x14ac:dyDescent="0.25">
      <c r="A1" s="180" t="s">
        <v>193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</row>
    <row r="2" spans="1:34" ht="20.25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</row>
    <row r="3" spans="1:34" ht="33" customHeight="1" x14ac:dyDescent="0.25">
      <c r="A3" s="181" t="s">
        <v>194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12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12" customHeight="1" x14ac:dyDescent="0.25">
      <c r="A5" s="182"/>
      <c r="B5" s="175"/>
      <c r="C5" s="175"/>
      <c r="D5" s="175"/>
      <c r="E5" s="175"/>
      <c r="F5" s="175"/>
      <c r="G5" s="175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12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</row>
    <row r="7" spans="1:34" ht="12" customHeight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</row>
    <row r="8" spans="1:34" ht="12" customHeight="1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</row>
    <row r="9" spans="1:34" ht="12" customHeight="1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</row>
    <row r="10" spans="1:34" ht="12" customHeight="1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</row>
    <row r="11" spans="1:34" ht="12" customHeight="1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</row>
    <row r="12" spans="1:34" ht="12" customHeight="1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</row>
    <row r="13" spans="1:34" ht="12" customHeight="1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</row>
    <row r="14" spans="1:34" ht="12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</row>
    <row r="15" spans="1:34" ht="12" customHeight="1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</row>
    <row r="16" spans="1:34" ht="12" customHeight="1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</row>
    <row r="17" spans="1:34" ht="12" customHeight="1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</row>
    <row r="18" spans="1:34" ht="12" customHeight="1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</row>
    <row r="19" spans="1:34" ht="12" customHeight="1" x14ac:dyDescent="0.25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</row>
    <row r="20" spans="1:34" ht="12" customHeight="1" x14ac:dyDescent="0.2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1:34" ht="12" customHeight="1" x14ac:dyDescent="0.25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</row>
    <row r="22" spans="1:34" ht="12" customHeight="1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</row>
    <row r="23" spans="1:34" ht="12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1:34" ht="12" customHeight="1" x14ac:dyDescent="0.25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</row>
    <row r="25" spans="1:34" ht="12" customHeight="1" x14ac:dyDescent="0.25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1:34" ht="12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</row>
    <row r="27" spans="1:34" ht="12" customHeight="1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</row>
    <row r="28" spans="1:34" ht="12" customHeight="1" x14ac:dyDescent="0.2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</row>
    <row r="29" spans="1:34" ht="12" customHeight="1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</row>
    <row r="30" spans="1:34" ht="12" customHeight="1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</row>
    <row r="31" spans="1:34" ht="12" customHeight="1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1:34" ht="12" customHeight="1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</row>
    <row r="33" spans="1:34" ht="12" customHeight="1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1:34" ht="12" customHeight="1" x14ac:dyDescent="0.2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</row>
    <row r="35" spans="1:34" ht="12" customHeight="1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1:34" ht="12" customHeight="1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</row>
    <row r="37" spans="1:34" ht="30" customHeight="1" x14ac:dyDescent="0.25">
      <c r="A37" s="179" t="s">
        <v>195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8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1:34" ht="12" customHeight="1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</row>
    <row r="39" spans="1:34" ht="18" customHeight="1" x14ac:dyDescent="0.25">
      <c r="A39" s="97" t="s">
        <v>196</v>
      </c>
      <c r="B39" s="98" t="s">
        <v>21</v>
      </c>
      <c r="C39" s="98" t="s">
        <v>22</v>
      </c>
      <c r="D39" s="98" t="s">
        <v>23</v>
      </c>
      <c r="E39" s="98" t="s">
        <v>24</v>
      </c>
      <c r="F39" s="98" t="s">
        <v>25</v>
      </c>
      <c r="G39" s="98" t="s">
        <v>26</v>
      </c>
      <c r="H39" s="98" t="s">
        <v>27</v>
      </c>
      <c r="I39" s="98" t="s">
        <v>28</v>
      </c>
      <c r="J39" s="98" t="s">
        <v>197</v>
      </c>
      <c r="K39" s="98" t="s">
        <v>30</v>
      </c>
      <c r="L39" s="98" t="s">
        <v>31</v>
      </c>
      <c r="M39" s="98" t="s">
        <v>32</v>
      </c>
      <c r="N39" s="98" t="s">
        <v>198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1:34" ht="15.75" customHeight="1" x14ac:dyDescent="0.25">
      <c r="A40" s="99" t="s">
        <v>199</v>
      </c>
      <c r="B40" s="100">
        <f t="shared" ref="B40:N40" si="0">+(B65-B88)/B65</f>
        <v>1</v>
      </c>
      <c r="C40" s="100" t="e">
        <f t="shared" si="0"/>
        <v>#DIV/0!</v>
      </c>
      <c r="D40" s="100" t="e">
        <f t="shared" si="0"/>
        <v>#DIV/0!</v>
      </c>
      <c r="E40" s="100" t="e">
        <f t="shared" si="0"/>
        <v>#DIV/0!</v>
      </c>
      <c r="F40" s="100">
        <f t="shared" si="0"/>
        <v>0</v>
      </c>
      <c r="G40" s="100">
        <f t="shared" si="0"/>
        <v>0</v>
      </c>
      <c r="H40" s="100">
        <f t="shared" si="0"/>
        <v>0</v>
      </c>
      <c r="I40" s="100">
        <f t="shared" si="0"/>
        <v>1</v>
      </c>
      <c r="J40" s="100">
        <f t="shared" si="0"/>
        <v>1</v>
      </c>
      <c r="K40" s="100">
        <f t="shared" si="0"/>
        <v>1</v>
      </c>
      <c r="L40" s="100">
        <f t="shared" si="0"/>
        <v>1</v>
      </c>
      <c r="M40" s="100">
        <f t="shared" si="0"/>
        <v>1</v>
      </c>
      <c r="N40" s="101">
        <f t="shared" si="0"/>
        <v>0.33333333333333331</v>
      </c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</row>
    <row r="41" spans="1:34" ht="15.75" customHeight="1" x14ac:dyDescent="0.25">
      <c r="A41" s="99" t="s">
        <v>200</v>
      </c>
      <c r="B41" s="100">
        <f t="shared" ref="B41:N41" si="1">+(B66-B89)/B66</f>
        <v>0.92727272727272725</v>
      </c>
      <c r="C41" s="100">
        <f t="shared" si="1"/>
        <v>-0.9555555555555556</v>
      </c>
      <c r="D41" s="100">
        <f t="shared" si="1"/>
        <v>-7.2727272727272724E-2</v>
      </c>
      <c r="E41" s="100">
        <f t="shared" si="1"/>
        <v>0.28888888888888886</v>
      </c>
      <c r="F41" s="100">
        <f t="shared" si="1"/>
        <v>-0.16666666666666666</v>
      </c>
      <c r="G41" s="100">
        <f t="shared" si="1"/>
        <v>-0.55263157894736847</v>
      </c>
      <c r="H41" s="100">
        <f t="shared" si="1"/>
        <v>-4.7619047619047616E-2</v>
      </c>
      <c r="I41" s="100">
        <f t="shared" si="1"/>
        <v>0.36363636363636365</v>
      </c>
      <c r="J41" s="100">
        <f t="shared" si="1"/>
        <v>-0.6</v>
      </c>
      <c r="K41" s="100">
        <f t="shared" si="1"/>
        <v>1</v>
      </c>
      <c r="L41" s="100">
        <f t="shared" si="1"/>
        <v>1</v>
      </c>
      <c r="M41" s="100">
        <f t="shared" si="1"/>
        <v>1</v>
      </c>
      <c r="N41" s="101">
        <f t="shared" si="1"/>
        <v>0.17886178861788618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1:34" ht="15.75" customHeight="1" x14ac:dyDescent="0.25">
      <c r="A42" s="99" t="s">
        <v>201</v>
      </c>
      <c r="B42" s="100">
        <f t="shared" ref="B42:N42" si="2">+(B67-B90)/B67</f>
        <v>0.4462809917355372</v>
      </c>
      <c r="C42" s="100">
        <f t="shared" si="2"/>
        <v>-4.1095890410958902E-2</v>
      </c>
      <c r="D42" s="100">
        <f t="shared" si="2"/>
        <v>0.53061224489795922</v>
      </c>
      <c r="E42" s="100">
        <f t="shared" si="2"/>
        <v>0.69026548672566368</v>
      </c>
      <c r="F42" s="100">
        <f t="shared" si="2"/>
        <v>-0.82608695652173914</v>
      </c>
      <c r="G42" s="100">
        <f t="shared" si="2"/>
        <v>0.29591836734693877</v>
      </c>
      <c r="H42" s="100">
        <f t="shared" si="2"/>
        <v>0.20542635658914729</v>
      </c>
      <c r="I42" s="100">
        <f t="shared" si="2"/>
        <v>0.29729729729729731</v>
      </c>
      <c r="J42" s="100">
        <f t="shared" si="2"/>
        <v>0.99382716049382713</v>
      </c>
      <c r="K42" s="100">
        <f t="shared" si="2"/>
        <v>1</v>
      </c>
      <c r="L42" s="100">
        <f t="shared" si="2"/>
        <v>1</v>
      </c>
      <c r="M42" s="100">
        <f t="shared" si="2"/>
        <v>1</v>
      </c>
      <c r="N42" s="101">
        <f t="shared" si="2"/>
        <v>0.51609195402298846</v>
      </c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</row>
    <row r="43" spans="1:34" ht="15.75" customHeight="1" x14ac:dyDescent="0.25">
      <c r="A43" s="99" t="s">
        <v>202</v>
      </c>
      <c r="B43" s="100">
        <f t="shared" ref="B43:N43" si="3">+(B68-B91)/B68</f>
        <v>-0.89440993788819878</v>
      </c>
      <c r="C43" s="100">
        <f t="shared" si="3"/>
        <v>0.46153846153846156</v>
      </c>
      <c r="D43" s="100">
        <f t="shared" si="3"/>
        <v>0.50694444444444442</v>
      </c>
      <c r="E43" s="100">
        <f t="shared" si="3"/>
        <v>0.37719298245614036</v>
      </c>
      <c r="F43" s="100">
        <f t="shared" si="3"/>
        <v>0.40939597315436244</v>
      </c>
      <c r="G43" s="100">
        <f t="shared" si="3"/>
        <v>-0.90350877192982459</v>
      </c>
      <c r="H43" s="100">
        <f t="shared" si="3"/>
        <v>-0.63636363636363635</v>
      </c>
      <c r="I43" s="100">
        <f t="shared" si="3"/>
        <v>-0.23333333333333334</v>
      </c>
      <c r="J43" s="100">
        <f t="shared" si="3"/>
        <v>-3.3333333333333333E-2</v>
      </c>
      <c r="K43" s="100">
        <f t="shared" si="3"/>
        <v>1</v>
      </c>
      <c r="L43" s="100">
        <f t="shared" si="3"/>
        <v>1</v>
      </c>
      <c r="M43" s="100">
        <f t="shared" si="3"/>
        <v>1</v>
      </c>
      <c r="N43" s="101">
        <f t="shared" si="3"/>
        <v>9.3065218932952942E-2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1:34" ht="15.75" customHeight="1" x14ac:dyDescent="0.25">
      <c r="A44" s="99" t="s">
        <v>203</v>
      </c>
      <c r="B44" s="100">
        <f t="shared" ref="B44:N44" si="4">+(B69-B92)/B69</f>
        <v>0.23003194888178913</v>
      </c>
      <c r="C44" s="100">
        <f t="shared" si="4"/>
        <v>0</v>
      </c>
      <c r="D44" s="100">
        <f t="shared" si="4"/>
        <v>-4.1800643086816719E-2</v>
      </c>
      <c r="E44" s="100">
        <f t="shared" si="4"/>
        <v>0.24149659863945577</v>
      </c>
      <c r="F44" s="100">
        <f t="shared" si="4"/>
        <v>0.23931623931623933</v>
      </c>
      <c r="G44" s="100">
        <f t="shared" si="4"/>
        <v>0.13364055299539171</v>
      </c>
      <c r="H44" s="100">
        <f t="shared" si="4"/>
        <v>0.64502164502164505</v>
      </c>
      <c r="I44" s="100">
        <f t="shared" si="4"/>
        <v>0.67032967032967028</v>
      </c>
      <c r="J44" s="100">
        <f t="shared" si="4"/>
        <v>0.46215139442231074</v>
      </c>
      <c r="K44" s="100">
        <f t="shared" si="4"/>
        <v>1</v>
      </c>
      <c r="L44" s="100">
        <f t="shared" si="4"/>
        <v>1</v>
      </c>
      <c r="M44" s="100">
        <f t="shared" si="4"/>
        <v>1</v>
      </c>
      <c r="N44" s="101">
        <f t="shared" si="4"/>
        <v>0.45230263157894735</v>
      </c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</row>
    <row r="45" spans="1:34" ht="15.75" customHeight="1" x14ac:dyDescent="0.25">
      <c r="A45" s="99" t="s">
        <v>204</v>
      </c>
      <c r="B45" s="100">
        <f t="shared" ref="B45:N45" si="5">+(B70-B93)/B70</f>
        <v>-1.3333333333333333</v>
      </c>
      <c r="C45" s="100">
        <f t="shared" si="5"/>
        <v>-2.5</v>
      </c>
      <c r="D45" s="100">
        <f t="shared" si="5"/>
        <v>-6</v>
      </c>
      <c r="E45" s="100">
        <f t="shared" si="5"/>
        <v>-4</v>
      </c>
      <c r="F45" s="100">
        <f t="shared" si="5"/>
        <v>-4</v>
      </c>
      <c r="G45" s="100">
        <f t="shared" si="5"/>
        <v>-4</v>
      </c>
      <c r="H45" s="100">
        <f t="shared" si="5"/>
        <v>-5</v>
      </c>
      <c r="I45" s="100">
        <f t="shared" si="5"/>
        <v>-5</v>
      </c>
      <c r="J45" s="100">
        <f t="shared" si="5"/>
        <v>-5</v>
      </c>
      <c r="K45" s="100">
        <f t="shared" si="5"/>
        <v>1</v>
      </c>
      <c r="L45" s="100">
        <f t="shared" si="5"/>
        <v>1</v>
      </c>
      <c r="M45" s="100">
        <f t="shared" si="5"/>
        <v>1</v>
      </c>
      <c r="N45" s="101">
        <f t="shared" si="5"/>
        <v>-1.5775656324582339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1:34" ht="15.75" customHeight="1" x14ac:dyDescent="0.25">
      <c r="A46" s="99" t="s">
        <v>205</v>
      </c>
      <c r="B46" s="100" t="e">
        <f t="shared" ref="B46:N46" si="6">+(B71-B94)/B71</f>
        <v>#DIV/0!</v>
      </c>
      <c r="C46" s="100" t="e">
        <f t="shared" si="6"/>
        <v>#DIV/0!</v>
      </c>
      <c r="D46" s="100" t="e">
        <f t="shared" si="6"/>
        <v>#DIV/0!</v>
      </c>
      <c r="E46" s="100" t="e">
        <f t="shared" si="6"/>
        <v>#DIV/0!</v>
      </c>
      <c r="F46" s="100" t="e">
        <f t="shared" si="6"/>
        <v>#DIV/0!</v>
      </c>
      <c r="G46" s="100" t="e">
        <f t="shared" si="6"/>
        <v>#DIV/0!</v>
      </c>
      <c r="H46" s="100" t="e">
        <f t="shared" si="6"/>
        <v>#DIV/0!</v>
      </c>
      <c r="I46" s="100" t="e">
        <f t="shared" si="6"/>
        <v>#DIV/0!</v>
      </c>
      <c r="J46" s="100" t="e">
        <f t="shared" si="6"/>
        <v>#DIV/0!</v>
      </c>
      <c r="K46" s="100" t="e">
        <f t="shared" si="6"/>
        <v>#DIV/0!</v>
      </c>
      <c r="L46" s="100" t="e">
        <f t="shared" si="6"/>
        <v>#DIV/0!</v>
      </c>
      <c r="M46" s="100" t="e">
        <f t="shared" si="6"/>
        <v>#DIV/0!</v>
      </c>
      <c r="N46" s="101" t="e">
        <f t="shared" si="6"/>
        <v>#DIV/0!</v>
      </c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</row>
    <row r="47" spans="1:34" ht="15.75" customHeight="1" x14ac:dyDescent="0.25">
      <c r="A47" s="99" t="s">
        <v>206</v>
      </c>
      <c r="B47" s="100" t="e">
        <f t="shared" ref="B47:N47" si="7">+(B72-B95)/B72</f>
        <v>#DIV/0!</v>
      </c>
      <c r="C47" s="100" t="e">
        <f t="shared" si="7"/>
        <v>#DIV/0!</v>
      </c>
      <c r="D47" s="100" t="e">
        <f t="shared" si="7"/>
        <v>#DIV/0!</v>
      </c>
      <c r="E47" s="100" t="e">
        <f t="shared" si="7"/>
        <v>#DIV/0!</v>
      </c>
      <c r="F47" s="100" t="e">
        <f t="shared" si="7"/>
        <v>#DIV/0!</v>
      </c>
      <c r="G47" s="100" t="e">
        <f t="shared" si="7"/>
        <v>#DIV/0!</v>
      </c>
      <c r="H47" s="100" t="e">
        <f t="shared" si="7"/>
        <v>#DIV/0!</v>
      </c>
      <c r="I47" s="100" t="e">
        <f t="shared" si="7"/>
        <v>#DIV/0!</v>
      </c>
      <c r="J47" s="100" t="e">
        <f t="shared" si="7"/>
        <v>#DIV/0!</v>
      </c>
      <c r="K47" s="100" t="e">
        <f t="shared" si="7"/>
        <v>#DIV/0!</v>
      </c>
      <c r="L47" s="100" t="e">
        <f t="shared" si="7"/>
        <v>#DIV/0!</v>
      </c>
      <c r="M47" s="100" t="e">
        <f t="shared" si="7"/>
        <v>#DIV/0!</v>
      </c>
      <c r="N47" s="101" t="e">
        <f t="shared" si="7"/>
        <v>#DIV/0!</v>
      </c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</row>
    <row r="48" spans="1:34" ht="15.75" customHeight="1" x14ac:dyDescent="0.25">
      <c r="A48" s="99" t="s">
        <v>207</v>
      </c>
      <c r="B48" s="100">
        <f t="shared" ref="B48:N48" si="8">+(B73-B96)/B73</f>
        <v>0.20240963855421687</v>
      </c>
      <c r="C48" s="100">
        <f t="shared" si="8"/>
        <v>0.26930693069306932</v>
      </c>
      <c r="D48" s="100">
        <f t="shared" si="8"/>
        <v>-1.0751252086811351</v>
      </c>
      <c r="E48" s="100">
        <f t="shared" si="8"/>
        <v>8.7769784172661874E-2</v>
      </c>
      <c r="F48" s="100">
        <f t="shared" si="8"/>
        <v>0.38954248366013072</v>
      </c>
      <c r="G48" s="100">
        <f t="shared" si="8"/>
        <v>0.08</v>
      </c>
      <c r="H48" s="100">
        <f t="shared" si="8"/>
        <v>0.23387096774193547</v>
      </c>
      <c r="I48" s="100">
        <f t="shared" si="8"/>
        <v>0.5278846153846154</v>
      </c>
      <c r="J48" s="100">
        <f t="shared" si="8"/>
        <v>0.97530864197530864</v>
      </c>
      <c r="K48" s="100">
        <f t="shared" si="8"/>
        <v>1</v>
      </c>
      <c r="L48" s="100">
        <f t="shared" si="8"/>
        <v>1</v>
      </c>
      <c r="M48" s="100">
        <f t="shared" si="8"/>
        <v>1</v>
      </c>
      <c r="N48" s="101">
        <f t="shared" si="8"/>
        <v>0.3641890024868748</v>
      </c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</row>
    <row r="49" spans="1:34" ht="15.75" customHeight="1" x14ac:dyDescent="0.25">
      <c r="A49" s="99" t="s">
        <v>6</v>
      </c>
      <c r="B49" s="100">
        <f t="shared" ref="B49:N49" si="9">+(B74-B97)/B74</f>
        <v>0.2290825788153158</v>
      </c>
      <c r="C49" s="100">
        <f t="shared" si="9"/>
        <v>0.34317089910775567</v>
      </c>
      <c r="D49" s="100">
        <f t="shared" si="9"/>
        <v>-1.2559315441462464</v>
      </c>
      <c r="E49" s="100">
        <f t="shared" si="9"/>
        <v>-2.4895439155546702E-2</v>
      </c>
      <c r="F49" s="100">
        <f t="shared" si="9"/>
        <v>-0.36546368204659663</v>
      </c>
      <c r="G49" s="100">
        <f t="shared" si="9"/>
        <v>-0.87668273225860061</v>
      </c>
      <c r="H49" s="100">
        <f t="shared" si="9"/>
        <v>0.32339711824350076</v>
      </c>
      <c r="I49" s="100">
        <f t="shared" si="9"/>
        <v>0.27222380005680208</v>
      </c>
      <c r="J49" s="100">
        <f t="shared" si="9"/>
        <v>-0.59943473792394653</v>
      </c>
      <c r="K49" s="100">
        <f t="shared" si="9"/>
        <v>1</v>
      </c>
      <c r="L49" s="100">
        <f t="shared" si="9"/>
        <v>1</v>
      </c>
      <c r="M49" s="100">
        <f t="shared" si="9"/>
        <v>1</v>
      </c>
      <c r="N49" s="101">
        <f t="shared" si="9"/>
        <v>0.27732441342983738</v>
      </c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</row>
    <row r="50" spans="1:34" ht="15.75" customHeight="1" x14ac:dyDescent="0.25">
      <c r="A50" s="99" t="s">
        <v>208</v>
      </c>
      <c r="B50" s="100">
        <f t="shared" ref="B50:N50" si="10">+(B75-B98)/B75</f>
        <v>-0.24017467248908297</v>
      </c>
      <c r="C50" s="100">
        <f t="shared" si="10"/>
        <v>0.34362934362934361</v>
      </c>
      <c r="D50" s="100">
        <f t="shared" si="10"/>
        <v>0.5370919881305638</v>
      </c>
      <c r="E50" s="100">
        <f t="shared" si="10"/>
        <v>0.44186046511627908</v>
      </c>
      <c r="F50" s="100">
        <f t="shared" si="10"/>
        <v>0.44984802431610943</v>
      </c>
      <c r="G50" s="100">
        <f t="shared" si="10"/>
        <v>0.25</v>
      </c>
      <c r="H50" s="100">
        <f t="shared" si="10"/>
        <v>0.69579288025889963</v>
      </c>
      <c r="I50" s="100">
        <f t="shared" si="10"/>
        <v>0.45936395759717313</v>
      </c>
      <c r="J50" s="100">
        <f t="shared" si="10"/>
        <v>1</v>
      </c>
      <c r="K50" s="100">
        <f t="shared" si="10"/>
        <v>1</v>
      </c>
      <c r="L50" s="100">
        <f t="shared" si="10"/>
        <v>1</v>
      </c>
      <c r="M50" s="100">
        <f t="shared" si="10"/>
        <v>1</v>
      </c>
      <c r="N50" s="101">
        <f t="shared" si="10"/>
        <v>0.55555555555555558</v>
      </c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</row>
    <row r="51" spans="1:34" ht="15.75" customHeight="1" x14ac:dyDescent="0.25">
      <c r="A51" s="99" t="s">
        <v>209</v>
      </c>
      <c r="B51" s="100" t="e">
        <f t="shared" ref="B51:N51" si="11">+(B76-B99)/B76</f>
        <v>#DIV/0!</v>
      </c>
      <c r="C51" s="100">
        <f t="shared" si="11"/>
        <v>1</v>
      </c>
      <c r="D51" s="100">
        <f t="shared" si="11"/>
        <v>0</v>
      </c>
      <c r="E51" s="100" t="e">
        <f t="shared" si="11"/>
        <v>#DIV/0!</v>
      </c>
      <c r="F51" s="100" t="e">
        <f t="shared" si="11"/>
        <v>#DIV/0!</v>
      </c>
      <c r="G51" s="100" t="e">
        <f t="shared" si="11"/>
        <v>#DIV/0!</v>
      </c>
      <c r="H51" s="100">
        <f t="shared" si="11"/>
        <v>0.6</v>
      </c>
      <c r="I51" s="100">
        <f t="shared" si="11"/>
        <v>0.6</v>
      </c>
      <c r="J51" s="100">
        <f t="shared" si="11"/>
        <v>1</v>
      </c>
      <c r="K51" s="100">
        <f t="shared" si="11"/>
        <v>1</v>
      </c>
      <c r="L51" s="100">
        <f t="shared" si="11"/>
        <v>1</v>
      </c>
      <c r="M51" s="100">
        <f t="shared" si="11"/>
        <v>1</v>
      </c>
      <c r="N51" s="101">
        <f t="shared" si="11"/>
        <v>0.27500000000000002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</row>
    <row r="52" spans="1:34" ht="15.75" customHeight="1" x14ac:dyDescent="0.25">
      <c r="A52" s="99" t="s">
        <v>210</v>
      </c>
      <c r="B52" s="100">
        <f t="shared" ref="B52:N52" si="12">+(B77-B100)/B77</f>
        <v>0.97478991596638653</v>
      </c>
      <c r="C52" s="100">
        <f t="shared" si="12"/>
        <v>0.53733766233766234</v>
      </c>
      <c r="D52" s="100">
        <f t="shared" si="12"/>
        <v>0.60646900269541781</v>
      </c>
      <c r="E52" s="100">
        <f t="shared" si="12"/>
        <v>0.60597014925373138</v>
      </c>
      <c r="F52" s="100">
        <f t="shared" si="12"/>
        <v>0.67159763313609466</v>
      </c>
      <c r="G52" s="100">
        <f t="shared" si="12"/>
        <v>0.49848024316109424</v>
      </c>
      <c r="H52" s="100">
        <f t="shared" si="12"/>
        <v>0.36206896551724138</v>
      </c>
      <c r="I52" s="100">
        <f t="shared" si="12"/>
        <v>0.52258064516129032</v>
      </c>
      <c r="J52" s="100">
        <f t="shared" si="12"/>
        <v>0.73311897106109325</v>
      </c>
      <c r="K52" s="100">
        <f t="shared" si="12"/>
        <v>1</v>
      </c>
      <c r="L52" s="100">
        <f t="shared" si="12"/>
        <v>1</v>
      </c>
      <c r="M52" s="100">
        <f t="shared" si="12"/>
        <v>1</v>
      </c>
      <c r="N52" s="101">
        <f t="shared" si="12"/>
        <v>0.68121091529277999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</row>
    <row r="53" spans="1:34" ht="15.75" customHeight="1" x14ac:dyDescent="0.25">
      <c r="A53" s="99" t="s">
        <v>211</v>
      </c>
      <c r="B53" s="100">
        <f t="shared" ref="B53:N53" si="13">+(B78-B101)/B78</f>
        <v>0.56287425149700598</v>
      </c>
      <c r="C53" s="100">
        <f t="shared" si="13"/>
        <v>0.92344497607655507</v>
      </c>
      <c r="D53" s="100">
        <f t="shared" si="13"/>
        <v>0.75184275184275184</v>
      </c>
      <c r="E53" s="100">
        <f t="shared" si="13"/>
        <v>0.75776397515527949</v>
      </c>
      <c r="F53" s="100">
        <f t="shared" si="13"/>
        <v>0.51219512195121952</v>
      </c>
      <c r="G53" s="100">
        <f t="shared" si="13"/>
        <v>0.21153846153846154</v>
      </c>
      <c r="H53" s="100">
        <f t="shared" si="13"/>
        <v>8.6538461538461536E-2</v>
      </c>
      <c r="I53" s="100">
        <f t="shared" si="13"/>
        <v>0.37579617834394907</v>
      </c>
      <c r="J53" s="100">
        <f t="shared" si="13"/>
        <v>0.61111111111111116</v>
      </c>
      <c r="K53" s="100">
        <f t="shared" si="13"/>
        <v>1</v>
      </c>
      <c r="L53" s="100">
        <f t="shared" si="13"/>
        <v>1</v>
      </c>
      <c r="M53" s="100">
        <f t="shared" si="13"/>
        <v>1</v>
      </c>
      <c r="N53" s="101">
        <f t="shared" si="13"/>
        <v>0.66926938092582267</v>
      </c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</row>
    <row r="54" spans="1:34" ht="15.75" customHeight="1" x14ac:dyDescent="0.25">
      <c r="A54" s="99" t="s">
        <v>212</v>
      </c>
      <c r="B54" s="100">
        <f t="shared" ref="B54:N54" si="14">+(B79-B102)/B79</f>
        <v>-0.37990196078431371</v>
      </c>
      <c r="C54" s="100">
        <f t="shared" si="14"/>
        <v>0.20298913043478262</v>
      </c>
      <c r="D54" s="100">
        <f t="shared" si="14"/>
        <v>-0.36309794988610472</v>
      </c>
      <c r="E54" s="100">
        <f t="shared" si="14"/>
        <v>-0.21146245059288538</v>
      </c>
      <c r="F54" s="100">
        <f t="shared" si="14"/>
        <v>-0.40652173913043477</v>
      </c>
      <c r="G54" s="100">
        <f t="shared" si="14"/>
        <v>0.23584229390681008</v>
      </c>
      <c r="H54" s="100">
        <f t="shared" si="14"/>
        <v>0.42982456140350878</v>
      </c>
      <c r="I54" s="100">
        <f t="shared" si="14"/>
        <v>0.17547169811320754</v>
      </c>
      <c r="J54" s="100">
        <f t="shared" si="14"/>
        <v>0.59007352941176472</v>
      </c>
      <c r="K54" s="100">
        <f t="shared" si="14"/>
        <v>1</v>
      </c>
      <c r="L54" s="100">
        <f t="shared" si="14"/>
        <v>1</v>
      </c>
      <c r="M54" s="100">
        <f t="shared" si="14"/>
        <v>1</v>
      </c>
      <c r="N54" s="101">
        <f t="shared" si="14"/>
        <v>0.34980599641815768</v>
      </c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</row>
    <row r="55" spans="1:34" ht="15.75" customHeight="1" x14ac:dyDescent="0.25">
      <c r="A55" s="99" t="s">
        <v>213</v>
      </c>
      <c r="B55" s="100">
        <f t="shared" ref="B55:N55" si="15">+(B80-B103)/B80</f>
        <v>-0.56126021003500581</v>
      </c>
      <c r="C55" s="100">
        <f t="shared" si="15"/>
        <v>-0.5304347826086957</v>
      </c>
      <c r="D55" s="100">
        <f t="shared" si="15"/>
        <v>-0.28003696857670979</v>
      </c>
      <c r="E55" s="100">
        <f t="shared" si="15"/>
        <v>-0.30009407337723426</v>
      </c>
      <c r="F55" s="100">
        <f t="shared" si="15"/>
        <v>-0.21453287197231835</v>
      </c>
      <c r="G55" s="100">
        <f t="shared" si="15"/>
        <v>-0.48016997167138808</v>
      </c>
      <c r="H55" s="100">
        <f t="shared" si="15"/>
        <v>-8.0660835762876582E-2</v>
      </c>
      <c r="I55" s="100">
        <f t="shared" si="15"/>
        <v>8.8235294117647065E-2</v>
      </c>
      <c r="J55" s="100">
        <f t="shared" si="15"/>
        <v>-6.7134268537074146E-2</v>
      </c>
      <c r="K55" s="100">
        <f t="shared" si="15"/>
        <v>1</v>
      </c>
      <c r="L55" s="100">
        <f t="shared" si="15"/>
        <v>1</v>
      </c>
      <c r="M55" s="100">
        <f t="shared" si="15"/>
        <v>1</v>
      </c>
      <c r="N55" s="101">
        <f t="shared" si="15"/>
        <v>7.9467968684232684E-2</v>
      </c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</row>
    <row r="56" spans="1:34" ht="15.75" customHeight="1" x14ac:dyDescent="0.25">
      <c r="A56" s="99" t="s">
        <v>214</v>
      </c>
      <c r="B56" s="100" t="e">
        <f t="shared" ref="B56:N56" si="16">+(B81-B104)/B81</f>
        <v>#DIV/0!</v>
      </c>
      <c r="C56" s="100" t="e">
        <f t="shared" si="16"/>
        <v>#DIV/0!</v>
      </c>
      <c r="D56" s="100" t="e">
        <f t="shared" si="16"/>
        <v>#DIV/0!</v>
      </c>
      <c r="E56" s="100" t="e">
        <f t="shared" si="16"/>
        <v>#DIV/0!</v>
      </c>
      <c r="F56" s="100" t="e">
        <f t="shared" si="16"/>
        <v>#DIV/0!</v>
      </c>
      <c r="G56" s="100" t="e">
        <f t="shared" si="16"/>
        <v>#DIV/0!</v>
      </c>
      <c r="H56" s="100" t="e">
        <f t="shared" si="16"/>
        <v>#DIV/0!</v>
      </c>
      <c r="I56" s="100" t="e">
        <f t="shared" si="16"/>
        <v>#DIV/0!</v>
      </c>
      <c r="J56" s="100" t="e">
        <f t="shared" si="16"/>
        <v>#DIV/0!</v>
      </c>
      <c r="K56" s="100" t="e">
        <f t="shared" si="16"/>
        <v>#DIV/0!</v>
      </c>
      <c r="L56" s="100" t="e">
        <f t="shared" si="16"/>
        <v>#DIV/0!</v>
      </c>
      <c r="M56" s="100" t="e">
        <f t="shared" si="16"/>
        <v>#DIV/0!</v>
      </c>
      <c r="N56" s="101" t="e">
        <f t="shared" si="16"/>
        <v>#DIV/0!</v>
      </c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</row>
    <row r="57" spans="1:34" ht="15.75" customHeight="1" x14ac:dyDescent="0.25">
      <c r="A57" s="99" t="s">
        <v>215</v>
      </c>
      <c r="B57" s="100" t="e">
        <f t="shared" ref="B57:N57" si="17">+(B82-B105)/B82</f>
        <v>#DIV/0!</v>
      </c>
      <c r="C57" s="100" t="e">
        <f t="shared" si="17"/>
        <v>#DIV/0!</v>
      </c>
      <c r="D57" s="100" t="e">
        <f t="shared" si="17"/>
        <v>#DIV/0!</v>
      </c>
      <c r="E57" s="100" t="e">
        <f t="shared" si="17"/>
        <v>#DIV/0!</v>
      </c>
      <c r="F57" s="100" t="e">
        <f t="shared" si="17"/>
        <v>#DIV/0!</v>
      </c>
      <c r="G57" s="100" t="e">
        <f t="shared" si="17"/>
        <v>#DIV/0!</v>
      </c>
      <c r="H57" s="100" t="e">
        <f t="shared" si="17"/>
        <v>#DIV/0!</v>
      </c>
      <c r="I57" s="100" t="e">
        <f t="shared" si="17"/>
        <v>#DIV/0!</v>
      </c>
      <c r="J57" s="100" t="e">
        <f t="shared" si="17"/>
        <v>#DIV/0!</v>
      </c>
      <c r="K57" s="100" t="e">
        <f t="shared" si="17"/>
        <v>#DIV/0!</v>
      </c>
      <c r="L57" s="100" t="e">
        <f t="shared" si="17"/>
        <v>#DIV/0!</v>
      </c>
      <c r="M57" s="100" t="e">
        <f t="shared" si="17"/>
        <v>#DIV/0!</v>
      </c>
      <c r="N57" s="101" t="e">
        <f t="shared" si="17"/>
        <v>#DIV/0!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</row>
    <row r="58" spans="1:34" ht="18" customHeight="1" x14ac:dyDescent="0.25">
      <c r="A58" s="102" t="s">
        <v>216</v>
      </c>
      <c r="B58" s="101">
        <f t="shared" ref="B58:N58" si="18">+(B83-B106)/B83</f>
        <v>-3.6263910609460347E-2</v>
      </c>
      <c r="C58" s="101">
        <f t="shared" si="18"/>
        <v>6.4166361817047241E-2</v>
      </c>
      <c r="D58" s="101">
        <f t="shared" si="18"/>
        <v>-0.15920032481970556</v>
      </c>
      <c r="E58" s="101">
        <f t="shared" si="18"/>
        <v>3.7197180004393759E-2</v>
      </c>
      <c r="F58" s="101">
        <f t="shared" si="18"/>
        <v>6.0309626301636651E-2</v>
      </c>
      <c r="G58" s="101">
        <f t="shared" si="18"/>
        <v>-8.6475098601210179E-2</v>
      </c>
      <c r="H58" s="101">
        <f t="shared" si="18"/>
        <v>0.20115589096194816</v>
      </c>
      <c r="I58" s="101">
        <f t="shared" si="18"/>
        <v>0.29392692823074118</v>
      </c>
      <c r="J58" s="101">
        <f t="shared" si="18"/>
        <v>0.4133706369441123</v>
      </c>
      <c r="K58" s="101">
        <f t="shared" si="18"/>
        <v>1</v>
      </c>
      <c r="L58" s="101">
        <f t="shared" si="18"/>
        <v>1</v>
      </c>
      <c r="M58" s="101">
        <f t="shared" si="18"/>
        <v>1</v>
      </c>
      <c r="N58" s="101">
        <f t="shared" si="18"/>
        <v>0.31156554535066117</v>
      </c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</row>
    <row r="59" spans="1:34" ht="12" customHeight="1" x14ac:dyDescent="0.25">
      <c r="A59" s="103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5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</row>
    <row r="60" spans="1:34" ht="18" customHeight="1" x14ac:dyDescent="0.25">
      <c r="A60" s="106" t="s">
        <v>6</v>
      </c>
      <c r="B60" s="107">
        <v>0.03</v>
      </c>
      <c r="C60" s="107">
        <v>0.03</v>
      </c>
      <c r="D60" s="107">
        <v>0.03</v>
      </c>
      <c r="E60" s="107">
        <v>0.03</v>
      </c>
      <c r="F60" s="107">
        <v>0.03</v>
      </c>
      <c r="G60" s="107">
        <v>0.03</v>
      </c>
      <c r="H60" s="107">
        <v>0.03</v>
      </c>
      <c r="I60" s="107">
        <v>0.03</v>
      </c>
      <c r="J60" s="107">
        <v>0.03</v>
      </c>
      <c r="K60" s="107">
        <v>0.03</v>
      </c>
      <c r="L60" s="107">
        <v>0.03</v>
      </c>
      <c r="M60" s="107">
        <v>0.03</v>
      </c>
      <c r="N60" s="107">
        <v>0.03</v>
      </c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</row>
    <row r="61" spans="1:34" ht="30" customHeight="1" x14ac:dyDescent="0.25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</row>
    <row r="62" spans="1:34" ht="30" customHeight="1" x14ac:dyDescent="0.25">
      <c r="A62" s="179" t="s">
        <v>217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8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</row>
    <row r="63" spans="1:34" ht="12" customHeight="1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</row>
    <row r="64" spans="1:34" ht="18" customHeight="1" x14ac:dyDescent="0.25">
      <c r="A64" s="97" t="s">
        <v>196</v>
      </c>
      <c r="B64" s="98" t="s">
        <v>21</v>
      </c>
      <c r="C64" s="98" t="s">
        <v>22</v>
      </c>
      <c r="D64" s="98" t="s">
        <v>23</v>
      </c>
      <c r="E64" s="98" t="s">
        <v>24</v>
      </c>
      <c r="F64" s="98" t="s">
        <v>25</v>
      </c>
      <c r="G64" s="98" t="s">
        <v>26</v>
      </c>
      <c r="H64" s="98" t="s">
        <v>27</v>
      </c>
      <c r="I64" s="98" t="s">
        <v>28</v>
      </c>
      <c r="J64" s="98" t="s">
        <v>197</v>
      </c>
      <c r="K64" s="98" t="s">
        <v>30</v>
      </c>
      <c r="L64" s="98" t="s">
        <v>31</v>
      </c>
      <c r="M64" s="98" t="s">
        <v>32</v>
      </c>
      <c r="N64" s="98" t="s">
        <v>198</v>
      </c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</row>
    <row r="65" spans="1:34" ht="15.75" customHeight="1" x14ac:dyDescent="0.25">
      <c r="A65" s="99" t="s">
        <v>199</v>
      </c>
      <c r="B65" s="109">
        <v>20</v>
      </c>
      <c r="C65" s="109">
        <v>0</v>
      </c>
      <c r="D65" s="109">
        <v>0</v>
      </c>
      <c r="E65" s="109">
        <v>0</v>
      </c>
      <c r="F65" s="109">
        <v>20</v>
      </c>
      <c r="G65" s="109">
        <v>20</v>
      </c>
      <c r="H65" s="109">
        <v>20</v>
      </c>
      <c r="I65" s="109">
        <v>20</v>
      </c>
      <c r="J65" s="109">
        <v>20</v>
      </c>
      <c r="K65" s="109">
        <v>20</v>
      </c>
      <c r="L65" s="109">
        <v>20</v>
      </c>
      <c r="M65" s="109">
        <v>20</v>
      </c>
      <c r="N65" s="110">
        <f t="shared" ref="N65:N82" si="19">SUM(B65:M65)</f>
        <v>180</v>
      </c>
      <c r="O65" s="111"/>
      <c r="P65" s="112"/>
      <c r="Q65" s="113"/>
      <c r="R65" s="111"/>
      <c r="S65" s="112"/>
      <c r="T65" s="113"/>
      <c r="U65" s="111"/>
      <c r="V65" s="112"/>
      <c r="W65" s="113"/>
      <c r="X65" s="111"/>
      <c r="Y65" s="112"/>
      <c r="Z65" s="113"/>
      <c r="AA65" s="111"/>
      <c r="AB65" s="112"/>
      <c r="AC65" s="113"/>
      <c r="AD65" s="111"/>
      <c r="AE65" s="112"/>
      <c r="AF65" s="113"/>
      <c r="AG65" s="111"/>
      <c r="AH65" s="112"/>
    </row>
    <row r="66" spans="1:34" ht="15.75" customHeight="1" x14ac:dyDescent="0.25">
      <c r="A66" s="99" t="s">
        <v>200</v>
      </c>
      <c r="B66" s="109">
        <v>55</v>
      </c>
      <c r="C66" s="109">
        <v>45</v>
      </c>
      <c r="D66" s="109">
        <v>55</v>
      </c>
      <c r="E66" s="109">
        <v>45</v>
      </c>
      <c r="F66" s="109">
        <v>42</v>
      </c>
      <c r="G66" s="109">
        <v>38</v>
      </c>
      <c r="H66" s="109">
        <v>42</v>
      </c>
      <c r="I66" s="109">
        <v>33</v>
      </c>
      <c r="J66" s="109">
        <v>30</v>
      </c>
      <c r="K66" s="109">
        <v>39</v>
      </c>
      <c r="L66" s="109">
        <v>34</v>
      </c>
      <c r="M66" s="109">
        <v>34</v>
      </c>
      <c r="N66" s="110">
        <f t="shared" si="19"/>
        <v>492</v>
      </c>
      <c r="O66" s="111"/>
      <c r="P66" s="112"/>
      <c r="Q66" s="113"/>
      <c r="R66" s="111"/>
      <c r="S66" s="112"/>
      <c r="T66" s="113"/>
      <c r="U66" s="111"/>
      <c r="V66" s="112"/>
      <c r="W66" s="113"/>
      <c r="X66" s="111"/>
      <c r="Y66" s="112"/>
      <c r="Z66" s="113"/>
      <c r="AA66" s="111"/>
      <c r="AB66" s="112"/>
      <c r="AC66" s="113"/>
      <c r="AD66" s="111"/>
      <c r="AE66" s="112"/>
      <c r="AF66" s="113"/>
      <c r="AG66" s="111"/>
      <c r="AH66" s="112"/>
    </row>
    <row r="67" spans="1:34" ht="15.75" customHeight="1" x14ac:dyDescent="0.25">
      <c r="A67" s="99" t="s">
        <v>201</v>
      </c>
      <c r="B67" s="109">
        <v>121</v>
      </c>
      <c r="C67" s="109">
        <v>146</v>
      </c>
      <c r="D67" s="109">
        <v>147</v>
      </c>
      <c r="E67" s="109">
        <v>113</v>
      </c>
      <c r="F67" s="109">
        <v>46</v>
      </c>
      <c r="G67" s="109">
        <v>98</v>
      </c>
      <c r="H67" s="109">
        <v>129</v>
      </c>
      <c r="I67" s="109">
        <v>74</v>
      </c>
      <c r="J67" s="109">
        <v>162</v>
      </c>
      <c r="K67" s="109">
        <v>79</v>
      </c>
      <c r="L67" s="109">
        <v>98</v>
      </c>
      <c r="M67" s="109">
        <v>92</v>
      </c>
      <c r="N67" s="110">
        <f t="shared" si="19"/>
        <v>1305</v>
      </c>
      <c r="O67" s="111"/>
      <c r="P67" s="112"/>
      <c r="Q67" s="113"/>
      <c r="R67" s="111"/>
      <c r="S67" s="112"/>
      <c r="T67" s="113"/>
      <c r="U67" s="111"/>
      <c r="V67" s="112"/>
      <c r="W67" s="113"/>
      <c r="X67" s="111"/>
      <c r="Y67" s="112"/>
      <c r="Z67" s="113"/>
      <c r="AA67" s="111"/>
      <c r="AB67" s="112"/>
      <c r="AC67" s="113"/>
      <c r="AD67" s="111"/>
      <c r="AE67" s="112"/>
      <c r="AF67" s="113"/>
      <c r="AG67" s="111"/>
      <c r="AH67" s="112"/>
    </row>
    <row r="68" spans="1:34" ht="15.75" customHeight="1" x14ac:dyDescent="0.25">
      <c r="A68" s="99" t="s">
        <v>202</v>
      </c>
      <c r="B68" s="109">
        <v>161</v>
      </c>
      <c r="C68" s="109">
        <v>130</v>
      </c>
      <c r="D68" s="109">
        <v>144</v>
      </c>
      <c r="E68" s="109">
        <v>114</v>
      </c>
      <c r="F68" s="109">
        <v>149</v>
      </c>
      <c r="G68" s="109">
        <v>114</v>
      </c>
      <c r="H68" s="109">
        <v>99</v>
      </c>
      <c r="I68" s="109">
        <v>60</v>
      </c>
      <c r="J68" s="109">
        <v>90</v>
      </c>
      <c r="K68" s="109">
        <v>38</v>
      </c>
      <c r="L68" s="109">
        <v>111</v>
      </c>
      <c r="M68" s="109">
        <v>59.11</v>
      </c>
      <c r="N68" s="110">
        <f t="shared" si="19"/>
        <v>1269.1099999999999</v>
      </c>
      <c r="O68" s="111"/>
      <c r="P68" s="112"/>
      <c r="Q68" s="113"/>
      <c r="R68" s="111"/>
      <c r="S68" s="112"/>
      <c r="T68" s="113"/>
      <c r="U68" s="111"/>
      <c r="V68" s="112"/>
      <c r="W68" s="113"/>
      <c r="X68" s="111"/>
      <c r="Y68" s="112"/>
      <c r="Z68" s="113"/>
      <c r="AA68" s="111"/>
      <c r="AB68" s="112"/>
      <c r="AC68" s="113"/>
      <c r="AD68" s="111"/>
      <c r="AE68" s="112"/>
      <c r="AF68" s="113"/>
      <c r="AG68" s="111"/>
      <c r="AH68" s="112"/>
    </row>
    <row r="69" spans="1:34" ht="15.75" customHeight="1" x14ac:dyDescent="0.25">
      <c r="A69" s="99" t="s">
        <v>203</v>
      </c>
      <c r="B69" s="109">
        <v>313</v>
      </c>
      <c r="C69" s="109">
        <v>234</v>
      </c>
      <c r="D69" s="109">
        <v>311</v>
      </c>
      <c r="E69" s="109">
        <v>294</v>
      </c>
      <c r="F69" s="109">
        <v>234</v>
      </c>
      <c r="G69" s="109">
        <v>217</v>
      </c>
      <c r="H69" s="109">
        <v>231</v>
      </c>
      <c r="I69" s="109">
        <v>182</v>
      </c>
      <c r="J69" s="109">
        <v>251</v>
      </c>
      <c r="K69" s="109">
        <v>312</v>
      </c>
      <c r="L69" s="109">
        <v>225</v>
      </c>
      <c r="M69" s="109">
        <v>236</v>
      </c>
      <c r="N69" s="110">
        <f t="shared" si="19"/>
        <v>3040</v>
      </c>
      <c r="O69" s="111"/>
      <c r="P69" s="112"/>
      <c r="Q69" s="113"/>
      <c r="R69" s="111"/>
      <c r="S69" s="112"/>
      <c r="T69" s="113"/>
      <c r="U69" s="111"/>
      <c r="V69" s="112"/>
      <c r="W69" s="113"/>
      <c r="X69" s="111"/>
      <c r="Y69" s="112"/>
      <c r="Z69" s="113"/>
      <c r="AA69" s="111"/>
      <c r="AB69" s="112"/>
      <c r="AC69" s="113"/>
      <c r="AD69" s="111"/>
      <c r="AE69" s="112"/>
      <c r="AF69" s="113"/>
      <c r="AG69" s="111"/>
      <c r="AH69" s="112"/>
    </row>
    <row r="70" spans="1:34" ht="15.75" customHeight="1" x14ac:dyDescent="0.25">
      <c r="A70" s="99" t="s">
        <v>204</v>
      </c>
      <c r="B70" s="109">
        <v>60</v>
      </c>
      <c r="C70" s="109">
        <v>40</v>
      </c>
      <c r="D70" s="109">
        <v>20</v>
      </c>
      <c r="E70" s="109">
        <v>20</v>
      </c>
      <c r="F70" s="109">
        <v>20</v>
      </c>
      <c r="G70" s="109">
        <v>20</v>
      </c>
      <c r="H70" s="109">
        <v>20</v>
      </c>
      <c r="I70" s="109">
        <v>20</v>
      </c>
      <c r="J70" s="109">
        <v>20</v>
      </c>
      <c r="K70" s="109">
        <v>20</v>
      </c>
      <c r="L70" s="109">
        <v>19</v>
      </c>
      <c r="M70" s="109">
        <v>140</v>
      </c>
      <c r="N70" s="110">
        <f t="shared" si="19"/>
        <v>419</v>
      </c>
      <c r="O70" s="111"/>
      <c r="P70" s="112"/>
      <c r="Q70" s="113"/>
      <c r="R70" s="111"/>
      <c r="S70" s="112"/>
      <c r="T70" s="113"/>
      <c r="U70" s="111"/>
      <c r="V70" s="112"/>
      <c r="W70" s="113"/>
      <c r="X70" s="111"/>
      <c r="Y70" s="112"/>
      <c r="Z70" s="113"/>
      <c r="AA70" s="111"/>
      <c r="AB70" s="112"/>
      <c r="AC70" s="113"/>
      <c r="AD70" s="111"/>
      <c r="AE70" s="112"/>
      <c r="AF70" s="113"/>
      <c r="AG70" s="111"/>
      <c r="AH70" s="112"/>
    </row>
    <row r="71" spans="1:34" ht="15.75" customHeight="1" x14ac:dyDescent="0.25">
      <c r="A71" s="99" t="s">
        <v>205</v>
      </c>
      <c r="B71" s="109">
        <v>0</v>
      </c>
      <c r="C71" s="109">
        <v>0</v>
      </c>
      <c r="D71" s="109">
        <v>0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10">
        <f t="shared" si="19"/>
        <v>0</v>
      </c>
      <c r="O71" s="111"/>
      <c r="P71" s="112"/>
      <c r="Q71" s="113"/>
      <c r="R71" s="111"/>
      <c r="S71" s="112"/>
      <c r="T71" s="113"/>
      <c r="U71" s="111"/>
      <c r="V71" s="112"/>
      <c r="W71" s="113"/>
      <c r="X71" s="111"/>
      <c r="Y71" s="112"/>
      <c r="Z71" s="113"/>
      <c r="AA71" s="111"/>
      <c r="AB71" s="112"/>
      <c r="AC71" s="113"/>
      <c r="AD71" s="111"/>
      <c r="AE71" s="112"/>
      <c r="AF71" s="113"/>
      <c r="AG71" s="111"/>
      <c r="AH71" s="112"/>
    </row>
    <row r="72" spans="1:34" ht="15.75" customHeight="1" x14ac:dyDescent="0.25">
      <c r="A72" s="99" t="s">
        <v>206</v>
      </c>
      <c r="B72" s="109">
        <v>0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10">
        <f t="shared" si="19"/>
        <v>0</v>
      </c>
      <c r="O72" s="111"/>
      <c r="P72" s="112"/>
      <c r="Q72" s="113"/>
      <c r="R72" s="111"/>
      <c r="S72" s="112"/>
      <c r="T72" s="113"/>
      <c r="U72" s="111"/>
      <c r="V72" s="112"/>
      <c r="W72" s="113"/>
      <c r="X72" s="111"/>
      <c r="Y72" s="112"/>
      <c r="Z72" s="113"/>
      <c r="AA72" s="111"/>
      <c r="AB72" s="112"/>
      <c r="AC72" s="113"/>
      <c r="AD72" s="111"/>
      <c r="AE72" s="112"/>
      <c r="AF72" s="113"/>
      <c r="AG72" s="111"/>
      <c r="AH72" s="112"/>
    </row>
    <row r="73" spans="1:34" ht="15.75" customHeight="1" x14ac:dyDescent="0.25">
      <c r="A73" s="99" t="s">
        <v>207</v>
      </c>
      <c r="B73" s="109">
        <v>415</v>
      </c>
      <c r="C73" s="109">
        <v>505</v>
      </c>
      <c r="D73" s="109">
        <v>599</v>
      </c>
      <c r="E73" s="109">
        <v>695</v>
      </c>
      <c r="F73" s="109">
        <v>765</v>
      </c>
      <c r="G73" s="109">
        <v>525</v>
      </c>
      <c r="H73" s="109">
        <v>744</v>
      </c>
      <c r="I73" s="109">
        <v>1040</v>
      </c>
      <c r="J73" s="109">
        <v>567</v>
      </c>
      <c r="K73" s="109">
        <v>426</v>
      </c>
      <c r="L73" s="109">
        <v>641</v>
      </c>
      <c r="M73" s="109">
        <v>316</v>
      </c>
      <c r="N73" s="110">
        <f t="shared" si="19"/>
        <v>7238</v>
      </c>
      <c r="O73" s="111"/>
      <c r="P73" s="112"/>
      <c r="Q73" s="114"/>
      <c r="R73" s="111"/>
      <c r="S73" s="112"/>
      <c r="T73" s="114"/>
      <c r="U73" s="111"/>
      <c r="V73" s="112"/>
      <c r="W73" s="114"/>
      <c r="X73" s="111"/>
      <c r="Y73" s="112"/>
      <c r="Z73" s="114"/>
      <c r="AA73" s="111"/>
      <c r="AB73" s="112"/>
      <c r="AC73" s="114"/>
      <c r="AD73" s="111"/>
      <c r="AE73" s="112"/>
      <c r="AF73" s="114"/>
      <c r="AG73" s="111"/>
      <c r="AH73" s="112"/>
    </row>
    <row r="74" spans="1:34" ht="15.75" customHeight="1" x14ac:dyDescent="0.25">
      <c r="A74" s="99" t="s">
        <v>6</v>
      </c>
      <c r="B74" s="109">
        <v>366.68</v>
      </c>
      <c r="C74" s="109">
        <v>349.68</v>
      </c>
      <c r="D74" s="109">
        <v>205.68</v>
      </c>
      <c r="E74" s="109">
        <v>401.68</v>
      </c>
      <c r="F74" s="109">
        <v>262.68</v>
      </c>
      <c r="G74" s="109">
        <v>240.68</v>
      </c>
      <c r="H74" s="109">
        <v>524.67999999999995</v>
      </c>
      <c r="I74" s="109">
        <v>281.68</v>
      </c>
      <c r="J74" s="109">
        <v>155.68</v>
      </c>
      <c r="K74" s="109">
        <v>441.68</v>
      </c>
      <c r="L74" s="109">
        <v>458.68</v>
      </c>
      <c r="M74" s="109">
        <v>472</v>
      </c>
      <c r="N74" s="110">
        <f t="shared" si="19"/>
        <v>4161.4799999999996</v>
      </c>
      <c r="O74" s="111"/>
      <c r="P74" s="112"/>
      <c r="Q74" s="114"/>
      <c r="R74" s="111"/>
      <c r="S74" s="112"/>
      <c r="T74" s="114"/>
      <c r="U74" s="111"/>
      <c r="V74" s="112"/>
      <c r="W74" s="114"/>
      <c r="X74" s="111"/>
      <c r="Y74" s="112"/>
      <c r="Z74" s="114"/>
      <c r="AA74" s="111"/>
      <c r="AB74" s="112"/>
      <c r="AC74" s="114"/>
      <c r="AD74" s="111"/>
      <c r="AE74" s="112"/>
      <c r="AF74" s="114"/>
      <c r="AG74" s="111"/>
      <c r="AH74" s="112"/>
    </row>
    <row r="75" spans="1:34" ht="15.75" customHeight="1" x14ac:dyDescent="0.25">
      <c r="A75" s="99" t="s">
        <v>208</v>
      </c>
      <c r="B75" s="109">
        <v>229</v>
      </c>
      <c r="C75" s="109">
        <v>259</v>
      </c>
      <c r="D75" s="109">
        <v>337</v>
      </c>
      <c r="E75" s="109">
        <v>258</v>
      </c>
      <c r="F75" s="109">
        <v>329</v>
      </c>
      <c r="G75" s="109">
        <v>296</v>
      </c>
      <c r="H75" s="109">
        <v>309</v>
      </c>
      <c r="I75" s="109">
        <v>283</v>
      </c>
      <c r="J75" s="109">
        <v>251</v>
      </c>
      <c r="K75" s="109">
        <v>164</v>
      </c>
      <c r="L75" s="109">
        <v>226</v>
      </c>
      <c r="M75" s="109">
        <v>218</v>
      </c>
      <c r="N75" s="110">
        <f t="shared" si="19"/>
        <v>3159</v>
      </c>
      <c r="O75" s="111"/>
      <c r="P75" s="112"/>
      <c r="Q75" s="114"/>
      <c r="R75" s="111"/>
      <c r="S75" s="112"/>
      <c r="T75" s="114"/>
      <c r="U75" s="111"/>
      <c r="V75" s="112"/>
      <c r="W75" s="114"/>
      <c r="X75" s="111"/>
      <c r="Y75" s="112"/>
      <c r="Z75" s="114"/>
      <c r="AA75" s="111"/>
      <c r="AB75" s="112"/>
      <c r="AC75" s="114"/>
      <c r="AD75" s="111"/>
      <c r="AE75" s="112"/>
      <c r="AF75" s="114"/>
      <c r="AG75" s="111"/>
      <c r="AH75" s="112"/>
    </row>
    <row r="76" spans="1:34" ht="15.75" customHeight="1" x14ac:dyDescent="0.25">
      <c r="A76" s="99" t="s">
        <v>209</v>
      </c>
      <c r="B76" s="109">
        <v>0</v>
      </c>
      <c r="C76" s="109">
        <v>20</v>
      </c>
      <c r="D76" s="109">
        <v>20</v>
      </c>
      <c r="E76" s="109">
        <v>0</v>
      </c>
      <c r="F76" s="109">
        <v>0</v>
      </c>
      <c r="G76" s="109">
        <v>0</v>
      </c>
      <c r="H76" s="109">
        <v>20</v>
      </c>
      <c r="I76" s="109">
        <v>20</v>
      </c>
      <c r="J76" s="109">
        <v>20</v>
      </c>
      <c r="K76" s="109">
        <v>20</v>
      </c>
      <c r="L76" s="109">
        <v>20</v>
      </c>
      <c r="M76" s="109">
        <v>20</v>
      </c>
      <c r="N76" s="110">
        <f t="shared" si="19"/>
        <v>160</v>
      </c>
      <c r="O76" s="111"/>
      <c r="P76" s="112"/>
      <c r="Q76" s="114"/>
      <c r="R76" s="111"/>
      <c r="S76" s="112"/>
      <c r="T76" s="114"/>
      <c r="U76" s="111"/>
      <c r="V76" s="112"/>
      <c r="W76" s="114"/>
      <c r="X76" s="111"/>
      <c r="Y76" s="112"/>
      <c r="Z76" s="114"/>
      <c r="AA76" s="111"/>
      <c r="AB76" s="112"/>
      <c r="AC76" s="114"/>
      <c r="AD76" s="111"/>
      <c r="AE76" s="112"/>
      <c r="AF76" s="114"/>
      <c r="AG76" s="111"/>
      <c r="AH76" s="112"/>
    </row>
    <row r="77" spans="1:34" ht="15.75" customHeight="1" x14ac:dyDescent="0.25">
      <c r="A77" s="99" t="s">
        <v>210</v>
      </c>
      <c r="B77" s="109">
        <v>357</v>
      </c>
      <c r="C77" s="109">
        <v>308</v>
      </c>
      <c r="D77" s="109">
        <v>371</v>
      </c>
      <c r="E77" s="109">
        <v>335</v>
      </c>
      <c r="F77" s="109">
        <v>338</v>
      </c>
      <c r="G77" s="109">
        <v>329</v>
      </c>
      <c r="H77" s="109">
        <v>290</v>
      </c>
      <c r="I77" s="109">
        <v>310</v>
      </c>
      <c r="J77" s="109">
        <v>311</v>
      </c>
      <c r="K77" s="109">
        <v>227</v>
      </c>
      <c r="L77" s="109">
        <v>290</v>
      </c>
      <c r="M77" s="109">
        <v>52</v>
      </c>
      <c r="N77" s="110">
        <f t="shared" si="19"/>
        <v>3518</v>
      </c>
      <c r="O77" s="111"/>
      <c r="P77" s="112"/>
      <c r="Q77" s="114"/>
      <c r="R77" s="111"/>
      <c r="S77" s="112"/>
      <c r="T77" s="114"/>
      <c r="U77" s="111"/>
      <c r="V77" s="112"/>
      <c r="W77" s="114"/>
      <c r="X77" s="111"/>
      <c r="Y77" s="112"/>
      <c r="Z77" s="114"/>
      <c r="AA77" s="111"/>
      <c r="AB77" s="112"/>
      <c r="AC77" s="114"/>
      <c r="AD77" s="111"/>
      <c r="AE77" s="112"/>
      <c r="AF77" s="114"/>
      <c r="AG77" s="111"/>
      <c r="AH77" s="112"/>
    </row>
    <row r="78" spans="1:34" ht="15.75" customHeight="1" x14ac:dyDescent="0.25">
      <c r="A78" s="99" t="s">
        <v>211</v>
      </c>
      <c r="B78" s="109">
        <v>167</v>
      </c>
      <c r="C78" s="109">
        <v>209</v>
      </c>
      <c r="D78" s="109">
        <v>407</v>
      </c>
      <c r="E78" s="109">
        <v>161</v>
      </c>
      <c r="F78" s="109">
        <v>82</v>
      </c>
      <c r="G78" s="109">
        <v>104</v>
      </c>
      <c r="H78" s="109">
        <v>104</v>
      </c>
      <c r="I78" s="109">
        <v>157</v>
      </c>
      <c r="J78" s="109">
        <v>126</v>
      </c>
      <c r="K78" s="109">
        <v>85</v>
      </c>
      <c r="L78" s="109">
        <v>85</v>
      </c>
      <c r="M78" s="109">
        <v>106</v>
      </c>
      <c r="N78" s="110">
        <f t="shared" si="19"/>
        <v>1793</v>
      </c>
      <c r="O78" s="111"/>
      <c r="P78" s="112"/>
      <c r="Q78" s="114"/>
      <c r="R78" s="111"/>
      <c r="S78" s="112"/>
      <c r="T78" s="114"/>
      <c r="U78" s="111"/>
      <c r="V78" s="112"/>
      <c r="W78" s="114"/>
      <c r="X78" s="111"/>
      <c r="Y78" s="112"/>
      <c r="Z78" s="114"/>
      <c r="AA78" s="111"/>
      <c r="AB78" s="112"/>
      <c r="AC78" s="114"/>
      <c r="AD78" s="111"/>
      <c r="AE78" s="112"/>
      <c r="AF78" s="114"/>
      <c r="AG78" s="111"/>
      <c r="AH78" s="112"/>
    </row>
    <row r="79" spans="1:34" ht="15.75" customHeight="1" x14ac:dyDescent="0.25">
      <c r="A79" s="99" t="s">
        <v>212</v>
      </c>
      <c r="B79" s="109">
        <v>408</v>
      </c>
      <c r="C79" s="109">
        <v>552</v>
      </c>
      <c r="D79" s="109">
        <v>439</v>
      </c>
      <c r="E79" s="109">
        <v>506</v>
      </c>
      <c r="F79" s="109">
        <v>460</v>
      </c>
      <c r="G79" s="109">
        <v>558</v>
      </c>
      <c r="H79" s="109">
        <v>456</v>
      </c>
      <c r="I79" s="109">
        <v>530</v>
      </c>
      <c r="J79" s="109">
        <v>544</v>
      </c>
      <c r="K79" s="109">
        <v>813.53</v>
      </c>
      <c r="L79" s="109">
        <v>676</v>
      </c>
      <c r="M79" s="109">
        <v>529</v>
      </c>
      <c r="N79" s="110">
        <f t="shared" si="19"/>
        <v>6471.53</v>
      </c>
      <c r="O79" s="111"/>
      <c r="P79" s="112"/>
      <c r="Q79" s="114"/>
      <c r="R79" s="111"/>
      <c r="S79" s="112"/>
      <c r="T79" s="114"/>
      <c r="U79" s="111"/>
      <c r="V79" s="112"/>
      <c r="W79" s="114"/>
      <c r="X79" s="111"/>
      <c r="Y79" s="112"/>
      <c r="Z79" s="114"/>
      <c r="AA79" s="111"/>
      <c r="AB79" s="112"/>
      <c r="AC79" s="114"/>
      <c r="AD79" s="111"/>
      <c r="AE79" s="112"/>
      <c r="AF79" s="114"/>
      <c r="AG79" s="111"/>
      <c r="AH79" s="112"/>
    </row>
    <row r="80" spans="1:34" ht="15.75" customHeight="1" x14ac:dyDescent="0.25">
      <c r="A80" s="99" t="s">
        <v>213</v>
      </c>
      <c r="B80" s="109">
        <v>857</v>
      </c>
      <c r="C80" s="109">
        <v>920</v>
      </c>
      <c r="D80" s="109">
        <v>1082</v>
      </c>
      <c r="E80" s="109">
        <v>1063</v>
      </c>
      <c r="F80" s="109">
        <v>867</v>
      </c>
      <c r="G80" s="109">
        <v>706</v>
      </c>
      <c r="H80" s="109">
        <v>1029</v>
      </c>
      <c r="I80" s="109">
        <v>1258</v>
      </c>
      <c r="J80" s="109">
        <v>998</v>
      </c>
      <c r="K80" s="109">
        <v>996</v>
      </c>
      <c r="L80" s="109">
        <v>877</v>
      </c>
      <c r="M80" s="109">
        <v>1226</v>
      </c>
      <c r="N80" s="110">
        <f t="shared" si="19"/>
        <v>11879</v>
      </c>
      <c r="O80" s="111"/>
      <c r="P80" s="112"/>
      <c r="Q80" s="114"/>
      <c r="R80" s="111"/>
      <c r="S80" s="112"/>
      <c r="T80" s="114"/>
      <c r="U80" s="111"/>
      <c r="V80" s="112"/>
      <c r="W80" s="114"/>
      <c r="X80" s="111"/>
      <c r="Y80" s="112"/>
      <c r="Z80" s="114"/>
      <c r="AA80" s="111"/>
      <c r="AB80" s="112"/>
      <c r="AC80" s="114"/>
      <c r="AD80" s="111"/>
      <c r="AE80" s="112"/>
      <c r="AF80" s="114"/>
      <c r="AG80" s="111"/>
      <c r="AH80" s="112"/>
    </row>
    <row r="81" spans="1:34" ht="15.75" customHeight="1" x14ac:dyDescent="0.25">
      <c r="A81" s="99" t="s">
        <v>214</v>
      </c>
      <c r="B81" s="109">
        <v>0</v>
      </c>
      <c r="C81" s="109">
        <v>0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10">
        <f t="shared" si="19"/>
        <v>0</v>
      </c>
      <c r="O81" s="111"/>
      <c r="P81" s="112"/>
      <c r="Q81" s="114"/>
      <c r="R81" s="111"/>
      <c r="S81" s="112"/>
      <c r="T81" s="114"/>
      <c r="U81" s="111"/>
      <c r="V81" s="112"/>
      <c r="W81" s="114"/>
      <c r="X81" s="111"/>
      <c r="Y81" s="112"/>
      <c r="Z81" s="114"/>
      <c r="AA81" s="111"/>
      <c r="AB81" s="112"/>
      <c r="AC81" s="114"/>
      <c r="AD81" s="111"/>
      <c r="AE81" s="112"/>
      <c r="AF81" s="114"/>
      <c r="AG81" s="111"/>
      <c r="AH81" s="112"/>
    </row>
    <row r="82" spans="1:34" ht="15.75" customHeight="1" x14ac:dyDescent="0.25">
      <c r="A82" s="99" t="s">
        <v>215</v>
      </c>
      <c r="B82" s="109">
        <v>0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10">
        <f t="shared" si="19"/>
        <v>0</v>
      </c>
      <c r="O82" s="111"/>
      <c r="P82" s="112"/>
      <c r="Q82" s="114"/>
      <c r="R82" s="111"/>
      <c r="S82" s="112"/>
      <c r="T82" s="114"/>
      <c r="U82" s="111"/>
      <c r="V82" s="112"/>
      <c r="W82" s="114"/>
      <c r="X82" s="111"/>
      <c r="Y82" s="112"/>
      <c r="Z82" s="114"/>
      <c r="AA82" s="111"/>
      <c r="AB82" s="112"/>
      <c r="AC82" s="114"/>
      <c r="AD82" s="111"/>
      <c r="AE82" s="112"/>
      <c r="AF82" s="114"/>
      <c r="AG82" s="111"/>
      <c r="AH82" s="112"/>
    </row>
    <row r="83" spans="1:34" ht="18" customHeight="1" x14ac:dyDescent="0.25">
      <c r="A83" s="115" t="s">
        <v>218</v>
      </c>
      <c r="B83" s="116">
        <f t="shared" ref="B83:N83" si="20">SUM(B65:B82)</f>
        <v>3529.6800000000003</v>
      </c>
      <c r="C83" s="116">
        <f t="shared" si="20"/>
        <v>3717.6800000000003</v>
      </c>
      <c r="D83" s="116">
        <f t="shared" si="20"/>
        <v>4137.68</v>
      </c>
      <c r="E83" s="116">
        <f t="shared" si="20"/>
        <v>4005.6800000000003</v>
      </c>
      <c r="F83" s="116">
        <f t="shared" si="20"/>
        <v>3614.6800000000003</v>
      </c>
      <c r="G83" s="116">
        <f t="shared" si="20"/>
        <v>3265.6800000000003</v>
      </c>
      <c r="H83" s="116">
        <f t="shared" si="20"/>
        <v>4017.68</v>
      </c>
      <c r="I83" s="116">
        <f t="shared" si="20"/>
        <v>4268.68</v>
      </c>
      <c r="J83" s="116">
        <f t="shared" si="20"/>
        <v>3545.6800000000003</v>
      </c>
      <c r="K83" s="116">
        <f t="shared" si="20"/>
        <v>3681.21</v>
      </c>
      <c r="L83" s="116">
        <f t="shared" si="20"/>
        <v>3780.6800000000003</v>
      </c>
      <c r="M83" s="116">
        <f t="shared" si="20"/>
        <v>3520.11</v>
      </c>
      <c r="N83" s="116">
        <f t="shared" si="20"/>
        <v>45085.120000000003</v>
      </c>
      <c r="O83" s="117"/>
      <c r="P83" s="112"/>
      <c r="Q83" s="117"/>
      <c r="R83" s="117"/>
      <c r="S83" s="112"/>
      <c r="T83" s="117"/>
      <c r="U83" s="117"/>
      <c r="V83" s="112"/>
      <c r="W83" s="117"/>
      <c r="X83" s="117"/>
      <c r="Y83" s="112"/>
      <c r="Z83" s="117"/>
      <c r="AA83" s="117"/>
      <c r="AB83" s="118"/>
      <c r="AC83" s="117"/>
      <c r="AD83" s="117"/>
      <c r="AE83" s="118"/>
      <c r="AF83" s="117"/>
      <c r="AG83" s="117"/>
      <c r="AH83" s="118"/>
    </row>
    <row r="84" spans="1:34" ht="30" customHeight="1" x14ac:dyDescent="0.25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</row>
    <row r="85" spans="1:34" ht="30" customHeight="1" x14ac:dyDescent="0.25">
      <c r="A85" s="179" t="s">
        <v>219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8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</row>
    <row r="86" spans="1:34" ht="12" customHeight="1" x14ac:dyDescent="0.25">
      <c r="A86" s="92"/>
      <c r="B86" s="119"/>
      <c r="C86" s="92"/>
      <c r="D86" s="120"/>
      <c r="E86" s="121"/>
      <c r="F86" s="92"/>
      <c r="G86" s="120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</row>
    <row r="87" spans="1:34" ht="18" customHeight="1" x14ac:dyDescent="0.25">
      <c r="A87" s="97" t="s">
        <v>196</v>
      </c>
      <c r="B87" s="98" t="s">
        <v>21</v>
      </c>
      <c r="C87" s="98" t="s">
        <v>22</v>
      </c>
      <c r="D87" s="98" t="s">
        <v>23</v>
      </c>
      <c r="E87" s="98" t="s">
        <v>24</v>
      </c>
      <c r="F87" s="98" t="s">
        <v>25</v>
      </c>
      <c r="G87" s="98" t="s">
        <v>26</v>
      </c>
      <c r="H87" s="98" t="s">
        <v>27</v>
      </c>
      <c r="I87" s="98" t="s">
        <v>28</v>
      </c>
      <c r="J87" s="98" t="s">
        <v>197</v>
      </c>
      <c r="K87" s="98" t="s">
        <v>30</v>
      </c>
      <c r="L87" s="98" t="s">
        <v>31</v>
      </c>
      <c r="M87" s="98" t="s">
        <v>32</v>
      </c>
      <c r="N87" s="98" t="s">
        <v>198</v>
      </c>
      <c r="O87" s="92"/>
      <c r="P87" s="112"/>
      <c r="Q87" s="92"/>
      <c r="R87" s="92"/>
      <c r="S87" s="11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</row>
    <row r="88" spans="1:34" ht="15.75" customHeight="1" x14ac:dyDescent="0.25">
      <c r="A88" s="99" t="s">
        <v>199</v>
      </c>
      <c r="B88" s="109">
        <v>0</v>
      </c>
      <c r="C88" s="109">
        <v>20</v>
      </c>
      <c r="D88" s="109">
        <v>20</v>
      </c>
      <c r="E88" s="109">
        <v>20</v>
      </c>
      <c r="F88" s="109">
        <v>20</v>
      </c>
      <c r="G88" s="109">
        <v>20</v>
      </c>
      <c r="H88" s="109">
        <v>20</v>
      </c>
      <c r="I88" s="109"/>
      <c r="J88" s="109"/>
      <c r="K88" s="122"/>
      <c r="L88" s="122"/>
      <c r="M88" s="122"/>
      <c r="N88" s="110">
        <f t="shared" ref="N88:N105" si="21">SUM(B88:M88)</f>
        <v>120</v>
      </c>
      <c r="O88" s="92"/>
      <c r="P88" s="11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</row>
    <row r="89" spans="1:34" ht="15.75" customHeight="1" x14ac:dyDescent="0.25">
      <c r="A89" s="99" t="s">
        <v>200</v>
      </c>
      <c r="B89" s="109">
        <v>4</v>
      </c>
      <c r="C89" s="109">
        <v>88</v>
      </c>
      <c r="D89" s="109">
        <v>59</v>
      </c>
      <c r="E89" s="109">
        <v>32</v>
      </c>
      <c r="F89" s="109">
        <v>49</v>
      </c>
      <c r="G89" s="109">
        <v>59</v>
      </c>
      <c r="H89" s="109">
        <v>44</v>
      </c>
      <c r="I89" s="109">
        <v>21</v>
      </c>
      <c r="J89" s="109">
        <v>48</v>
      </c>
      <c r="K89" s="122"/>
      <c r="L89" s="122"/>
      <c r="M89" s="122"/>
      <c r="N89" s="110">
        <f t="shared" si="21"/>
        <v>404</v>
      </c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</row>
    <row r="90" spans="1:34" ht="15.75" customHeight="1" x14ac:dyDescent="0.25">
      <c r="A90" s="99" t="s">
        <v>201</v>
      </c>
      <c r="B90" s="109">
        <v>67</v>
      </c>
      <c r="C90" s="109">
        <v>152</v>
      </c>
      <c r="D90" s="109">
        <v>69</v>
      </c>
      <c r="E90" s="109">
        <v>35</v>
      </c>
      <c r="F90" s="109">
        <v>84</v>
      </c>
      <c r="G90" s="109">
        <v>69</v>
      </c>
      <c r="H90" s="109">
        <v>102.5</v>
      </c>
      <c r="I90" s="109">
        <v>52</v>
      </c>
      <c r="J90" s="109">
        <v>1</v>
      </c>
      <c r="K90" s="122"/>
      <c r="L90" s="122"/>
      <c r="M90" s="122"/>
      <c r="N90" s="110">
        <f t="shared" si="21"/>
        <v>631.5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</row>
    <row r="91" spans="1:34" ht="15.75" customHeight="1" x14ac:dyDescent="0.25">
      <c r="A91" s="99" t="s">
        <v>202</v>
      </c>
      <c r="B91" s="109">
        <v>305</v>
      </c>
      <c r="C91" s="109">
        <v>70</v>
      </c>
      <c r="D91" s="109">
        <v>71</v>
      </c>
      <c r="E91" s="109">
        <v>71</v>
      </c>
      <c r="F91" s="109">
        <v>88</v>
      </c>
      <c r="G91" s="109">
        <v>217</v>
      </c>
      <c r="H91" s="109">
        <v>162</v>
      </c>
      <c r="I91" s="109">
        <v>74</v>
      </c>
      <c r="J91" s="109">
        <v>93</v>
      </c>
      <c r="K91" s="122"/>
      <c r="L91" s="122"/>
      <c r="M91" s="122"/>
      <c r="N91" s="110">
        <f t="shared" si="21"/>
        <v>1151</v>
      </c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</row>
    <row r="92" spans="1:34" ht="15.75" customHeight="1" x14ac:dyDescent="0.25">
      <c r="A92" s="99" t="s">
        <v>203</v>
      </c>
      <c r="B92" s="109">
        <v>241</v>
      </c>
      <c r="C92" s="109">
        <v>234</v>
      </c>
      <c r="D92" s="109">
        <v>324</v>
      </c>
      <c r="E92" s="109">
        <v>223</v>
      </c>
      <c r="F92" s="109">
        <v>178</v>
      </c>
      <c r="G92" s="109">
        <v>188</v>
      </c>
      <c r="H92" s="109">
        <v>82</v>
      </c>
      <c r="I92" s="109">
        <v>60</v>
      </c>
      <c r="J92" s="109">
        <v>135</v>
      </c>
      <c r="K92" s="122"/>
      <c r="L92" s="122"/>
      <c r="M92" s="122"/>
      <c r="N92" s="110">
        <f t="shared" si="21"/>
        <v>1665</v>
      </c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</row>
    <row r="93" spans="1:34" ht="15.75" customHeight="1" x14ac:dyDescent="0.25">
      <c r="A93" s="99" t="s">
        <v>204</v>
      </c>
      <c r="B93" s="109">
        <v>140</v>
      </c>
      <c r="C93" s="109">
        <v>140</v>
      </c>
      <c r="D93" s="109">
        <v>140</v>
      </c>
      <c r="E93" s="109">
        <v>100</v>
      </c>
      <c r="F93" s="109">
        <v>100</v>
      </c>
      <c r="G93" s="109">
        <v>100</v>
      </c>
      <c r="H93" s="109">
        <v>120</v>
      </c>
      <c r="I93" s="109">
        <v>120</v>
      </c>
      <c r="J93" s="109">
        <v>120</v>
      </c>
      <c r="K93" s="122"/>
      <c r="L93" s="122"/>
      <c r="M93" s="122"/>
      <c r="N93" s="110">
        <f t="shared" si="21"/>
        <v>1080</v>
      </c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</row>
    <row r="94" spans="1:34" ht="15.75" customHeight="1" x14ac:dyDescent="0.25">
      <c r="A94" s="99" t="s">
        <v>205</v>
      </c>
      <c r="B94" s="109">
        <v>0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09">
        <v>0</v>
      </c>
      <c r="I94" s="109"/>
      <c r="J94" s="109"/>
      <c r="K94" s="122"/>
      <c r="L94" s="122"/>
      <c r="M94" s="122"/>
      <c r="N94" s="110">
        <f t="shared" si="21"/>
        <v>0</v>
      </c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</row>
    <row r="95" spans="1:34" ht="15.75" customHeight="1" x14ac:dyDescent="0.25">
      <c r="A95" s="99" t="s">
        <v>206</v>
      </c>
      <c r="B95" s="109">
        <v>0</v>
      </c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22"/>
      <c r="L95" s="122"/>
      <c r="M95" s="122"/>
      <c r="N95" s="110">
        <f t="shared" si="21"/>
        <v>0</v>
      </c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</row>
    <row r="96" spans="1:34" ht="15.75" customHeight="1" x14ac:dyDescent="0.25">
      <c r="A96" s="99" t="s">
        <v>207</v>
      </c>
      <c r="B96" s="109">
        <v>331</v>
      </c>
      <c r="C96" s="109">
        <v>369</v>
      </c>
      <c r="D96" s="109">
        <v>1243</v>
      </c>
      <c r="E96" s="109">
        <v>634</v>
      </c>
      <c r="F96" s="109">
        <v>467</v>
      </c>
      <c r="G96" s="109">
        <v>483</v>
      </c>
      <c r="H96" s="109">
        <v>570</v>
      </c>
      <c r="I96" s="109">
        <v>491</v>
      </c>
      <c r="J96" s="109">
        <v>14</v>
      </c>
      <c r="K96" s="122"/>
      <c r="L96" s="122"/>
      <c r="M96" s="122"/>
      <c r="N96" s="110">
        <f t="shared" si="21"/>
        <v>4602</v>
      </c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</row>
    <row r="97" spans="1:34" ht="15.75" customHeight="1" x14ac:dyDescent="0.25">
      <c r="A97" s="99" t="s">
        <v>6</v>
      </c>
      <c r="B97" s="109">
        <v>282.68</v>
      </c>
      <c r="C97" s="109">
        <v>229.68</v>
      </c>
      <c r="D97" s="109">
        <v>464</v>
      </c>
      <c r="E97" s="109">
        <v>411.68</v>
      </c>
      <c r="F97" s="109">
        <v>358.68</v>
      </c>
      <c r="G97" s="109">
        <v>451.68</v>
      </c>
      <c r="H97" s="109">
        <v>355</v>
      </c>
      <c r="I97" s="109">
        <v>205</v>
      </c>
      <c r="J97" s="109">
        <v>249</v>
      </c>
      <c r="K97" s="122"/>
      <c r="L97" s="122"/>
      <c r="M97" s="122"/>
      <c r="N97" s="110">
        <f t="shared" si="21"/>
        <v>3007.4</v>
      </c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</row>
    <row r="98" spans="1:34" ht="15.75" customHeight="1" x14ac:dyDescent="0.25">
      <c r="A98" s="99" t="s">
        <v>208</v>
      </c>
      <c r="B98" s="109">
        <v>284</v>
      </c>
      <c r="C98" s="109">
        <v>170</v>
      </c>
      <c r="D98" s="109">
        <v>156</v>
      </c>
      <c r="E98" s="109">
        <v>144</v>
      </c>
      <c r="F98" s="109">
        <v>181</v>
      </c>
      <c r="G98" s="109">
        <v>222</v>
      </c>
      <c r="H98" s="109">
        <v>94</v>
      </c>
      <c r="I98" s="109">
        <v>153</v>
      </c>
      <c r="J98" s="109"/>
      <c r="K98" s="122"/>
      <c r="L98" s="122"/>
      <c r="M98" s="122"/>
      <c r="N98" s="110">
        <f t="shared" si="21"/>
        <v>1404</v>
      </c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</row>
    <row r="99" spans="1:34" ht="15.75" customHeight="1" x14ac:dyDescent="0.25">
      <c r="A99" s="99" t="s">
        <v>209</v>
      </c>
      <c r="B99" s="109">
        <v>20</v>
      </c>
      <c r="C99" s="109">
        <v>0</v>
      </c>
      <c r="D99" s="109">
        <v>20</v>
      </c>
      <c r="E99" s="109">
        <v>20</v>
      </c>
      <c r="F99" s="109">
        <v>20</v>
      </c>
      <c r="G99" s="109">
        <v>20</v>
      </c>
      <c r="H99" s="109">
        <v>8</v>
      </c>
      <c r="I99" s="109">
        <v>8</v>
      </c>
      <c r="J99" s="109">
        <v>0</v>
      </c>
      <c r="K99" s="122"/>
      <c r="L99" s="122"/>
      <c r="M99" s="122"/>
      <c r="N99" s="110">
        <f t="shared" si="21"/>
        <v>116</v>
      </c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</row>
    <row r="100" spans="1:34" ht="15.75" customHeight="1" x14ac:dyDescent="0.25">
      <c r="A100" s="99" t="s">
        <v>210</v>
      </c>
      <c r="B100" s="109">
        <v>9</v>
      </c>
      <c r="C100" s="109">
        <v>142.5</v>
      </c>
      <c r="D100" s="109">
        <v>146</v>
      </c>
      <c r="E100" s="109">
        <v>132</v>
      </c>
      <c r="F100" s="109">
        <v>111</v>
      </c>
      <c r="G100" s="109">
        <v>165</v>
      </c>
      <c r="H100" s="109">
        <v>185</v>
      </c>
      <c r="I100" s="109">
        <v>148</v>
      </c>
      <c r="J100" s="109">
        <v>83</v>
      </c>
      <c r="K100" s="122"/>
      <c r="L100" s="122"/>
      <c r="M100" s="122"/>
      <c r="N100" s="110">
        <f t="shared" si="21"/>
        <v>1121.5</v>
      </c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</row>
    <row r="101" spans="1:34" ht="15.75" customHeight="1" x14ac:dyDescent="0.25">
      <c r="A101" s="99" t="s">
        <v>211</v>
      </c>
      <c r="B101" s="109">
        <v>73</v>
      </c>
      <c r="C101" s="109">
        <v>16</v>
      </c>
      <c r="D101" s="109">
        <v>101</v>
      </c>
      <c r="E101" s="109">
        <v>39</v>
      </c>
      <c r="F101" s="109">
        <v>40</v>
      </c>
      <c r="G101" s="109">
        <v>82</v>
      </c>
      <c r="H101" s="109">
        <v>95</v>
      </c>
      <c r="I101" s="109">
        <v>98</v>
      </c>
      <c r="J101" s="109">
        <v>49</v>
      </c>
      <c r="K101" s="122"/>
      <c r="L101" s="122"/>
      <c r="M101" s="122"/>
      <c r="N101" s="110">
        <f t="shared" si="21"/>
        <v>593</v>
      </c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</row>
    <row r="102" spans="1:34" ht="15.75" customHeight="1" x14ac:dyDescent="0.25">
      <c r="A102" s="99" t="s">
        <v>212</v>
      </c>
      <c r="B102" s="109">
        <v>563</v>
      </c>
      <c r="C102" s="109">
        <v>439.95</v>
      </c>
      <c r="D102" s="109">
        <v>598.4</v>
      </c>
      <c r="E102" s="109">
        <v>613</v>
      </c>
      <c r="F102" s="109">
        <v>647</v>
      </c>
      <c r="G102" s="109">
        <v>426.4</v>
      </c>
      <c r="H102" s="109">
        <v>260</v>
      </c>
      <c r="I102" s="109">
        <v>437</v>
      </c>
      <c r="J102" s="109">
        <v>223</v>
      </c>
      <c r="K102" s="122"/>
      <c r="L102" s="122"/>
      <c r="M102" s="122"/>
      <c r="N102" s="110">
        <f t="shared" si="21"/>
        <v>4207.75</v>
      </c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</row>
    <row r="103" spans="1:34" ht="15.75" customHeight="1" x14ac:dyDescent="0.25">
      <c r="A103" s="99" t="s">
        <v>213</v>
      </c>
      <c r="B103" s="109">
        <v>1338</v>
      </c>
      <c r="C103" s="109">
        <v>1408</v>
      </c>
      <c r="D103" s="109">
        <v>1385</v>
      </c>
      <c r="E103" s="109">
        <v>1382</v>
      </c>
      <c r="F103" s="109">
        <v>1053</v>
      </c>
      <c r="G103" s="109">
        <v>1045</v>
      </c>
      <c r="H103" s="109">
        <v>1112</v>
      </c>
      <c r="I103" s="109">
        <v>1147</v>
      </c>
      <c r="J103" s="109">
        <v>1065</v>
      </c>
      <c r="K103" s="122"/>
      <c r="L103" s="122"/>
      <c r="M103" s="122"/>
      <c r="N103" s="110">
        <f t="shared" si="21"/>
        <v>10935</v>
      </c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</row>
    <row r="104" spans="1:34" ht="15.75" customHeight="1" x14ac:dyDescent="0.25">
      <c r="A104" s="99" t="s">
        <v>214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22"/>
      <c r="L104" s="122"/>
      <c r="M104" s="122"/>
      <c r="N104" s="110">
        <f t="shared" si="21"/>
        <v>0</v>
      </c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</row>
    <row r="105" spans="1:34" ht="15.75" customHeight="1" x14ac:dyDescent="0.25">
      <c r="A105" s="99" t="s">
        <v>215</v>
      </c>
      <c r="B105" s="109">
        <v>0</v>
      </c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/>
      <c r="K105" s="122"/>
      <c r="L105" s="122"/>
      <c r="M105" s="122"/>
      <c r="N105" s="110">
        <f t="shared" si="21"/>
        <v>0</v>
      </c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</row>
    <row r="106" spans="1:34" ht="18" customHeight="1" x14ac:dyDescent="0.25">
      <c r="A106" s="115" t="s">
        <v>218</v>
      </c>
      <c r="B106" s="116">
        <f t="shared" ref="B106:N106" si="22">SUM(B88:B105)</f>
        <v>3657.6800000000003</v>
      </c>
      <c r="C106" s="116">
        <f t="shared" si="22"/>
        <v>3479.13</v>
      </c>
      <c r="D106" s="116">
        <f t="shared" si="22"/>
        <v>4796.3999999999996</v>
      </c>
      <c r="E106" s="116">
        <f t="shared" si="22"/>
        <v>3856.6800000000003</v>
      </c>
      <c r="F106" s="116">
        <f t="shared" si="22"/>
        <v>3396.6800000000003</v>
      </c>
      <c r="G106" s="116">
        <f t="shared" si="22"/>
        <v>3548.0800000000004</v>
      </c>
      <c r="H106" s="116">
        <f t="shared" si="22"/>
        <v>3209.5</v>
      </c>
      <c r="I106" s="116">
        <f t="shared" si="22"/>
        <v>3014</v>
      </c>
      <c r="J106" s="116">
        <f t="shared" si="22"/>
        <v>2080</v>
      </c>
      <c r="K106" s="116">
        <f t="shared" si="22"/>
        <v>0</v>
      </c>
      <c r="L106" s="116">
        <f t="shared" si="22"/>
        <v>0</v>
      </c>
      <c r="M106" s="116">
        <f t="shared" si="22"/>
        <v>0</v>
      </c>
      <c r="N106" s="116">
        <f t="shared" si="22"/>
        <v>31038.15</v>
      </c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</row>
    <row r="107" spans="1:34" ht="12" customHeight="1" x14ac:dyDescent="0.25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123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</row>
    <row r="108" spans="1:34" ht="12" hidden="1" customHeight="1" x14ac:dyDescent="0.25">
      <c r="A108" s="92"/>
      <c r="B108" s="124">
        <v>11231</v>
      </c>
      <c r="C108" s="124">
        <v>11657</v>
      </c>
      <c r="D108" s="124">
        <v>12211</v>
      </c>
      <c r="E108" s="124">
        <v>11641</v>
      </c>
      <c r="F108" s="124">
        <v>9361</v>
      </c>
      <c r="G108" s="124">
        <v>8672</v>
      </c>
      <c r="H108" s="124">
        <v>10180</v>
      </c>
      <c r="I108" s="124">
        <v>10214</v>
      </c>
      <c r="J108" s="124">
        <v>11174</v>
      </c>
      <c r="K108" s="124">
        <v>11370</v>
      </c>
      <c r="L108" s="124">
        <v>11997</v>
      </c>
      <c r="M108" s="125">
        <v>11455</v>
      </c>
      <c r="N108" s="123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</row>
    <row r="109" spans="1:34" ht="12" customHeight="1" x14ac:dyDescent="0.25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</row>
    <row r="110" spans="1:34" ht="12" customHeight="1" x14ac:dyDescent="0.25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</row>
    <row r="111" spans="1:34" ht="12" customHeight="1" x14ac:dyDescent="0.25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</row>
    <row r="112" spans="1:34" ht="12" customHeight="1" x14ac:dyDescent="0.25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</row>
    <row r="113" spans="1:34" ht="12" customHeight="1" x14ac:dyDescent="0.25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</row>
    <row r="114" spans="1:34" ht="12" customHeight="1" x14ac:dyDescent="0.25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</row>
    <row r="115" spans="1:34" ht="12" customHeight="1" x14ac:dyDescent="0.25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</row>
    <row r="116" spans="1:34" ht="12" customHeight="1" x14ac:dyDescent="0.25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</row>
    <row r="117" spans="1:34" ht="12" customHeight="1" x14ac:dyDescent="0.25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</row>
    <row r="118" spans="1:34" ht="12" customHeight="1" x14ac:dyDescent="0.25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</row>
    <row r="119" spans="1:34" ht="12" customHeight="1" x14ac:dyDescent="0.25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</row>
    <row r="120" spans="1:34" ht="12" customHeight="1" x14ac:dyDescent="0.25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</row>
    <row r="121" spans="1:34" ht="12" customHeight="1" x14ac:dyDescent="0.25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</row>
    <row r="122" spans="1:34" ht="12" customHeight="1" x14ac:dyDescent="0.25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</row>
    <row r="123" spans="1:34" ht="12" customHeight="1" x14ac:dyDescent="0.25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</row>
    <row r="124" spans="1:34" ht="12" customHeight="1" x14ac:dyDescent="0.25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</row>
    <row r="125" spans="1:34" ht="12" customHeight="1" x14ac:dyDescent="0.25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</row>
    <row r="126" spans="1:34" ht="12" customHeight="1" x14ac:dyDescent="0.25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</row>
    <row r="127" spans="1:34" ht="12" customHeight="1" x14ac:dyDescent="0.25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</row>
    <row r="128" spans="1:34" ht="12" customHeight="1" x14ac:dyDescent="0.25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</row>
    <row r="129" spans="1:34" ht="12" customHeight="1" x14ac:dyDescent="0.25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</row>
    <row r="130" spans="1:34" ht="12" customHeight="1" x14ac:dyDescent="0.25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</row>
    <row r="131" spans="1:34" ht="12" customHeight="1" x14ac:dyDescent="0.25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</row>
    <row r="132" spans="1:34" ht="12" customHeight="1" x14ac:dyDescent="0.25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</row>
    <row r="133" spans="1:34" ht="12" customHeight="1" x14ac:dyDescent="0.25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</row>
    <row r="134" spans="1:34" ht="12" customHeight="1" x14ac:dyDescent="0.25">
      <c r="A134" s="92"/>
      <c r="B134" s="92"/>
      <c r="C134" s="92"/>
      <c r="D134" s="92"/>
      <c r="E134" s="92"/>
      <c r="F134" s="92"/>
      <c r="G134" s="126"/>
      <c r="H134" s="126"/>
      <c r="I134" s="126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</row>
    <row r="135" spans="1:34" ht="12" customHeight="1" x14ac:dyDescent="0.25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</row>
    <row r="136" spans="1:34" ht="12" customHeight="1" x14ac:dyDescent="0.25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</row>
    <row r="137" spans="1:34" ht="12" customHeight="1" x14ac:dyDescent="0.25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</row>
    <row r="138" spans="1:34" ht="12" customHeight="1" x14ac:dyDescent="0.25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</row>
    <row r="139" spans="1:34" ht="12" customHeight="1" x14ac:dyDescent="0.25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</row>
    <row r="140" spans="1:34" ht="12" customHeight="1" x14ac:dyDescent="0.25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</row>
    <row r="141" spans="1:34" ht="12" customHeight="1" x14ac:dyDescent="0.25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</row>
    <row r="142" spans="1:34" ht="12" customHeight="1" x14ac:dyDescent="0.25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</row>
    <row r="143" spans="1:34" ht="12" customHeight="1" x14ac:dyDescent="0.25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</row>
    <row r="144" spans="1:34" ht="12" customHeight="1" x14ac:dyDescent="0.25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</row>
    <row r="145" spans="1:34" ht="12" customHeight="1" x14ac:dyDescent="0.25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</row>
    <row r="146" spans="1:34" ht="12" customHeight="1" x14ac:dyDescent="0.25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</row>
    <row r="147" spans="1:34" ht="12" customHeight="1" x14ac:dyDescent="0.25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</row>
    <row r="148" spans="1:34" ht="12" customHeight="1" x14ac:dyDescent="0.25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</row>
    <row r="149" spans="1:34" ht="12" customHeight="1" x14ac:dyDescent="0.25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</row>
    <row r="150" spans="1:34" ht="12" customHeight="1" x14ac:dyDescent="0.25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</row>
    <row r="151" spans="1:34" ht="12" customHeight="1" x14ac:dyDescent="0.25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</row>
    <row r="152" spans="1:34" ht="12" customHeight="1" x14ac:dyDescent="0.25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</row>
    <row r="153" spans="1:34" ht="12" customHeight="1" x14ac:dyDescent="0.25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</row>
    <row r="154" spans="1:34" ht="12" customHeight="1" x14ac:dyDescent="0.25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</row>
    <row r="155" spans="1:34" ht="12" customHeight="1" x14ac:dyDescent="0.25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</row>
    <row r="156" spans="1:34" ht="12" customHeight="1" x14ac:dyDescent="0.25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</row>
    <row r="157" spans="1:34" ht="12" customHeight="1" x14ac:dyDescent="0.25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</row>
    <row r="158" spans="1:34" ht="12" customHeight="1" x14ac:dyDescent="0.25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</row>
    <row r="159" spans="1:34" ht="12" customHeight="1" x14ac:dyDescent="0.25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</row>
    <row r="160" spans="1:34" ht="12" customHeight="1" x14ac:dyDescent="0.25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</row>
    <row r="161" spans="1:34" ht="12" customHeight="1" x14ac:dyDescent="0.25">
      <c r="A161" s="127"/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</row>
    <row r="162" spans="1:34" ht="12" customHeight="1" x14ac:dyDescent="0.25">
      <c r="A162" s="127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</row>
    <row r="163" spans="1:34" ht="12" customHeight="1" x14ac:dyDescent="0.25">
      <c r="A163" s="127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</row>
    <row r="164" spans="1:34" ht="12" customHeight="1" x14ac:dyDescent="0.25">
      <c r="A164" s="127"/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</row>
    <row r="165" spans="1:34" ht="12" customHeight="1" x14ac:dyDescent="0.25">
      <c r="A165" s="127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</row>
    <row r="166" spans="1:34" ht="12" customHeight="1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</row>
    <row r="167" spans="1:34" ht="12" customHeight="1" x14ac:dyDescent="0.25">
      <c r="A167" s="127"/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</row>
    <row r="168" spans="1:34" ht="12" customHeight="1" x14ac:dyDescent="0.25">
      <c r="A168" s="127"/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</row>
    <row r="169" spans="1:34" ht="12" customHeight="1" x14ac:dyDescent="0.25">
      <c r="A169" s="127"/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</row>
    <row r="170" spans="1:34" ht="12" customHeight="1" x14ac:dyDescent="0.25">
      <c r="A170" s="127"/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</row>
    <row r="171" spans="1:34" ht="12" customHeight="1" x14ac:dyDescent="0.25">
      <c r="A171" s="127"/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</row>
    <row r="172" spans="1:34" ht="12" customHeight="1" x14ac:dyDescent="0.25">
      <c r="A172" s="127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</row>
    <row r="173" spans="1:34" ht="12" customHeight="1" x14ac:dyDescent="0.25">
      <c r="A173" s="127"/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</row>
    <row r="174" spans="1:34" ht="12" customHeight="1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/>
      <c r="AF174" s="127"/>
      <c r="AG174" s="127"/>
      <c r="AH174" s="127"/>
    </row>
    <row r="175" spans="1:34" ht="12" customHeight="1" x14ac:dyDescent="0.25">
      <c r="A175" s="127"/>
      <c r="B175" s="127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/>
      <c r="AF175" s="127"/>
      <c r="AG175" s="127"/>
      <c r="AH175" s="127"/>
    </row>
    <row r="176" spans="1:34" ht="12" customHeight="1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/>
      <c r="AF176" s="127"/>
      <c r="AG176" s="127"/>
      <c r="AH176" s="127"/>
    </row>
    <row r="177" spans="1:34" ht="12" customHeight="1" x14ac:dyDescent="0.25">
      <c r="A177" s="127"/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/>
      <c r="AF177" s="127"/>
      <c r="AG177" s="127"/>
      <c r="AH177" s="127"/>
    </row>
    <row r="178" spans="1:34" ht="12" customHeight="1" x14ac:dyDescent="0.25">
      <c r="A178" s="127"/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AH178" s="127"/>
    </row>
    <row r="179" spans="1:34" ht="12" customHeight="1" x14ac:dyDescent="0.25">
      <c r="A179" s="127"/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127"/>
    </row>
    <row r="180" spans="1:34" ht="12" customHeight="1" x14ac:dyDescent="0.25">
      <c r="A180" s="127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</row>
    <row r="181" spans="1:34" ht="12" customHeight="1" x14ac:dyDescent="0.25">
      <c r="A181" s="127"/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H181" s="127"/>
    </row>
    <row r="182" spans="1:34" ht="12" customHeight="1" x14ac:dyDescent="0.25">
      <c r="A182" s="127"/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/>
      <c r="AF182" s="127"/>
      <c r="AG182" s="127"/>
      <c r="AH182" s="127"/>
    </row>
    <row r="183" spans="1:34" ht="12" customHeight="1" x14ac:dyDescent="0.25">
      <c r="A183" s="127"/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/>
      <c r="AF183" s="127"/>
      <c r="AG183" s="127"/>
      <c r="AH183" s="127"/>
    </row>
    <row r="184" spans="1:34" ht="12" customHeight="1" x14ac:dyDescent="0.25">
      <c r="A184" s="127"/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</row>
    <row r="185" spans="1:34" ht="12" customHeight="1" x14ac:dyDescent="0.25">
      <c r="A185" s="127"/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/>
      <c r="AF185" s="127"/>
      <c r="AG185" s="127"/>
      <c r="AH185" s="127"/>
    </row>
    <row r="186" spans="1:34" ht="12" customHeight="1" x14ac:dyDescent="0.25">
      <c r="A186" s="127"/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/>
      <c r="AF186" s="127"/>
      <c r="AG186" s="127"/>
      <c r="AH186" s="127"/>
    </row>
    <row r="187" spans="1:34" ht="12" customHeight="1" x14ac:dyDescent="0.25">
      <c r="A187" s="127"/>
      <c r="B187" s="127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/>
      <c r="AF187" s="127"/>
      <c r="AG187" s="127"/>
      <c r="AH187" s="127"/>
    </row>
    <row r="188" spans="1:34" ht="12" customHeight="1" x14ac:dyDescent="0.25">
      <c r="A188" s="127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/>
      <c r="AF188" s="127"/>
      <c r="AG188" s="127"/>
      <c r="AH188" s="127"/>
    </row>
    <row r="189" spans="1:34" ht="12" customHeight="1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/>
      <c r="AF189" s="127"/>
      <c r="AG189" s="127"/>
      <c r="AH189" s="127"/>
    </row>
    <row r="190" spans="1:34" ht="12" customHeight="1" x14ac:dyDescent="0.25">
      <c r="A190" s="127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/>
      <c r="AF190" s="127"/>
      <c r="AG190" s="127"/>
      <c r="AH190" s="127"/>
    </row>
    <row r="191" spans="1:34" ht="12" customHeight="1" x14ac:dyDescent="0.25">
      <c r="A191" s="127"/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/>
      <c r="AF191" s="127"/>
      <c r="AG191" s="127"/>
      <c r="AH191" s="127"/>
    </row>
    <row r="192" spans="1:34" ht="12" customHeight="1" x14ac:dyDescent="0.25">
      <c r="A192" s="127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</row>
    <row r="193" spans="1:34" ht="12" customHeight="1" x14ac:dyDescent="0.25">
      <c r="A193" s="127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/>
      <c r="AF193" s="127"/>
      <c r="AG193" s="127"/>
      <c r="AH193" s="127"/>
    </row>
    <row r="194" spans="1:34" ht="12" customHeight="1" x14ac:dyDescent="0.25">
      <c r="A194" s="127"/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</row>
    <row r="195" spans="1:34" ht="12" customHeight="1" x14ac:dyDescent="0.25">
      <c r="A195" s="127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</row>
    <row r="196" spans="1:34" ht="12" customHeight="1" x14ac:dyDescent="0.25">
      <c r="A196" s="127"/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/>
      <c r="AF196" s="127"/>
      <c r="AG196" s="127"/>
      <c r="AH196" s="127"/>
    </row>
    <row r="197" spans="1:34" ht="12" customHeight="1" x14ac:dyDescent="0.25">
      <c r="A197" s="127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/>
      <c r="AF197" s="127"/>
      <c r="AG197" s="127"/>
      <c r="AH197" s="127"/>
    </row>
    <row r="198" spans="1:34" ht="12" customHeight="1" x14ac:dyDescent="0.25">
      <c r="A198" s="127"/>
      <c r="B198" s="127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/>
      <c r="AF198" s="127"/>
      <c r="AG198" s="127"/>
      <c r="AH198" s="127"/>
    </row>
    <row r="199" spans="1:34" ht="12" customHeight="1" x14ac:dyDescent="0.25">
      <c r="A199" s="127"/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/>
      <c r="AF199" s="127"/>
      <c r="AG199" s="127"/>
      <c r="AH199" s="127"/>
    </row>
    <row r="200" spans="1:34" ht="12" customHeight="1" x14ac:dyDescent="0.25">
      <c r="A200" s="127"/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</row>
    <row r="201" spans="1:34" ht="12" customHeight="1" x14ac:dyDescent="0.25">
      <c r="A201" s="127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127"/>
    </row>
    <row r="202" spans="1:34" ht="12" customHeight="1" x14ac:dyDescent="0.25">
      <c r="A202" s="127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/>
      <c r="AF202" s="127"/>
      <c r="AG202" s="127"/>
      <c r="AH202" s="127"/>
    </row>
    <row r="203" spans="1:34" ht="12" customHeight="1" x14ac:dyDescent="0.25">
      <c r="A203" s="127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/>
      <c r="AF203" s="127"/>
      <c r="AG203" s="127"/>
      <c r="AH203" s="127"/>
    </row>
    <row r="204" spans="1:34" ht="12" customHeight="1" x14ac:dyDescent="0.25">
      <c r="A204" s="127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/>
      <c r="AF204" s="127"/>
      <c r="AG204" s="127"/>
      <c r="AH204" s="127"/>
    </row>
    <row r="205" spans="1:34" ht="12" customHeight="1" x14ac:dyDescent="0.25">
      <c r="A205" s="127"/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/>
      <c r="AF205" s="127"/>
      <c r="AG205" s="127"/>
      <c r="AH205" s="127"/>
    </row>
    <row r="206" spans="1:34" ht="12" customHeight="1" x14ac:dyDescent="0.25">
      <c r="A206" s="127"/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/>
      <c r="AF206" s="127"/>
      <c r="AG206" s="127"/>
      <c r="AH206" s="127"/>
    </row>
    <row r="207" spans="1:34" ht="12" customHeight="1" x14ac:dyDescent="0.25">
      <c r="A207" s="127"/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</row>
    <row r="208" spans="1:34" ht="12" customHeight="1" x14ac:dyDescent="0.25">
      <c r="A208" s="127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/>
      <c r="AF208" s="127"/>
      <c r="AG208" s="127"/>
      <c r="AH208" s="127"/>
    </row>
    <row r="209" spans="1:34" ht="12" customHeight="1" x14ac:dyDescent="0.25">
      <c r="A209" s="127"/>
      <c r="B209" s="127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/>
      <c r="AF209" s="127"/>
      <c r="AG209" s="127"/>
      <c r="AH209" s="127"/>
    </row>
    <row r="210" spans="1:34" ht="12" customHeight="1" x14ac:dyDescent="0.25">
      <c r="A210" s="127"/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/>
      <c r="AF210" s="127"/>
      <c r="AG210" s="127"/>
      <c r="AH210" s="127"/>
    </row>
    <row r="211" spans="1:34" ht="12" customHeight="1" x14ac:dyDescent="0.25">
      <c r="A211" s="127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</row>
    <row r="212" spans="1:34" ht="12" customHeight="1" x14ac:dyDescent="0.25">
      <c r="A212" s="127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</row>
    <row r="213" spans="1:34" ht="12" customHeight="1" x14ac:dyDescent="0.25">
      <c r="A213" s="127"/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127"/>
    </row>
    <row r="214" spans="1:34" ht="12" customHeight="1" x14ac:dyDescent="0.25">
      <c r="A214" s="127"/>
      <c r="B214" s="127"/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127"/>
    </row>
    <row r="215" spans="1:34" ht="12" customHeight="1" x14ac:dyDescent="0.25">
      <c r="A215" s="127"/>
      <c r="B215" s="127"/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127"/>
    </row>
    <row r="216" spans="1:34" ht="12" customHeight="1" x14ac:dyDescent="0.25">
      <c r="A216" s="127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</row>
    <row r="217" spans="1:34" ht="12" customHeight="1" x14ac:dyDescent="0.25">
      <c r="A217" s="127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127"/>
    </row>
    <row r="218" spans="1:34" ht="12" customHeight="1" x14ac:dyDescent="0.25">
      <c r="A218" s="127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</row>
    <row r="219" spans="1:34" ht="12" customHeight="1" x14ac:dyDescent="0.25">
      <c r="A219" s="127"/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127"/>
    </row>
    <row r="220" spans="1:34" ht="12" customHeight="1" x14ac:dyDescent="0.25">
      <c r="A220" s="127"/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  <c r="AF220" s="127"/>
      <c r="AG220" s="127"/>
      <c r="AH220" s="127"/>
    </row>
    <row r="221" spans="1:34" ht="12" customHeight="1" x14ac:dyDescent="0.25">
      <c r="A221" s="127"/>
      <c r="B221" s="127"/>
      <c r="C221" s="12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127"/>
    </row>
    <row r="222" spans="1:34" ht="12" customHeight="1" x14ac:dyDescent="0.25">
      <c r="A222" s="127"/>
      <c r="B222" s="127"/>
      <c r="C222" s="12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/>
      <c r="AF222" s="127"/>
      <c r="AG222" s="127"/>
      <c r="AH222" s="127"/>
    </row>
    <row r="223" spans="1:34" ht="12" customHeight="1" x14ac:dyDescent="0.25">
      <c r="A223" s="127"/>
      <c r="B223" s="127"/>
      <c r="C223" s="12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127"/>
    </row>
    <row r="224" spans="1:34" ht="12" customHeight="1" x14ac:dyDescent="0.25">
      <c r="A224" s="127"/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127"/>
    </row>
    <row r="225" spans="1:34" ht="12" customHeight="1" x14ac:dyDescent="0.25">
      <c r="A225" s="127"/>
      <c r="B225" s="127"/>
      <c r="C225" s="127"/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127"/>
    </row>
    <row r="226" spans="1:34" ht="12" customHeight="1" x14ac:dyDescent="0.25">
      <c r="A226" s="127"/>
      <c r="B226" s="127"/>
      <c r="C226" s="12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/>
      <c r="AF226" s="127"/>
      <c r="AG226" s="127"/>
      <c r="AH226" s="127"/>
    </row>
    <row r="227" spans="1:34" ht="12" customHeight="1" x14ac:dyDescent="0.25">
      <c r="A227" s="127"/>
      <c r="B227" s="127"/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/>
      <c r="AF227" s="127"/>
      <c r="AG227" s="127"/>
      <c r="AH227" s="127"/>
    </row>
    <row r="228" spans="1:34" ht="12" customHeight="1" x14ac:dyDescent="0.25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/>
      <c r="AF228" s="127"/>
      <c r="AG228" s="127"/>
      <c r="AH228" s="127"/>
    </row>
    <row r="229" spans="1:34" ht="12" customHeight="1" x14ac:dyDescent="0.25">
      <c r="A229" s="127"/>
      <c r="B229" s="127"/>
      <c r="C229" s="12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/>
      <c r="AF229" s="127"/>
      <c r="AG229" s="127"/>
      <c r="AH229" s="127"/>
    </row>
    <row r="230" spans="1:34" ht="12" customHeight="1" x14ac:dyDescent="0.25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/>
      <c r="AF230" s="127"/>
      <c r="AG230" s="127"/>
      <c r="AH230" s="127"/>
    </row>
    <row r="231" spans="1:34" ht="12" customHeight="1" x14ac:dyDescent="0.25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127"/>
    </row>
    <row r="232" spans="1:34" ht="12" customHeight="1" x14ac:dyDescent="0.25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127"/>
    </row>
    <row r="233" spans="1:34" ht="12" customHeight="1" x14ac:dyDescent="0.25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127"/>
    </row>
    <row r="234" spans="1:34" ht="12" customHeight="1" x14ac:dyDescent="0.25">
      <c r="A234" s="127"/>
      <c r="B234" s="127"/>
      <c r="C234" s="12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27"/>
    </row>
    <row r="235" spans="1:34" ht="12" customHeight="1" x14ac:dyDescent="0.25">
      <c r="A235" s="127"/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/>
      <c r="AF235" s="127"/>
      <c r="AG235" s="127"/>
      <c r="AH235" s="127"/>
    </row>
    <row r="236" spans="1:34" ht="12" customHeight="1" x14ac:dyDescent="0.25">
      <c r="A236" s="127"/>
      <c r="B236" s="127"/>
      <c r="C236" s="12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/>
      <c r="AF236" s="127"/>
      <c r="AG236" s="127"/>
      <c r="AH236" s="127"/>
    </row>
    <row r="237" spans="1:34" ht="12" customHeight="1" x14ac:dyDescent="0.25">
      <c r="A237" s="127"/>
      <c r="B237" s="127"/>
      <c r="C237" s="12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127"/>
    </row>
    <row r="238" spans="1:34" ht="12" customHeight="1" x14ac:dyDescent="0.25">
      <c r="A238" s="127"/>
      <c r="B238" s="127"/>
      <c r="C238" s="127"/>
      <c r="D238" s="127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127"/>
    </row>
    <row r="239" spans="1:34" ht="12" customHeight="1" x14ac:dyDescent="0.25">
      <c r="A239" s="127"/>
      <c r="B239" s="127"/>
      <c r="C239" s="127"/>
      <c r="D239" s="127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127"/>
    </row>
    <row r="240" spans="1:34" ht="12" customHeight="1" x14ac:dyDescent="0.25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127"/>
    </row>
    <row r="241" spans="1:34" ht="12" customHeight="1" x14ac:dyDescent="0.25">
      <c r="A241" s="127"/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127"/>
    </row>
    <row r="242" spans="1:34" ht="12" customHeight="1" x14ac:dyDescent="0.25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127"/>
    </row>
    <row r="243" spans="1:34" ht="12" customHeight="1" x14ac:dyDescent="0.25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127"/>
    </row>
    <row r="244" spans="1:34" ht="12" customHeight="1" x14ac:dyDescent="0.25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127"/>
    </row>
    <row r="245" spans="1:34" ht="12" customHeight="1" x14ac:dyDescent="0.25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127"/>
    </row>
    <row r="246" spans="1:34" ht="12" customHeight="1" x14ac:dyDescent="0.25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</row>
    <row r="247" spans="1:34" ht="12" customHeight="1" x14ac:dyDescent="0.25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/>
      <c r="AF247" s="127"/>
      <c r="AG247" s="127"/>
      <c r="AH247" s="127"/>
    </row>
    <row r="248" spans="1:34" ht="12" customHeight="1" x14ac:dyDescent="0.25">
      <c r="A248" s="127"/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/>
      <c r="AF248" s="127"/>
      <c r="AG248" s="127"/>
      <c r="AH248" s="127"/>
    </row>
    <row r="249" spans="1:34" ht="12" customHeight="1" x14ac:dyDescent="0.25">
      <c r="A249" s="127"/>
      <c r="B249" s="127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</row>
    <row r="250" spans="1:34" ht="12" customHeight="1" x14ac:dyDescent="0.25">
      <c r="A250" s="127"/>
      <c r="B250" s="127"/>
      <c r="C250" s="12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</row>
    <row r="251" spans="1:34" ht="12" customHeight="1" x14ac:dyDescent="0.25">
      <c r="A251" s="127"/>
      <c r="B251" s="127"/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</row>
    <row r="252" spans="1:34" ht="12" customHeight="1" x14ac:dyDescent="0.25">
      <c r="A252" s="127"/>
      <c r="B252" s="127"/>
      <c r="C252" s="127"/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</row>
    <row r="253" spans="1:34" ht="12" customHeight="1" x14ac:dyDescent="0.25">
      <c r="A253" s="127"/>
      <c r="B253" s="127"/>
      <c r="C253" s="127"/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/>
      <c r="AF253" s="127"/>
      <c r="AG253" s="127"/>
      <c r="AH253" s="127"/>
    </row>
    <row r="254" spans="1:34" ht="12" customHeight="1" x14ac:dyDescent="0.25">
      <c r="A254" s="127"/>
      <c r="B254" s="127"/>
      <c r="C254" s="127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127"/>
    </row>
    <row r="255" spans="1:34" ht="12" customHeight="1" x14ac:dyDescent="0.25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127"/>
    </row>
    <row r="256" spans="1:34" ht="12" customHeight="1" x14ac:dyDescent="0.25">
      <c r="A256" s="127"/>
      <c r="B256" s="127"/>
      <c r="C256" s="127"/>
      <c r="D256" s="127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</row>
    <row r="257" spans="1:34" ht="12" customHeight="1" x14ac:dyDescent="0.25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127"/>
    </row>
    <row r="258" spans="1:34" ht="12" customHeight="1" x14ac:dyDescent="0.25">
      <c r="A258" s="127"/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/>
      <c r="AF258" s="127"/>
      <c r="AG258" s="127"/>
      <c r="AH258" s="127"/>
    </row>
    <row r="259" spans="1:34" ht="12" customHeight="1" x14ac:dyDescent="0.25">
      <c r="A259" s="127"/>
      <c r="B259" s="127"/>
      <c r="C259" s="127"/>
      <c r="D259" s="127"/>
      <c r="E259" s="127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/>
      <c r="AF259" s="127"/>
      <c r="AG259" s="127"/>
      <c r="AH259" s="127"/>
    </row>
    <row r="260" spans="1:34" ht="12" customHeight="1" x14ac:dyDescent="0.25">
      <c r="A260" s="127"/>
      <c r="B260" s="127"/>
      <c r="C260" s="12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/>
      <c r="AF260" s="127"/>
      <c r="AG260" s="127"/>
      <c r="AH260" s="127"/>
    </row>
    <row r="261" spans="1:34" ht="12" customHeight="1" x14ac:dyDescent="0.25">
      <c r="A261" s="127"/>
      <c r="B261" s="127"/>
      <c r="C261" s="127"/>
      <c r="D261" s="127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127"/>
    </row>
    <row r="262" spans="1:34" ht="12" customHeight="1" x14ac:dyDescent="0.25">
      <c r="A262" s="127"/>
      <c r="B262" s="127"/>
      <c r="C262" s="127"/>
      <c r="D262" s="127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127"/>
    </row>
    <row r="263" spans="1:34" ht="12" customHeight="1" x14ac:dyDescent="0.25">
      <c r="A263" s="127"/>
      <c r="B263" s="127"/>
      <c r="C263" s="127"/>
      <c r="D263" s="127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27"/>
    </row>
    <row r="264" spans="1:34" ht="12" customHeight="1" x14ac:dyDescent="0.25">
      <c r="A264" s="127"/>
      <c r="B264" s="127"/>
      <c r="C264" s="12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127"/>
    </row>
    <row r="265" spans="1:34" ht="12" customHeight="1" x14ac:dyDescent="0.25">
      <c r="A265" s="127"/>
      <c r="B265" s="127"/>
      <c r="C265" s="127"/>
      <c r="D265" s="127"/>
      <c r="E265" s="127"/>
      <c r="F265" s="127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AH265" s="127"/>
    </row>
    <row r="266" spans="1:34" ht="12" customHeight="1" x14ac:dyDescent="0.25">
      <c r="A266" s="127"/>
      <c r="B266" s="127"/>
      <c r="C266" s="12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127"/>
    </row>
    <row r="267" spans="1:34" ht="12" customHeight="1" x14ac:dyDescent="0.25">
      <c r="A267" s="127"/>
      <c r="B267" s="127"/>
      <c r="C267" s="127"/>
      <c r="D267" s="127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Z267" s="127"/>
      <c r="AA267" s="127"/>
      <c r="AB267" s="127"/>
      <c r="AC267" s="127"/>
      <c r="AD267" s="127"/>
      <c r="AE267" s="127"/>
      <c r="AF267" s="127"/>
      <c r="AG267" s="127"/>
      <c r="AH267" s="127"/>
    </row>
    <row r="268" spans="1:34" ht="12" customHeight="1" x14ac:dyDescent="0.25">
      <c r="A268" s="127"/>
      <c r="B268" s="127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H268" s="127"/>
    </row>
    <row r="269" spans="1:34" ht="12" customHeight="1" x14ac:dyDescent="0.25">
      <c r="A269" s="127"/>
      <c r="B269" s="127"/>
      <c r="C269" s="12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H269" s="127"/>
    </row>
    <row r="270" spans="1:34" ht="12" customHeight="1" x14ac:dyDescent="0.25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127"/>
    </row>
    <row r="271" spans="1:34" ht="12" customHeight="1" x14ac:dyDescent="0.25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/>
      <c r="AF271" s="127"/>
      <c r="AG271" s="127"/>
      <c r="AH271" s="127"/>
    </row>
    <row r="272" spans="1:34" ht="12" customHeight="1" x14ac:dyDescent="0.25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</row>
    <row r="273" spans="1:34" ht="12" customHeight="1" x14ac:dyDescent="0.25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</row>
    <row r="274" spans="1:34" ht="12" customHeight="1" x14ac:dyDescent="0.25">
      <c r="A274" s="127"/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7"/>
      <c r="AG274" s="127"/>
      <c r="AH274" s="127"/>
    </row>
    <row r="275" spans="1:34" ht="12" customHeight="1" x14ac:dyDescent="0.25">
      <c r="A275" s="127"/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7"/>
      <c r="AG275" s="127"/>
      <c r="AH275" s="127"/>
    </row>
    <row r="276" spans="1:34" ht="12" customHeight="1" x14ac:dyDescent="0.25">
      <c r="A276" s="127"/>
      <c r="B276" s="127"/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</row>
    <row r="277" spans="1:34" ht="12" customHeight="1" x14ac:dyDescent="0.25">
      <c r="A277" s="127"/>
      <c r="B277" s="127"/>
      <c r="C277" s="12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127"/>
    </row>
    <row r="278" spans="1:34" ht="12" customHeight="1" x14ac:dyDescent="0.25">
      <c r="A278" s="127"/>
      <c r="B278" s="127"/>
      <c r="C278" s="127"/>
      <c r="D278" s="127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7"/>
      <c r="AG278" s="127"/>
      <c r="AH278" s="127"/>
    </row>
    <row r="279" spans="1:34" ht="12" customHeight="1" x14ac:dyDescent="0.25">
      <c r="A279" s="127"/>
      <c r="B279" s="127"/>
      <c r="C279" s="127"/>
      <c r="D279" s="127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7"/>
      <c r="AG279" s="127"/>
      <c r="AH279" s="127"/>
    </row>
    <row r="280" spans="1:34" ht="12" customHeight="1" x14ac:dyDescent="0.25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127"/>
    </row>
    <row r="281" spans="1:34" ht="12" customHeight="1" x14ac:dyDescent="0.25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127"/>
    </row>
    <row r="282" spans="1:34" ht="12" customHeight="1" x14ac:dyDescent="0.25">
      <c r="A282" s="127"/>
      <c r="B282" s="127"/>
      <c r="C282" s="12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27"/>
      <c r="AE282" s="127"/>
      <c r="AF282" s="127"/>
      <c r="AG282" s="127"/>
      <c r="AH282" s="127"/>
    </row>
    <row r="283" spans="1:34" ht="12" customHeight="1" x14ac:dyDescent="0.25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127"/>
    </row>
    <row r="284" spans="1:34" ht="12" customHeight="1" x14ac:dyDescent="0.25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127"/>
    </row>
    <row r="285" spans="1:34" ht="12" customHeight="1" x14ac:dyDescent="0.25">
      <c r="A285" s="127"/>
      <c r="B285" s="127"/>
      <c r="C285" s="12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/>
      <c r="AD285" s="127"/>
      <c r="AE285" s="127"/>
      <c r="AF285" s="127"/>
      <c r="AG285" s="127"/>
      <c r="AH285" s="127"/>
    </row>
    <row r="286" spans="1:34" ht="12" customHeight="1" x14ac:dyDescent="0.25">
      <c r="A286" s="127"/>
      <c r="B286" s="127"/>
      <c r="C286" s="127"/>
      <c r="D286" s="127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127"/>
    </row>
    <row r="287" spans="1:34" ht="12" customHeight="1" x14ac:dyDescent="0.25">
      <c r="A287" s="127"/>
      <c r="B287" s="127"/>
      <c r="C287" s="127"/>
      <c r="D287" s="127"/>
      <c r="E287" s="127"/>
      <c r="F287" s="127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Z287" s="127"/>
      <c r="AA287" s="127"/>
      <c r="AB287" s="127"/>
      <c r="AC287" s="127"/>
      <c r="AD287" s="127"/>
      <c r="AE287" s="127"/>
      <c r="AF287" s="127"/>
      <c r="AG287" s="127"/>
      <c r="AH287" s="127"/>
    </row>
    <row r="288" spans="1:34" ht="12" customHeight="1" x14ac:dyDescent="0.25">
      <c r="A288" s="127"/>
      <c r="B288" s="127"/>
      <c r="C288" s="127"/>
      <c r="D288" s="127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Z288" s="127"/>
      <c r="AA288" s="127"/>
      <c r="AB288" s="127"/>
      <c r="AC288" s="127"/>
      <c r="AD288" s="127"/>
      <c r="AE288" s="127"/>
      <c r="AF288" s="127"/>
      <c r="AG288" s="127"/>
      <c r="AH288" s="127"/>
    </row>
    <row r="289" spans="1:34" ht="12" customHeight="1" x14ac:dyDescent="0.25">
      <c r="A289" s="127"/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127"/>
    </row>
    <row r="290" spans="1:34" ht="12" customHeight="1" x14ac:dyDescent="0.25">
      <c r="A290" s="127"/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127"/>
    </row>
    <row r="291" spans="1:34" ht="12" customHeight="1" x14ac:dyDescent="0.25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7"/>
      <c r="AG291" s="127"/>
      <c r="AH291" s="127"/>
    </row>
    <row r="292" spans="1:34" ht="12" customHeight="1" x14ac:dyDescent="0.25">
      <c r="A292" s="127"/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27"/>
    </row>
    <row r="293" spans="1:34" ht="12" customHeight="1" x14ac:dyDescent="0.25">
      <c r="A293" s="127"/>
      <c r="B293" s="127"/>
      <c r="C293" s="127"/>
      <c r="D293" s="127"/>
      <c r="E293" s="127"/>
      <c r="F293" s="127"/>
      <c r="G293" s="127"/>
      <c r="H293" s="127"/>
      <c r="I293" s="127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7"/>
      <c r="AG293" s="127"/>
      <c r="AH293" s="127"/>
    </row>
    <row r="294" spans="1:34" ht="12" customHeight="1" x14ac:dyDescent="0.25">
      <c r="A294" s="127"/>
      <c r="B294" s="127"/>
      <c r="C294" s="12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7"/>
      <c r="AG294" s="127"/>
      <c r="AH294" s="127"/>
    </row>
    <row r="295" spans="1:34" ht="12" customHeight="1" x14ac:dyDescent="0.25">
      <c r="A295" s="127"/>
      <c r="B295" s="127"/>
      <c r="C295" s="12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/>
      <c r="AF295" s="127"/>
      <c r="AG295" s="127"/>
      <c r="AH295" s="127"/>
    </row>
    <row r="296" spans="1:34" ht="12" customHeight="1" x14ac:dyDescent="0.25">
      <c r="A296" s="127"/>
      <c r="B296" s="127"/>
      <c r="C296" s="127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7"/>
      <c r="AG296" s="127"/>
      <c r="AH296" s="127"/>
    </row>
    <row r="297" spans="1:34" ht="12" customHeight="1" x14ac:dyDescent="0.25">
      <c r="A297" s="127"/>
      <c r="B297" s="127"/>
      <c r="C297" s="12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7"/>
      <c r="AG297" s="127"/>
      <c r="AH297" s="127"/>
    </row>
    <row r="298" spans="1:34" ht="12" customHeight="1" x14ac:dyDescent="0.25">
      <c r="A298" s="127"/>
      <c r="B298" s="127"/>
      <c r="C298" s="127"/>
      <c r="D298" s="127"/>
      <c r="E298" s="127"/>
      <c r="F298" s="127"/>
      <c r="G298" s="127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7"/>
      <c r="AG298" s="127"/>
      <c r="AH298" s="127"/>
    </row>
    <row r="299" spans="1:34" ht="12" customHeight="1" x14ac:dyDescent="0.25">
      <c r="A299" s="127"/>
      <c r="B299" s="127"/>
      <c r="C299" s="127"/>
      <c r="D299" s="127"/>
      <c r="E299" s="127"/>
      <c r="F299" s="127"/>
      <c r="G299" s="127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7"/>
      <c r="AG299" s="127"/>
      <c r="AH299" s="127"/>
    </row>
    <row r="300" spans="1:34" ht="12" customHeight="1" x14ac:dyDescent="0.25">
      <c r="A300" s="127"/>
      <c r="B300" s="127"/>
      <c r="C300" s="127"/>
      <c r="D300" s="127"/>
      <c r="E300" s="127"/>
      <c r="F300" s="127"/>
      <c r="G300" s="127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127"/>
    </row>
    <row r="301" spans="1:34" ht="12" customHeight="1" x14ac:dyDescent="0.25">
      <c r="A301" s="127"/>
      <c r="B301" s="127"/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  <c r="AA301" s="127"/>
      <c r="AB301" s="127"/>
      <c r="AC301" s="127"/>
      <c r="AD301" s="127"/>
      <c r="AE301" s="127"/>
      <c r="AF301" s="127"/>
      <c r="AG301" s="127"/>
      <c r="AH301" s="127"/>
    </row>
    <row r="302" spans="1:34" ht="12" customHeight="1" x14ac:dyDescent="0.25">
      <c r="A302" s="127"/>
      <c r="B302" s="127"/>
      <c r="C302" s="12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7"/>
      <c r="AG302" s="127"/>
      <c r="AH302" s="127"/>
    </row>
    <row r="303" spans="1:34" ht="12" customHeight="1" x14ac:dyDescent="0.25">
      <c r="A303" s="127"/>
      <c r="B303" s="127"/>
      <c r="C303" s="12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7"/>
      <c r="AG303" s="127"/>
      <c r="AH303" s="127"/>
    </row>
    <row r="304" spans="1:34" ht="12" customHeight="1" x14ac:dyDescent="0.25">
      <c r="A304" s="127"/>
      <c r="B304" s="127"/>
      <c r="C304" s="127"/>
      <c r="D304" s="127"/>
      <c r="E304" s="127"/>
      <c r="F304" s="127"/>
      <c r="G304" s="127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7"/>
      <c r="AG304" s="127"/>
      <c r="AH304" s="127"/>
    </row>
    <row r="305" spans="1:34" ht="12" customHeight="1" x14ac:dyDescent="0.25">
      <c r="A305" s="127"/>
      <c r="B305" s="127"/>
      <c r="C305" s="12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127"/>
    </row>
    <row r="306" spans="1:34" ht="12" customHeight="1" x14ac:dyDescent="0.25">
      <c r="A306" s="127"/>
      <c r="B306" s="127"/>
      <c r="C306" s="12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7"/>
      <c r="AG306" s="127"/>
      <c r="AH306" s="127"/>
    </row>
    <row r="307" spans="1:34" ht="12" customHeight="1" x14ac:dyDescent="0.25">
      <c r="A307" s="127"/>
      <c r="B307" s="127"/>
      <c r="C307" s="12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7"/>
      <c r="AG307" s="127"/>
      <c r="AH307" s="127"/>
    </row>
    <row r="308" spans="1:34" ht="12" customHeight="1" x14ac:dyDescent="0.25">
      <c r="A308" s="127"/>
      <c r="B308" s="127"/>
      <c r="C308" s="12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127"/>
      <c r="AC308" s="127"/>
      <c r="AD308" s="127"/>
      <c r="AE308" s="127"/>
      <c r="AF308" s="127"/>
      <c r="AG308" s="127"/>
      <c r="AH308" s="127"/>
    </row>
    <row r="309" spans="1:34" ht="15.75" customHeight="1" x14ac:dyDescent="0.25"/>
    <row r="310" spans="1:34" ht="15.75" customHeight="1" x14ac:dyDescent="0.25"/>
    <row r="311" spans="1:34" ht="15.75" customHeight="1" x14ac:dyDescent="0.25"/>
    <row r="312" spans="1:34" ht="15.75" customHeight="1" x14ac:dyDescent="0.25"/>
    <row r="313" spans="1:34" ht="15.75" customHeight="1" x14ac:dyDescent="0.25"/>
    <row r="314" spans="1:34" ht="15.75" customHeight="1" x14ac:dyDescent="0.25"/>
    <row r="315" spans="1:34" ht="15.75" customHeight="1" x14ac:dyDescent="0.25"/>
    <row r="316" spans="1:34" ht="15.75" customHeight="1" x14ac:dyDescent="0.25"/>
    <row r="317" spans="1:34" ht="15.75" customHeight="1" x14ac:dyDescent="0.25"/>
    <row r="318" spans="1:34" ht="15.75" customHeight="1" x14ac:dyDescent="0.25"/>
    <row r="319" spans="1:34" ht="15.75" customHeight="1" x14ac:dyDescent="0.25"/>
    <row r="320" spans="1:34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85:N85"/>
    <mergeCell ref="A1:N1"/>
    <mergeCell ref="A3:N3"/>
    <mergeCell ref="A5:G5"/>
    <mergeCell ref="A37:N37"/>
    <mergeCell ref="A62:N62"/>
  </mergeCells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de trabajo e Ind</vt:lpstr>
      <vt:lpstr>control de cambios</vt:lpstr>
      <vt:lpstr>objetivos</vt:lpstr>
      <vt:lpstr>Suroccidente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Castillo</dc:creator>
  <cp:lastModifiedBy>YADYS</cp:lastModifiedBy>
  <dcterms:created xsi:type="dcterms:W3CDTF">2011-10-14T14:17:00Z</dcterms:created>
  <dcterms:modified xsi:type="dcterms:W3CDTF">2026-01-22T21:34:31Z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0x01010070993E67DDEB1E49B3E6268227C6657D</vt:lpwstr>
  </property>
  <property fmtid="{D5CDD505-2E9C-101B-9397-08002B2CF9AE}" pid="3" name="ICV">
    <vt:lpwstr>BBEC72E527F547B08A8E8E3C19612347_13</vt:lpwstr>
  </property>
  <property fmtid="{D5CDD505-2E9C-101B-9397-08002B2CF9AE}" pid="4" name="KSOProductBuildVer">
    <vt:lpwstr>2058-12.2.0.23196</vt:lpwstr>
  </property>
</Properties>
</file>