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cuments\ODI\PLAN DE MEJORAMIENTO\SEGUIMIENTO A 30 DE OCT_2020\PUBLICADO\"/>
    </mc:Choice>
  </mc:AlternateContent>
  <bookViews>
    <workbookView xWindow="0" yWindow="0" windowWidth="12465" windowHeight="8085" activeTab="1"/>
  </bookViews>
  <sheets>
    <sheet name="GENERAL" sheetId="9" r:id="rId1"/>
    <sheet name="PI-P01-F06" sheetId="8" r:id="rId2"/>
  </sheets>
  <definedNames>
    <definedName name="_xlnm._FilterDatabase" localSheetId="1" hidden="1">'PI-P01-F06'!$A$6:$P$33</definedName>
    <definedName name="_xlnm.Print_Area" localSheetId="1">'PI-P01-F06'!$A$1:$P$32</definedName>
    <definedName name="_xlnm.Print_Titles" localSheetId="1">'PI-P01-F06'!$1:$6</definedName>
  </definedNames>
  <calcPr calcId="162913"/>
</workbook>
</file>

<file path=xl/calcChain.xml><?xml version="1.0" encoding="utf-8"?>
<calcChain xmlns="http://schemas.openxmlformats.org/spreadsheetml/2006/main">
  <c r="C7" i="9" l="1"/>
  <c r="C6" i="9"/>
  <c r="C5" i="9"/>
  <c r="O31" i="8" l="1"/>
  <c r="O30" i="8"/>
  <c r="O29" i="8"/>
  <c r="O28" i="8"/>
  <c r="O27" i="8"/>
  <c r="O26" i="8"/>
  <c r="O25" i="8"/>
  <c r="O24" i="8"/>
  <c r="O23" i="8"/>
  <c r="O33" i="8" s="1"/>
  <c r="O22" i="8"/>
  <c r="O21" i="8"/>
  <c r="O20" i="8"/>
  <c r="O19" i="8"/>
  <c r="O18" i="8"/>
  <c r="O17" i="8"/>
  <c r="O16" i="8"/>
  <c r="O15" i="8"/>
  <c r="O14" i="8"/>
  <c r="O13" i="8"/>
  <c r="O12" i="8"/>
  <c r="O11" i="8"/>
  <c r="O10" i="8"/>
  <c r="O9" i="8"/>
  <c r="O8" i="8"/>
  <c r="O7" i="8"/>
  <c r="D7" i="9" l="1"/>
  <c r="O35" i="8"/>
  <c r="O34" i="8"/>
  <c r="D6" i="9"/>
  <c r="D5" i="9"/>
  <c r="C8" i="9" l="1"/>
  <c r="D8" i="9" s="1"/>
  <c r="P31" i="8" l="1"/>
  <c r="P30" i="8"/>
  <c r="P29" i="8"/>
  <c r="P28" i="8"/>
  <c r="P27" i="8"/>
  <c r="P26" i="8"/>
  <c r="P25" i="8"/>
  <c r="P24" i="8"/>
  <c r="P23" i="8"/>
  <c r="P22" i="8"/>
  <c r="P21" i="8"/>
  <c r="P20" i="8"/>
  <c r="P19" i="8"/>
  <c r="P18" i="8"/>
  <c r="P17" i="8"/>
  <c r="P16" i="8"/>
  <c r="P15" i="8"/>
  <c r="P14" i="8"/>
  <c r="P13" i="8"/>
  <c r="P12" i="8"/>
  <c r="P11" i="8"/>
  <c r="P10" i="8"/>
  <c r="P9" i="8"/>
  <c r="P8" i="8"/>
  <c r="P7" i="8"/>
  <c r="H32" i="8" l="1"/>
</calcChain>
</file>

<file path=xl/sharedStrings.xml><?xml version="1.0" encoding="utf-8"?>
<sst xmlns="http://schemas.openxmlformats.org/spreadsheetml/2006/main" count="227" uniqueCount="191">
  <si>
    <t>Eje Estratégico</t>
  </si>
  <si>
    <t xml:space="preserve"> Aplicación eficiente de las estrategias de seguimiento a graduados </t>
  </si>
  <si>
    <t>Meta</t>
  </si>
  <si>
    <t>Acción</t>
  </si>
  <si>
    <t xml:space="preserve">Responsable </t>
  </si>
  <si>
    <t>Fecha Inicio</t>
  </si>
  <si>
    <t>Fecha de cierre</t>
  </si>
  <si>
    <t>Recurso</t>
  </si>
  <si>
    <t>Fuente de recurso</t>
  </si>
  <si>
    <t>Oportunidad de mejora</t>
  </si>
  <si>
    <t>Página 1 de 1</t>
  </si>
  <si>
    <t>Código: PI-P01-F06</t>
  </si>
  <si>
    <t>PROCEDIMIENTO SISTEMA DE PLANIFICACIÓN INSTITUCIONAL</t>
  </si>
  <si>
    <t>Excelencia Académica</t>
  </si>
  <si>
    <t>Apreciación  de los estudiantes respecto a la aplicación  de las disposiciones de los estatutos estudiantil y profesoral</t>
  </si>
  <si>
    <t>Resignificación colectiva de la reforma al Estatuto Estudiantil con la comunidad universitaria.</t>
  </si>
  <si>
    <t>Resignificación colectiva de la reforma al Estatuto Profesoral con la comunidad universitaria.</t>
  </si>
  <si>
    <t>Facilitar el ingreso estudiantil</t>
  </si>
  <si>
    <t xml:space="preserve">Formular proyecto para la integración con las Secretarias de Educación y Ministerio de Educación para la transición de la educación media, técnico y tecnológico con la superior. 
</t>
  </si>
  <si>
    <t xml:space="preserve">Fortalecer el programa de permanencia estudiantil </t>
  </si>
  <si>
    <t>Fortalecer las políticas y estrategias curriculares de formación interdisciplinar, flexibilización e internacionalización.</t>
  </si>
  <si>
    <t>Sistematización del procedimiento de la evaluación docente.</t>
  </si>
  <si>
    <t>Fortalecer los programas de desarrollo profesoral.</t>
  </si>
  <si>
    <t>Formular proyecto para el desarrollo profesoral</t>
  </si>
  <si>
    <t xml:space="preserve">Mantener el análisis permanente de los resultados de las pruebas de Estado de los estudiantes y su uso con propósitos de mejoramiento.  </t>
  </si>
  <si>
    <t>Eficiencia y Transparencia Administrativa</t>
  </si>
  <si>
    <t>Mejorar la apreciación de directivos, profesores, estudiantes y personal administrativo sobre la eficacia de los sistemas de información y de los mecanismos de comunicación institucionales.</t>
  </si>
  <si>
    <t>Implementar sistemas de información eficiente difundir y socializar  el Sistema de información y comunicación  integrado de la Institución, mediante mesas de trabajo con la comunidad universitaria.</t>
  </si>
  <si>
    <t>Ampliación del cuerpo profesoral para el cumplimiento de las funciones misionales de la institución.</t>
  </si>
  <si>
    <t>Realización de convocatoria para profesores de planta de la institución en sus diferentes areas y modalidades</t>
  </si>
  <si>
    <t>Actualización de las políticas  académicas</t>
  </si>
  <si>
    <t>Aprobación de la política institucional en segunda lengua.</t>
  </si>
  <si>
    <t>Implementacion de la politica de inclusión y Capacitación permanente para la atención a población diversa</t>
  </si>
  <si>
    <t>Incorporación de las Mediaciones Tecnológicas  en los diferentes programas academicos de la institución como estrategia para el desarrollo de los procesos académicos.</t>
  </si>
  <si>
    <t>Inserción de la institución en contextos académicos nacionales e internacionales</t>
  </si>
  <si>
    <t xml:space="preserve">Realizar un estudio analítico, sistemático y comparativo de la institución con respecto a otras instituciones nacionales e internacionales. </t>
  </si>
  <si>
    <t>Actualización de planes de curso de programas con homólogos internacionales</t>
  </si>
  <si>
    <t>Fortalecer los procesos de Investigación en la institución</t>
  </si>
  <si>
    <t>Remodelación de la infraestructura física para la investigación</t>
  </si>
  <si>
    <t>Institucionalizar un evento de difusión de los premios y distinciones por trabajos de investigación.</t>
  </si>
  <si>
    <t xml:space="preserve">Política de seguimiento a los graduados </t>
  </si>
  <si>
    <t>Cualificación de los graduados a través de educación continuada</t>
  </si>
  <si>
    <t>Fomentar la percepción de politicas de apoyo y promoción del personal administrativo</t>
  </si>
  <si>
    <t>Fortalecimiento del ejercicio de la seguridad en el trabajo y la salud para el funcionario.</t>
  </si>
  <si>
    <t>Garantizar los recursos suficientes para dar cumplimiento al Proyecto Educativo Institucional</t>
  </si>
  <si>
    <t>Adecuación y dotación de las aulas virtuales y aulas de práctica pedagógica y didácticas con equipos  actualizados, pertinentes, aplicaciones específicas,   entre  otros, para el uso eficiente en los procesos  académicos.</t>
  </si>
  <si>
    <t>Generación de recursos para lograr la estabilidad y solidez financiera a mediano plazo, para el cumplimiento de las acciones propuestas en el plan de desarrollo institucional.</t>
  </si>
  <si>
    <t>Realización de programas de inducción a docentes que ingresan a la función administrativa como: decanos, secretarios académicos, directores de programa o como directores de unidad administrativa</t>
  </si>
  <si>
    <t>Creación de un programa de capacitación y actulización permanente en el area financiera a todos los funcionarios del area contable y financiera.</t>
  </si>
  <si>
    <t>Vicerrector de Desarrollo Humano
Vicerrector Académico
Vicerrector Administrativo
Secretaría General
Consejo Académico
Consejo Superior</t>
  </si>
  <si>
    <t>Fondos comunes - UT</t>
  </si>
  <si>
    <t>1 Estatuto aprobado</t>
  </si>
  <si>
    <t>Vicerrector Académico
Director de Proyección Social
Directores de Programas
Vicerrector Académico</t>
  </si>
  <si>
    <t>Recursos de inversión - Estampilla Prounal</t>
  </si>
  <si>
    <t>1 proyecto aprobado</t>
  </si>
  <si>
    <t>1 programa implementado</t>
  </si>
  <si>
    <t>Vicerrectoría Académica
Comité Central de Curriculo
Consejo Académico</t>
  </si>
  <si>
    <t>Fondos comunes</t>
  </si>
  <si>
    <t>12 políticas académicas
Normatividad asociada</t>
  </si>
  <si>
    <t xml:space="preserve">Jedes de Departamentos
Comité de Evaluación y escalafon docente
</t>
  </si>
  <si>
    <t>1  procedimiento actualizado y sistematizado</t>
  </si>
  <si>
    <t>Vicerrectoría Académica
Comité de Desarrollo a la Docencia
Consejo Académico</t>
  </si>
  <si>
    <t>1 Proyecto aprobado</t>
  </si>
  <si>
    <t>Vicerrector Académico 
Vicerrector de Desarrollo Humano</t>
  </si>
  <si>
    <t>1 Proyecto de preparación en las pruebas Saber pro implementado</t>
  </si>
  <si>
    <t xml:space="preserve">Vicerrector Administrativo
Secretaria General 
Grupo de Comunicación e Imagen 
Jefe Oficina de gestión tecnologica 
</t>
  </si>
  <si>
    <t>Sistema Genarl de Regalías</t>
  </si>
  <si>
    <t>1 sistema de información implementado
5 socializacioanes del sistema de información y comunicaciones</t>
  </si>
  <si>
    <t>Inversión y Estampilla Prounal</t>
  </si>
  <si>
    <t>Numero de profesores vinculados como docentes de planta</t>
  </si>
  <si>
    <t>Vicerrectoría Académica
Proyección Social</t>
  </si>
  <si>
    <t xml:space="preserve">Politica aprobada </t>
  </si>
  <si>
    <t>Vicerrectoría de Desarrollo Humano</t>
  </si>
  <si>
    <t xml:space="preserve">Política aprobada e implementada </t>
  </si>
  <si>
    <t>Vicerrector Académico
Comites curriculares de cada programa</t>
  </si>
  <si>
    <t xml:space="preserve">60% Programas académicos de la UT con implementación de medicianos  tecnológicas </t>
  </si>
  <si>
    <t>Vicerrector Académico
Oficina de relaciones internacionales</t>
  </si>
  <si>
    <t>1 estudio realizado</t>
  </si>
  <si>
    <t>Unidades Académicas/Oficina de Relaciones Internacionales</t>
  </si>
  <si>
    <t>100% Programas académicos con planes de estudio y/o microcurriculos actualizados</t>
  </si>
  <si>
    <t>Jefe Oficina Oficina de Desarrollo Institucional
Consejo Superior</t>
  </si>
  <si>
    <t>REGALIAS</t>
  </si>
  <si>
    <t>1 centro de investigaciones</t>
  </si>
  <si>
    <t>Director de Investigaciones y Desarrollo Científico</t>
  </si>
  <si>
    <t>Un evento anual</t>
  </si>
  <si>
    <t xml:space="preserve">Vicerrector Académico
Director de Proyección Social
Directores de Programas
</t>
  </si>
  <si>
    <t xml:space="preserve">Fondos comunes </t>
  </si>
  <si>
    <t>1 política aprobada</t>
  </si>
  <si>
    <t>Oficina de graduados</t>
  </si>
  <si>
    <t>2 cursos de extensión anual en diferentes áreas del conocimiento</t>
  </si>
  <si>
    <t>Vicerrector Administrativo
Jefe División de relaciones laborales y prestacionales</t>
  </si>
  <si>
    <t>3 Jornadas</t>
  </si>
  <si>
    <t xml:space="preserve"> Vicerrectoría de Desarrollo Humano</t>
  </si>
  <si>
    <t>6 jornadas de seguridad en el trabajo y salud para el funcionario</t>
  </si>
  <si>
    <t>Vicerrectoria Académica</t>
  </si>
  <si>
    <t xml:space="preserve">REGALIAS </t>
  </si>
  <si>
    <t>60% de aulas dotadas</t>
  </si>
  <si>
    <t>Vicerrectoria administrativa - División contable</t>
  </si>
  <si>
    <t>Recursos propios</t>
  </si>
  <si>
    <t>Vicerrectoría Administrativa</t>
  </si>
  <si>
    <t>el 100% de los Profesores de planta que asumen los cargos administrativos capacitados.</t>
  </si>
  <si>
    <t>División de relaciones laborales y prestacionales</t>
  </si>
  <si>
    <t>1 capacitación anual</t>
  </si>
  <si>
    <t>PLAN DE MEJORAMIENTO INSTITUCIONAL  AÑO 2019 - 2022</t>
  </si>
  <si>
    <t>SEGUIMIENTO</t>
  </si>
  <si>
    <t>EVIDENCIA</t>
  </si>
  <si>
    <t>OBSERVACIÓN</t>
  </si>
  <si>
    <t>% AVANCE</t>
  </si>
  <si>
    <t>SEMÁFORO</t>
  </si>
  <si>
    <t>Fecha Aprobación:
28-05-2019</t>
  </si>
  <si>
    <t>Versión: 02</t>
  </si>
  <si>
    <t>No.</t>
  </si>
  <si>
    <t>Vicerrector Académico
Vicerrector de Desarrollo Humano
Vicerrector Administrativo
Secretaría General Consejo Académico</t>
  </si>
  <si>
    <t>Establecer un programa que permita atender a los estudiantes de acuerdo a un estudio de necesidades.</t>
  </si>
  <si>
    <t>COMPROMISO SOCIAL</t>
  </si>
  <si>
    <t xml:space="preserve">Formular e implementar un proyecto para mejorar los resultados de las pruebas Saber Pro  </t>
  </si>
  <si>
    <t>Compromiso Social</t>
  </si>
  <si>
    <t>UNIVERSIDAD DEL TOLIMA</t>
  </si>
  <si>
    <t>EJES</t>
  </si>
  <si>
    <t>CONVENCIÓN</t>
  </si>
  <si>
    <t>SEMAFORO</t>
  </si>
  <si>
    <t>EXCELENCIA ACADÉMICA</t>
  </si>
  <si>
    <t>EJE 1</t>
  </si>
  <si>
    <t>EJE 2</t>
  </si>
  <si>
    <t>EFICIENCIA Y TRANSPARENCIA ADMINISTRATIVA</t>
  </si>
  <si>
    <t>EJE 4</t>
  </si>
  <si>
    <t>AVANCE</t>
  </si>
  <si>
    <t>Fuente: Oficina de Desarrollo Institucional</t>
  </si>
  <si>
    <t>Incluir en las jornadas de inducción y reinducción las políticas de estímulos y promoción del personal administrativo.</t>
  </si>
  <si>
    <t>CONSOLIDADO  PLAN DE MEJORAMIENTO 2019 - 2022</t>
  </si>
  <si>
    <t>LOGRO (2019)</t>
  </si>
  <si>
    <t>100% de la generación de recursos</t>
  </si>
  <si>
    <t>LOGRO (2020)</t>
  </si>
  <si>
    <t>Actualización de las política  académicas de la UT,  en relación con lineamientos curriculares y la movilidad académica e internacional y generar normatividad asociada.</t>
  </si>
  <si>
    <t>Potenciar criterios y mecanismos de evaluación docente.</t>
  </si>
  <si>
    <t xml:space="preserve">
Vicerrector Académica
 Oficina de Desarrollo Institucional</t>
  </si>
  <si>
    <r>
      <t xml:space="preserve">El proceso se encuentra activo los informes se generan una vez se realice  la consolidación de los resultados 
</t>
    </r>
    <r>
      <rPr>
        <b/>
        <sz val="10"/>
        <rFont val="Century Gothic"/>
        <family val="2"/>
      </rPr>
      <t xml:space="preserve">SEGUNDO SEGUIMIENTO
</t>
    </r>
    <r>
      <rPr>
        <sz val="10"/>
        <rFont val="Century Gothic"/>
        <family val="2"/>
      </rPr>
      <t xml:space="preserve">
Se realiza socialización de los informes de cada unidad académica</t>
    </r>
  </si>
  <si>
    <r>
      <t xml:space="preserve">Se vincula Becario como docente de planta de la Facultad de Ciencias Humanas y Artes MARIA ALEJANDRA ESPINOSA MORENO.
Se vincula Becario como docente de planta de la Facultad de Ciencias Económicas y Administrativas CAMILO ANDRES ARCINIEGAS PRADILLA.
se esta gestionando parte logistica de la convocatoria  
</t>
    </r>
    <r>
      <rPr>
        <b/>
        <sz val="10"/>
        <rFont val="Arial"/>
        <family val="2"/>
      </rPr>
      <t xml:space="preserve">SEGUNDO SEGUIMIENTO
</t>
    </r>
    <r>
      <rPr>
        <sz val="10"/>
        <rFont val="Arial"/>
        <family val="2"/>
      </rPr>
      <t xml:space="preserve">
Se dividió en fases
Se realiza en la presente vigencia el diagnóstico, para la construcción de un informe ejecutivo
Las Unidades Académicas entregaron el diagnóstico</t>
    </r>
  </si>
  <si>
    <r>
      <t xml:space="preserve">Resolución de vinculación No.  1014 del 30 de julio de 2019, 
Resolución de vinculación No. 1801   del 13 de Diciembre de 2019
Archivados en la Oficina de Personal.
Proyección de Cronograma Calendario y Resolución con los  terminos de referencia.
Solicitud de cotizaciones telefonicamente con El Espectador, Republica  y el Tiempo (no cotizan hasta que se les envie el texto de lo que se requiere publicar
Cotizaciones de Hoteles Ecostar, Altamira y Dan.
</t>
    </r>
    <r>
      <rPr>
        <b/>
        <sz val="10"/>
        <rFont val="Arial"/>
        <family val="2"/>
      </rPr>
      <t xml:space="preserve">SEGUNDO SEGUIMIENTO
</t>
    </r>
    <r>
      <rPr>
        <sz val="10"/>
        <rFont val="Arial"/>
        <family val="2"/>
      </rPr>
      <t>Documento de diagnóstico, reposa en la Vicerrectoría Académica</t>
    </r>
  </si>
  <si>
    <r>
      <t xml:space="preserve">Registro de afiliación del programa de Ingeniería Forstal a la plataforma del SENA para realizar pasantías    
</t>
    </r>
    <r>
      <rPr>
        <b/>
        <sz val="10"/>
        <rFont val="Arial"/>
        <family val="2"/>
      </rPr>
      <t xml:space="preserve">
SEGUNDO SEGUIMIENTO</t>
    </r>
  </si>
  <si>
    <r>
      <t xml:space="preserve">FORESTAL, Alianza para parametrizar en el Sistema de Gestión Virtual de Aprendizaje el programa de Ingeniería Forestal para realizar pasantías por contratos de apredizaje.
</t>
    </r>
    <r>
      <rPr>
        <b/>
        <sz val="10"/>
        <rFont val="Arial"/>
        <family val="2"/>
      </rPr>
      <t xml:space="preserve">SEGUNDO SEGUIMIENTO
</t>
    </r>
    <r>
      <rPr>
        <sz val="10"/>
        <rFont val="Arial"/>
        <family val="2"/>
      </rPr>
      <t>No se ha avanzado</t>
    </r>
    <r>
      <rPr>
        <b/>
        <sz val="10"/>
        <rFont val="Arial"/>
        <family val="2"/>
      </rPr>
      <t xml:space="preserve">
</t>
    </r>
  </si>
  <si>
    <r>
      <t xml:space="preserve">Certificado de Acreditación de los programas de: Enfermería e Ingeniería Agronómnica
</t>
    </r>
    <r>
      <rPr>
        <b/>
        <sz val="10"/>
        <rFont val="Century Gothic"/>
        <family val="2"/>
      </rPr>
      <t>SEGUNDO SEGUIMIENTO</t>
    </r>
  </si>
  <si>
    <r>
      <t xml:space="preserve">Dos programas con acreditación internacional y los microcurriculos actualizacido 
</t>
    </r>
    <r>
      <rPr>
        <b/>
        <sz val="10"/>
        <rFont val="Century Gothic"/>
        <family val="2"/>
      </rPr>
      <t xml:space="preserve">
SEGUNDO SEGUIMIENTO
</t>
    </r>
    <r>
      <rPr>
        <sz val="10"/>
        <rFont val="Century Gothic"/>
        <family val="2"/>
      </rPr>
      <t>No se avanzado</t>
    </r>
  </si>
  <si>
    <r>
      <t xml:space="preserve">Contrato de compra
Acta de aprobación del OCAT, que reposa en la Oficina de Investigaciones y Desarrollo Científico
</t>
    </r>
    <r>
      <rPr>
        <b/>
        <sz val="11"/>
        <rFont val="Arial"/>
        <family val="2"/>
      </rPr>
      <t xml:space="preserve">SEGUNDO SEGUIMIENTO
</t>
    </r>
    <r>
      <rPr>
        <sz val="11"/>
        <rFont val="Arial"/>
        <family val="2"/>
      </rPr>
      <t xml:space="preserve">
Informes de gestión y procesos contractuales que reposan en la Oficina de Contratación del segundo semetres de de 2020</t>
    </r>
  </si>
  <si>
    <r>
      <t xml:space="preserve">164 equipos en las salas de computo
Construcción de un edificio de aulas ubicadas en el bloque 03 de la Sede Principal de la Universidad del Tolima” BPIN2019004730042, aprobado en el Órgano Colegiado de Administración y Decisión OCAD Región Centro Sur, por valor de $8.010.943.097,85, financiado con recursos del Fondo de Compensación Regional – FCR 60% del Sistema General de Regalías del departamento del Tolima.
</t>
    </r>
    <r>
      <rPr>
        <b/>
        <sz val="11"/>
        <rFont val="Arial"/>
        <family val="2"/>
      </rPr>
      <t xml:space="preserve">SEGUNDO SEGUIMIENTO
</t>
    </r>
    <r>
      <rPr>
        <sz val="11"/>
        <rFont val="Arial"/>
        <family val="2"/>
      </rPr>
      <t>13 aulas con una inversión de $300 millones de pesos</t>
    </r>
    <r>
      <rPr>
        <sz val="11"/>
        <rFont val="Arial"/>
        <family val="2"/>
        <charset val="1"/>
      </rPr>
      <t xml:space="preserve">
</t>
    </r>
  </si>
  <si>
    <r>
      <rPr>
        <b/>
        <sz val="10"/>
        <rFont val="Arial"/>
        <family val="2"/>
      </rPr>
      <t>PRIMER SEGUIMIENTO</t>
    </r>
    <r>
      <rPr>
        <sz val="10"/>
        <rFont val="Arial"/>
        <family val="2"/>
      </rPr>
      <t xml:space="preserve">
Documento de trabajo 
Actas de reunion y Resolución 013189 de 17 julio 2020
</t>
    </r>
    <r>
      <rPr>
        <b/>
        <sz val="10"/>
        <rFont val="Arial"/>
        <family val="2"/>
      </rPr>
      <t xml:space="preserve">SEGUNDO SEGUIMIENTO
</t>
    </r>
    <r>
      <rPr>
        <sz val="10"/>
        <rFont val="Arial"/>
        <family val="2"/>
      </rPr>
      <t>Documento de trabajo, que reposa en la Vicerroctoría de Desarrollo Humano.</t>
    </r>
  </si>
  <si>
    <r>
      <rPr>
        <b/>
        <sz val="10"/>
        <rFont val="Arial"/>
        <family val="2"/>
      </rPr>
      <t>PRIMER SEGUIMIENTO</t>
    </r>
    <r>
      <rPr>
        <sz val="10"/>
        <rFont val="Arial"/>
        <family val="2"/>
      </rPr>
      <t xml:space="preserve">
En cuanto al  proceso de la actualización del Estatuto Estudiantil, la Vicerrectoría de Desarrollo Humano planteó la realización de tres
fases para la actualización del Reglamento Estudiantil. La primera
(enero-febrero 2018), será una etapa de documentación, la segunda, de
construcción del proyecto de acuerdo (marzo-abril 2018), y la tercera
de aprobación del proyecto por parte de los órganos de decisión.la fecha, la Oficina Jurídica ha asistido a 8 reuniones en el 2018. no ha sido citada  a más reuniones 
</t>
    </r>
    <r>
      <rPr>
        <b/>
        <sz val="10"/>
        <rFont val="Arial"/>
        <family val="2"/>
      </rPr>
      <t xml:space="preserve">SEGUNDO SEGUIMIENTO
</t>
    </r>
    <r>
      <rPr>
        <sz val="10"/>
        <rFont val="Arial"/>
        <family val="2"/>
      </rPr>
      <t xml:space="preserve">
1,  Documento de trabajo que esta en revisión por los representantes estudiantiles</t>
    </r>
  </si>
  <si>
    <r>
      <rPr>
        <b/>
        <sz val="10"/>
        <rFont val="Century Gothic"/>
        <family val="2"/>
      </rPr>
      <t>PRIMER SEGUIMIENTO</t>
    </r>
    <r>
      <rPr>
        <sz val="10"/>
        <rFont val="Century Gothic"/>
        <family val="2"/>
      </rPr>
      <t xml:space="preserve">
La promoción del evento se puede visualizar a través de la página de Facebook de la Vicerrectoría de desarrollo Humano y en el Boletín Institucional.
</t>
    </r>
    <r>
      <rPr>
        <b/>
        <sz val="10"/>
        <rFont val="Century Gothic"/>
        <family val="2"/>
      </rPr>
      <t>SEGUNDO SEGUIMIENTO</t>
    </r>
    <r>
      <rPr>
        <sz val="10"/>
        <rFont val="Century Gothic"/>
        <family val="2"/>
      </rPr>
      <t xml:space="preserve">
Convenio interadministrativo N° 1293/2020: "AUNAR ESFUERZOS ENTRE LA ALCALDÍA MUNICIPAL Y LA UNIVERSIDAD DEL TOLIMA, PARA FORTALECER LA IMPLEMENTACIÓN Y DESARROLLO DE: PROYECTOS, PROCESOS DE FORMACIÓN, EVALUACIÓN E INVESTIGACIÓN Y MEDIACIONES TECNOLÓGICAS EN EL SECTOR EDUCATIVO OFICIAL DEL MUNICIPIO DE IBAGUÉ"..
Convenio 1293 de 2020</t>
    </r>
  </si>
  <si>
    <r>
      <t xml:space="preserve">
</t>
    </r>
    <r>
      <rPr>
        <b/>
        <sz val="11"/>
        <rFont val="Arial"/>
        <family val="2"/>
      </rPr>
      <t>PRIMER SEGUIMIENTO</t>
    </r>
    <r>
      <rPr>
        <sz val="11"/>
        <rFont val="Arial"/>
        <family val="2"/>
      </rPr>
      <t xml:space="preserve">
Registros Fotográficos, Formato Control de Asistencia por Programa Semana Inducción A 2020, Flayer Publicitario Programación por Programa
 Acompañamiento Académico:Drive correo permanenciaestudiantil@ut.edu.co; Planilla Control de Horas realizado por cada estudiante asignado en calidad de monitor académico.
 Flayer de Convocatoria y Requisitos, Resolución de Rectoría No. 0344 de marzo 13 de 2020; CDP No. 1308; RP No. 1208; y Resolución de Rectoría No. 0367 de marzo 17 de 2020.
Documento del Consejo Superior del Programa Especial de Bienestar Universitario y Permanencia Estudiantil.
</t>
    </r>
    <r>
      <rPr>
        <b/>
        <sz val="11"/>
        <rFont val="Arial"/>
        <family val="2"/>
      </rPr>
      <t xml:space="preserve">SEGUNDO SEGUIMIENTO
</t>
    </r>
    <r>
      <rPr>
        <sz val="11"/>
        <rFont val="Arial"/>
        <family val="2"/>
      </rPr>
      <t>Documento Programa Especial de Bienestar Universitario y Permanencia Estudiantil, aprobado un Acuerdo del Consejo Superior No. 014 de 2020</t>
    </r>
    <r>
      <rPr>
        <b/>
        <sz val="11"/>
        <rFont val="Arial"/>
        <family val="2"/>
      </rPr>
      <t xml:space="preserve">
</t>
    </r>
  </si>
  <si>
    <r>
      <rPr>
        <b/>
        <sz val="11"/>
        <rFont val="Arial"/>
        <family val="2"/>
      </rPr>
      <t xml:space="preserve">
PRIMER SEGUIMIENTO</t>
    </r>
    <r>
      <rPr>
        <sz val="11"/>
        <rFont val="Arial"/>
        <family val="2"/>
      </rPr>
      <t xml:space="preserve">
1581 estudiantes con apoyo de los monitores
 jornada de inducción 
 670 IDEAD
 1062 Presencial
 Es de anotar que éstos no fueron posible desarrollarlos teniendo en cuenta que mediante Resolución Nº 385 del 12 de marzo de 2020, el Ministerio de Salud y Protección Social, declaró la emergencia sanitaria en todo el territorio nacional. Y según lo establecido en el Acuerdo del Consejo Académico el desarrollo de los cursos estaba previstos del 16 al 27 de marzo de 2020.
Se crea el programa de Bienestar Universitario, descuentos de inscripciones y matricula cero.
Se está desarrollando un proceso de evaluación al programa de Bienestar
</t>
    </r>
    <r>
      <rPr>
        <b/>
        <sz val="11"/>
        <rFont val="Arial"/>
        <family val="2"/>
      </rPr>
      <t xml:space="preserve">SEGUNDO SEGUIMIENTO
</t>
    </r>
    <r>
      <rPr>
        <sz val="11"/>
        <rFont val="Arial"/>
        <family val="2"/>
      </rPr>
      <t>En cuanto al estudio, se incluyó la parte de conectividad, asignación de los benefeciarios de vulnerabilidad (encuesta), teleorientación realizado a los estudiantes.</t>
    </r>
  </si>
  <si>
    <r>
      <rPr>
        <b/>
        <sz val="10"/>
        <rFont val="Century Gothic"/>
        <family val="2"/>
      </rPr>
      <t>PRIMER SEGUIMIENTO</t>
    </r>
    <r>
      <rPr>
        <sz val="10"/>
        <rFont val="Century Gothic"/>
        <family val="2"/>
      </rPr>
      <t xml:space="preserve">
Para el desarrollo de la actividad de reforzamiento académicos para estudiantes de primaria y básica secundaria: se vincularon a la biblioteca tres (3), monitores académicos, quienes empezaran a realizar la actvidad a partir del 06 de junio hasta el 18 de julio de 2019.
</t>
    </r>
    <r>
      <rPr>
        <b/>
        <sz val="10"/>
        <rFont val="Century Gothic"/>
        <family val="2"/>
      </rPr>
      <t>SEGUNDO SEGUIMIENTO</t>
    </r>
    <r>
      <rPr>
        <sz val="10"/>
        <rFont val="Century Gothic"/>
        <family val="2"/>
      </rPr>
      <t xml:space="preserve">
 Con tres componentes de formación docente así: Programa de Educación Formal Avanzada Nivel III; Ciclos de Formación Continuada: Trabajo Infantil y Fomento de la Ruta de Atención Integral en los componentes de promoción, prevención, atención y seguimiento de la Ley 1620 de 2013 y su decreto reglamentario 1965 de 2013; y la formación y cualificación docente en el fortalecimiento de las herramientas y mediaciones tecnológicas.
</t>
    </r>
  </si>
  <si>
    <r>
      <rPr>
        <b/>
        <sz val="10"/>
        <rFont val="Arial"/>
        <family val="2"/>
      </rPr>
      <t>PRIMER SEGUIMIENTO</t>
    </r>
    <r>
      <rPr>
        <sz val="10"/>
        <rFont val="Arial"/>
        <family val="2"/>
      </rPr>
      <t xml:space="preserve">
Se presentó propuesta de  nuevos programas (Química y Pedagogía de la Literatura, Maestría en Derechos Humanos y Ciudadanía y la Mestría en Urbanismo de Tecnologías). 
Se presentaron modificaciones curriculares de los programas de Ing. Sistemas, Maestría en Educación, Maestría en Pedagogía y Mediaciones Tecnologícas. quienes ya realizaron  presentación ante el Consejo Académico. 
Se encuentra pendiente la presentación ante el Consejo Superios la Mestría en Urbanismo , la Maestría en DDHH y Ciudadanía  y el programa de Química  para  creación de programa.
Se encuentra en revisión del Comité Central de Currículo las siguientes modificaciones:
Modificación curricular de la Lic. Educación Artística 
modificación currícular del programa de Ingeniería Forestal.
Modificación del plan de estudios del programa de Historia.
Se tienen en construcción seis (6) documentos de trabajo: Política Editorial; Política de investigación; Politica de Educación Mediada; Politica de Desarrollo Humano; Politica de Graduados; Politica de Regionalización; Politica Ambiental; Politica de Educación a Distancia
</t>
    </r>
    <r>
      <rPr>
        <b/>
        <sz val="10"/>
        <rFont val="Arial"/>
        <family val="2"/>
      </rPr>
      <t>SEGUNDO SEGUIMIENTO</t>
    </r>
    <r>
      <rPr>
        <sz val="10"/>
        <rFont val="Arial"/>
        <family val="2"/>
      </rPr>
      <t xml:space="preserve">
Segunda Lengua
Investitación  
Inclusión
Graduados
Internacionalización
</t>
    </r>
    <r>
      <rPr>
        <b/>
        <sz val="10"/>
        <rFont val="Arial"/>
        <family val="2"/>
      </rPr>
      <t xml:space="preserve">
</t>
    </r>
    <r>
      <rPr>
        <sz val="10"/>
        <rFont val="Arial"/>
        <family val="2"/>
      </rPr>
      <t>Se presentó agenda programática al señor Rector</t>
    </r>
    <r>
      <rPr>
        <b/>
        <sz val="10"/>
        <rFont val="Arial"/>
        <family val="2"/>
      </rPr>
      <t xml:space="preserve">
</t>
    </r>
    <r>
      <rPr>
        <sz val="10"/>
        <rFont val="Arial"/>
        <family val="2"/>
      </rPr>
      <t xml:space="preserve">
El documento está con un clausulado, pendiente de complementar con información de fuentes primarias
política de Investigación (70%)
Documento de trabajo Marea de las Transformaciones - IDEAD, trabaja las políticas de educación mediada y Educación a Distancia
</t>
    </r>
    <r>
      <rPr>
        <b/>
        <sz val="10"/>
        <rFont val="Arial"/>
        <family val="2"/>
      </rPr>
      <t/>
    </r>
  </si>
  <si>
    <r>
      <t xml:space="preserve">
Procedimiento de Evaluación docente código TH-P09
LINK SGC: http://administrativos.ut.edu.co/sistemas-gestion-de-la-calidad/gestion-del-talento-humano.html
El informe de los coordinadores  evaluación docente de cada Unidad Académica
</t>
    </r>
    <r>
      <rPr>
        <b/>
        <sz val="10"/>
        <rFont val="Century Gothic"/>
        <family val="2"/>
      </rPr>
      <t xml:space="preserve">
SEGUNDO SEGUIMIENTO
</t>
    </r>
    <r>
      <rPr>
        <sz val="10"/>
        <rFont val="Century Gothic"/>
        <family val="2"/>
      </rPr>
      <t xml:space="preserve">Documento de trabajo del informe
Acta del Comité de escalafón docente, que reposa en la Vicerrectoría Académica </t>
    </r>
  </si>
  <si>
    <r>
      <rPr>
        <b/>
        <sz val="10"/>
        <rFont val="Century Gothic"/>
        <family val="2"/>
      </rPr>
      <t>PRIMER SEGUIMIENTO</t>
    </r>
    <r>
      <rPr>
        <sz val="10"/>
        <rFont val="Century Gothic"/>
        <family val="2"/>
      </rPr>
      <t xml:space="preserve">
IDEAD
Diseño del curso de actualización docente, se integró en la plataforma TU AULA como taller virtual de actualización docente como prueba piloto con los Directores de Programa y Coordindores de CAT. DOCENTES BENEFICIADOS 10. Aproximadamenteo 1719
</t>
    </r>
    <r>
      <rPr>
        <b/>
        <sz val="10"/>
        <rFont val="Century Gothic"/>
        <family val="2"/>
      </rPr>
      <t xml:space="preserve">
SEGUNDO SEGUIMIENTO</t>
    </r>
    <r>
      <rPr>
        <sz val="10"/>
        <rFont val="Century Gothic"/>
        <family val="2"/>
      </rPr>
      <t xml:space="preserve">
Escuela de formación 
Con la participación de 1040 catedráticos
Taller de portafolios a TU Aula Virtual
Taller de introducción a TU Aula Virtual</t>
    </r>
  </si>
  <si>
    <r>
      <rPr>
        <b/>
        <sz val="10"/>
        <rFont val="Century Gothic"/>
        <family val="2"/>
      </rPr>
      <t>PRIMER SEGUIMIENTO</t>
    </r>
    <r>
      <rPr>
        <sz val="10"/>
        <rFont val="Century Gothic"/>
        <family val="2"/>
      </rPr>
      <t xml:space="preserve">
Reportes de seguimiento del curso
Registros de asistencia que reposan en el IDEAD
</t>
    </r>
    <r>
      <rPr>
        <b/>
        <sz val="10"/>
        <rFont val="Century Gothic"/>
        <family val="2"/>
      </rPr>
      <t>SEGUNDO SEGUIMIENTO</t>
    </r>
    <r>
      <rPr>
        <sz val="10"/>
        <rFont val="Century Gothic"/>
        <family val="2"/>
      </rPr>
      <t xml:space="preserve">
Fecha de radicación del proyecto 6 de octubre de 2020 en el Banco de Proyectos de la UT 
Asistencias de la participación de los catedrtáticos del IDEAD, realizados del 4 al 14 de agosto de 2020, reposan en la Coordinación de la Oficina de Mediaciones Tecnológicas
</t>
    </r>
  </si>
  <si>
    <r>
      <rPr>
        <b/>
        <sz val="10"/>
        <rFont val="Century Gothic"/>
        <family val="2"/>
      </rPr>
      <t>PRIMER SEGUIMIENTO</t>
    </r>
    <r>
      <rPr>
        <sz val="10"/>
        <rFont val="Century Gothic"/>
        <family val="2"/>
      </rPr>
      <t xml:space="preserve">
Listado de asistencia y memorias 
</t>
    </r>
    <r>
      <rPr>
        <b/>
        <sz val="10"/>
        <rFont val="Century Gothic"/>
        <family val="2"/>
      </rPr>
      <t xml:space="preserve">
SEGUNDO SEGUIMIENTO</t>
    </r>
    <r>
      <rPr>
        <sz val="10"/>
        <rFont val="Century Gothic"/>
        <family val="2"/>
      </rPr>
      <t xml:space="preserve">
EL Plan  formato V 1. (https://www.ut.edu.co/transparencia-y-acceso-a-la-informacion-publica.html).  incluso se encuentra colgado en la página de la UT</t>
    </r>
  </si>
  <si>
    <r>
      <rPr>
        <b/>
        <sz val="10"/>
        <rFont val="Century Gothic"/>
        <family val="2"/>
      </rPr>
      <t>PRIMER SEGUIMIENTO</t>
    </r>
    <r>
      <rPr>
        <sz val="10"/>
        <rFont val="Century Gothic"/>
        <family val="2"/>
      </rPr>
      <t xml:space="preserve">
La oportunidad de mejora está artículada con el Plan de Acción, porque es un proceso que debe desarrolarse para la renovación de registros calificados.
Editar 5 Libros de pruebas saber Pro
Competencia Ciudadanas
Competencias de razonamiento abstracto (profesor Robisson, norma , olga y Carmen Beatriz)
Competencia en una segunda lengua 
Competencias de enceñar, formar y evaluar se van a presentar a convocatoria a la Oficina de Investigaciones 
La Facultad de Ingenieria Forestal realizó un seminario taller sobre "PRUEBAS SABER- PRO PROGRAMAS DE INGENIERIA" los dias 27 y 28 de mayo
Taller desarrollado por el ICFES en el mes de mayo de 2019
</t>
    </r>
    <r>
      <rPr>
        <b/>
        <sz val="10"/>
        <rFont val="Century Gothic"/>
        <family val="2"/>
      </rPr>
      <t>SEGUNDO SEGUIMIENTO</t>
    </r>
    <r>
      <rPr>
        <sz val="10"/>
        <rFont val="Century Gothic"/>
        <family val="2"/>
      </rPr>
      <t xml:space="preserve">
Se realizaron 30 talleres de capacitación a los estudiantes para el fortalecimiento en pruebas saber pro.
Se realizo simulacros por cada tipo de competencia 
Listados de asistencia 
evidencia en la pag web de la UT
Dentro del proyecto de la Escuela, está el tema de Saber Pro</t>
    </r>
  </si>
  <si>
    <r>
      <rPr>
        <b/>
        <sz val="10"/>
        <rFont val="Century Gothic"/>
        <family val="2"/>
      </rPr>
      <t>PRIMER SEGUIMIENTO</t>
    </r>
    <r>
      <rPr>
        <sz val="10"/>
        <rFont val="Century Gothic"/>
        <family val="2"/>
      </rPr>
      <t xml:space="preserve">
La Vicerrectoría de Desarrollo Humano conformó una mesa de trabajo con profesores de la Facultad de Ciencias de la Educación.
El documento fue socializado con las unidades académicas el día 21 de junio de 2019
Pendiente de aprobación</t>
    </r>
  </si>
  <si>
    <r>
      <rPr>
        <b/>
        <sz val="10"/>
        <rFont val="Century Gothic"/>
        <family val="2"/>
      </rPr>
      <t>PRIMER SEGUIMIENTO</t>
    </r>
    <r>
      <rPr>
        <sz val="10"/>
        <rFont val="Century Gothic"/>
        <family val="2"/>
      </rPr>
      <t xml:space="preserve">
Documentos de trabajo, actas de reuniones.
Fotos, videos y publicaciones en los medios institucionales.
Documento inicial escrito
(reposan en la Vicerrectroía de Desarrollo Humano
</t>
    </r>
    <r>
      <rPr>
        <b/>
        <sz val="10"/>
        <rFont val="Century Gothic"/>
        <family val="2"/>
      </rPr>
      <t xml:space="preserve">
SEGUNDO SEGUIMIENTO
</t>
    </r>
    <r>
      <rPr>
        <sz val="10"/>
        <rFont val="Century Gothic"/>
        <family val="2"/>
      </rPr>
      <t>Documento de trabajo elaborado, con esbozo y política, reposa en la Vicerrectoría de Desarrollo Humano</t>
    </r>
  </si>
  <si>
    <r>
      <rPr>
        <b/>
        <sz val="10"/>
        <rFont val="Century Gothic"/>
        <family val="2"/>
      </rPr>
      <t>SEGUNDO SEGUIMIENTO</t>
    </r>
    <r>
      <rPr>
        <sz val="10"/>
        <rFont val="Century Gothic"/>
        <family val="2"/>
      </rPr>
      <t xml:space="preserve">
Se encuentra en el subproyecto Cultura ciudadana e inclusión del Plan de Acción 2020
La fundamentación de la propuesta se construyó en conjunto con el profesor Jorge Gantiva Silva, profesor titular adscrito al Departamento de Ciencias Sociales y Uurídicas. 
El CERE se encuentra en proceso de diseño de tres documentos maestros para la oferta de programas de educación continuada en cultura ciudadana: una seminario de formación, un curso de profundización y un diplomado
</t>
    </r>
  </si>
  <si>
    <r>
      <rPr>
        <b/>
        <sz val="10"/>
        <rFont val="Arial"/>
        <family val="2"/>
      </rPr>
      <t>PRIMER SEGUIMIENTO</t>
    </r>
    <r>
      <rPr>
        <sz val="10"/>
        <rFont val="Arial"/>
        <family val="2"/>
      </rPr>
      <t xml:space="preserve">
68 Documentos de Microcurriculo guías y OVAS
</t>
    </r>
    <r>
      <rPr>
        <b/>
        <sz val="10"/>
        <rFont val="Arial"/>
        <family val="2"/>
      </rPr>
      <t xml:space="preserve">
SEGUNDO SEGUIMIENTO
</t>
    </r>
    <r>
      <rPr>
        <sz val="10"/>
        <rFont val="Arial"/>
        <family val="2"/>
      </rPr>
      <t xml:space="preserve">
Cursos en TU Aula</t>
    </r>
    <r>
      <rPr>
        <b/>
        <sz val="10"/>
        <rFont val="Arial"/>
        <family val="2"/>
      </rPr>
      <t xml:space="preserve">
</t>
    </r>
  </si>
  <si>
    <r>
      <rPr>
        <b/>
        <sz val="10"/>
        <rFont val="Century Gothic"/>
        <family val="2"/>
      </rPr>
      <t>SEGUNDO SEGUIMIENTO</t>
    </r>
    <r>
      <rPr>
        <sz val="10"/>
        <rFont val="Century Gothic"/>
        <family val="2"/>
      </rPr>
      <t xml:space="preserve">
Se encuentra en estudios y diseños
Elaboración del proyecto para presentar al Sistema General de Regalías
</t>
    </r>
  </si>
  <si>
    <r>
      <t xml:space="preserve">nuevo parque interactivo “Innovamente” en ibagué
</t>
    </r>
    <r>
      <rPr>
        <b/>
        <sz val="10"/>
        <rFont val="Century Gothic"/>
        <family val="2"/>
      </rPr>
      <t>SEGUNDO SEGUIMIENTO</t>
    </r>
    <r>
      <rPr>
        <sz val="10"/>
        <rFont val="Century Gothic"/>
        <family val="2"/>
      </rPr>
      <t xml:space="preserve">
Proyecto que reposa en la Oficina de Desarrollo Institucional</t>
    </r>
  </si>
  <si>
    <r>
      <rPr>
        <b/>
        <sz val="10"/>
        <rFont val="Century Gothic"/>
        <family val="2"/>
      </rPr>
      <t>PRIMER SEGUIMIENTO</t>
    </r>
    <r>
      <rPr>
        <sz val="10"/>
        <rFont val="Century Gothic"/>
        <family val="2"/>
      </rPr>
      <t xml:space="preserve">
La Oficina de Investigaciones esta trabajando  con el Comité Central de Investigaciones para establecer este evento
</t>
    </r>
    <r>
      <rPr>
        <b/>
        <sz val="10"/>
        <rFont val="Century Gothic"/>
        <family val="2"/>
      </rPr>
      <t>SEGUNDO SEGUIMIENTO</t>
    </r>
  </si>
  <si>
    <r>
      <rPr>
        <b/>
        <sz val="10"/>
        <rFont val="Century Gothic"/>
        <family val="2"/>
      </rPr>
      <t>SEGUNDO SEGUIMIENTO</t>
    </r>
    <r>
      <rPr>
        <sz val="10"/>
        <rFont val="Century Gothic"/>
        <family val="2"/>
      </rPr>
      <t xml:space="preserve">
En proceso de Resolución para institucionalizar Premios con UT Ciencia, reposa en la Oficina de Investigaciones y Desarrollo Científico</t>
    </r>
  </si>
  <si>
    <r>
      <rPr>
        <b/>
        <sz val="10"/>
        <rFont val="Century Gothic"/>
        <family val="2"/>
      </rPr>
      <t>PRIMER SEGUIMIENTO</t>
    </r>
    <r>
      <rPr>
        <sz val="10"/>
        <rFont val="Century Gothic"/>
        <family val="2"/>
      </rPr>
      <t xml:space="preserve">
</t>
    </r>
    <r>
      <rPr>
        <b/>
        <sz val="10"/>
        <rFont val="Century Gothic"/>
        <family val="2"/>
      </rPr>
      <t>SEGUNDO SEGUIMIENTO</t>
    </r>
    <r>
      <rPr>
        <sz val="10"/>
        <rFont val="Century Gothic"/>
        <family val="2"/>
      </rPr>
      <t xml:space="preserve">
La propuesta fue enviada al Consejo Académico y avalado en una sesión</t>
    </r>
  </si>
  <si>
    <r>
      <rPr>
        <b/>
        <sz val="10"/>
        <rFont val="Century Gothic"/>
        <family val="2"/>
      </rPr>
      <t>PRIMER SEGUIMIENTO</t>
    </r>
    <r>
      <rPr>
        <sz val="10"/>
        <rFont val="Century Gothic"/>
        <family val="2"/>
      </rPr>
      <t xml:space="preserve">
Documento en construcción 
</t>
    </r>
    <r>
      <rPr>
        <b/>
        <sz val="10"/>
        <rFont val="Century Gothic"/>
        <family val="2"/>
      </rPr>
      <t xml:space="preserve">SEGUNDO SEGUIMIENTO
</t>
    </r>
    <r>
      <rPr>
        <sz val="10"/>
        <rFont val="Century Gothic"/>
        <family val="2"/>
      </rPr>
      <t xml:space="preserve">
Documento de trabajo en construcción, resposa en Oficina de Graduado.  Trabajo desarrollado con la Oficina de Gestión Tecnológica 19 de agosto de 2020.
</t>
    </r>
  </si>
  <si>
    <r>
      <rPr>
        <b/>
        <sz val="10"/>
        <rFont val="Century Gothic"/>
        <family val="2"/>
      </rPr>
      <t xml:space="preserve">PRIMER SEGUIMIENTO
</t>
    </r>
    <r>
      <rPr>
        <sz val="10"/>
        <rFont val="Century Gothic"/>
        <family val="2"/>
      </rPr>
      <t xml:space="preserve">
Documento en construcción
</t>
    </r>
    <r>
      <rPr>
        <b/>
        <sz val="10"/>
        <rFont val="Century Gothic"/>
        <family val="2"/>
      </rPr>
      <t xml:space="preserve">SEGUNDO SEGUIMIENTO
</t>
    </r>
    <r>
      <rPr>
        <sz val="10"/>
        <rFont val="Century Gothic"/>
        <family val="2"/>
      </rPr>
      <t>Actualización de la política de graduados vigente, trabajo que se viene desarrollando con la asesoría de la Oficina de Desarrollo Institucional</t>
    </r>
  </si>
  <si>
    <r>
      <t xml:space="preserve">Diplomando en sistemas de gestión de seguridad y salud en el trabajo desde el enfoque de calidad - CAT Medellín
</t>
    </r>
    <r>
      <rPr>
        <b/>
        <sz val="11"/>
        <rFont val="Arial"/>
        <family val="2"/>
      </rPr>
      <t xml:space="preserve">
SEGUNDO SEGUIMIENTO</t>
    </r>
    <r>
      <rPr>
        <sz val="11"/>
        <rFont val="Arial"/>
        <family val="2"/>
      </rPr>
      <t xml:space="preserve">
Educación continuada en el link:
http://idead.ut.edu.co/educacion-continuada/diplomados/diplomado-en-gestion-estrategica-integral-del-talento-humano.html</t>
    </r>
  </si>
  <si>
    <r>
      <t xml:space="preserve">Se mantiene la oferta de diplomados de años anteriores para los graduados.
Diplomando en sistemas de gestión de seguridad y salud en el trabajo desde el enfoque de calidad - CAT Medellín
</t>
    </r>
    <r>
      <rPr>
        <b/>
        <sz val="11"/>
        <rFont val="Arial"/>
        <family val="2"/>
      </rPr>
      <t xml:space="preserve">
SEGUNDO SEGUIMIENTO
</t>
    </r>
    <r>
      <rPr>
        <sz val="11"/>
        <rFont val="Arial"/>
        <family val="2"/>
      </rPr>
      <t xml:space="preserve">
1. Curso básico de animación 
2. Curso básico de fotografía con dispositivos móviles 
3. Curso de extensión en gestión de la comunicación asertiva en entornos laborales
4. Diplomado en agroecología 
5. Diplomado en derecho laboral
6. Diplomado en discapacidad y atención a la diversidad educativa
7. Diplomado en estrategias musicales para la primera infancia
8. Diplomado en gestión estratégica integral del talento humano
9. Diplomado en inglés B1
10. Diplomado en la pedagogía lúdica como ambiente
11. Diplomado en pedagogías para la paz
12. Diplomado en sistemas integrados de gestión: herramientas de calidad para la competitividad empresarial
13. Diplomado gerencia y gestión de instituciones educativas
14. Diplomado la escuela en la red: apropiación de las tecnologías para la enseñanza-aprendizaje</t>
    </r>
    <r>
      <rPr>
        <b/>
        <sz val="11"/>
        <rFont val="Arial"/>
        <family val="2"/>
      </rPr>
      <t xml:space="preserve">
</t>
    </r>
  </si>
  <si>
    <r>
      <rPr>
        <b/>
        <sz val="10"/>
        <rFont val="Century Gothic"/>
        <family val="2"/>
      </rPr>
      <t>PRIMER SEGUIMIENTO</t>
    </r>
    <r>
      <rPr>
        <sz val="10"/>
        <rFont val="Century Gothic"/>
        <family val="2"/>
      </rPr>
      <t xml:space="preserve">
En el 2020_1, se desarrolló la joranda los día 4 y 5 de marzo.
Se artícula con el Plan pero no se han desarrollado jornadas de inducción y reinducción.
</t>
    </r>
    <r>
      <rPr>
        <b/>
        <sz val="10"/>
        <rFont val="Century Gothic"/>
        <family val="2"/>
      </rPr>
      <t xml:space="preserve">SEGUNDO SEGUIMIENTO
</t>
    </r>
    <r>
      <rPr>
        <sz val="10"/>
        <rFont val="Century Gothic"/>
        <family val="2"/>
      </rPr>
      <t xml:space="preserve">
Se capacitaron un total de once (11) profesores que en la presente vigencia han empezado a desempeñar cargos académicos/Administrativos.
150 capacitados en las actividades académico administrativas para fortalecer las competencias y actitudes en el ejercicio de funciones propias del cargo, con dos jornadas donde se profundizó en los siguientes temas:
 ·         Clima y convivencia laboral - Taller "gestión de emociones para la resolución de conflictos"
·         Protocolos servicio al ciudadano</t>
    </r>
  </si>
  <si>
    <r>
      <rPr>
        <b/>
        <sz val="11"/>
        <rFont val="Arial"/>
        <family val="2"/>
      </rPr>
      <t>PRIMER SEGUIMIENTO</t>
    </r>
    <r>
      <rPr>
        <sz val="11"/>
        <rFont val="Arial"/>
        <family val="2"/>
      </rPr>
      <t xml:space="preserve">
Proceso de cotización
Construcción de Estudios previos
</t>
    </r>
    <r>
      <rPr>
        <b/>
        <sz val="11"/>
        <rFont val="Arial"/>
        <family val="2"/>
      </rPr>
      <t xml:space="preserve">SEGUNDO SEGUIMIENTO
</t>
    </r>
    <r>
      <rPr>
        <sz val="11"/>
        <rFont val="Arial"/>
        <family val="2"/>
      </rPr>
      <t xml:space="preserve">
Registros de asistencias y pantallazos de la actividad .
Registro fotografico, .
Documentación revisada y aprobada por Sistema de Gestión de Calidad </t>
    </r>
  </si>
  <si>
    <r>
      <rPr>
        <b/>
        <sz val="11"/>
        <rFont val="Arial"/>
        <family val="2"/>
      </rPr>
      <t>PRIMER SEGUIMIENTO</t>
    </r>
    <r>
      <rPr>
        <sz val="11"/>
        <rFont val="Arial"/>
        <family val="2"/>
      </rPr>
      <t xml:space="preserve">
Es de aclarar que se encuentra el presupuesto asignado,  pero no se encuentran los recursos.
Se han desarrollado dos etapas: evaluación y documentación
</t>
    </r>
    <r>
      <rPr>
        <b/>
        <sz val="11"/>
        <rFont val="Arial"/>
        <family val="2"/>
      </rPr>
      <t xml:space="preserve">SEGUNDO SEGUIMIENTO
</t>
    </r>
    <r>
      <rPr>
        <sz val="11"/>
        <rFont val="Arial"/>
        <family val="2"/>
      </rPr>
      <t xml:space="preserve">Las actividades planificadas  en el plan anual , se vieron afectadas en su ejecución por situaciones como la emergencias sanitaria por  el nuevo coronavirus COVID-19 , la dependencia carece de suficiente personal para la ejecuación de los proceso, no cuenta con recurso de Talento humano suficiente .  </t>
    </r>
  </si>
  <si>
    <r>
      <rPr>
        <b/>
        <sz val="10"/>
        <rFont val="Century Gothic"/>
        <family val="2"/>
      </rPr>
      <t>PRIMER SEGUIMIENTO</t>
    </r>
    <r>
      <rPr>
        <sz val="10"/>
        <rFont val="Century Gothic"/>
        <family val="2"/>
      </rPr>
      <t xml:space="preserve">
Convenios con la Gobernación y Alcandía:
CONVENIO 1573 - Matricula Cero
CONVENIO 1535- CONECTIVIDAD
</t>
    </r>
    <r>
      <rPr>
        <b/>
        <sz val="10"/>
        <rFont val="Century Gothic"/>
        <family val="2"/>
      </rPr>
      <t>SEGUNDO SEGUIMIENTO</t>
    </r>
    <r>
      <rPr>
        <sz val="10"/>
        <rFont val="Century Gothic"/>
        <family val="2"/>
      </rPr>
      <t xml:space="preserve">
Plan de Fomento a la Calidad 2020  que resposa en la Oficina de Desarrollo Institucional
Recursos que el MEN y MINHACIENDA, para tema de funcionamiento - william
ACTAS UniGuajita y Corpotec  de fecha de julio a octubre de 2020 que resposan en la Vicerrectoría Administrativa
PENDIENTE REVISAR EL TEMA DE LA CIFRA - WILLIAM
</t>
    </r>
  </si>
  <si>
    <r>
      <rPr>
        <b/>
        <sz val="10"/>
        <rFont val="Century Gothic"/>
        <family val="2"/>
      </rPr>
      <t>PRIMER SEGUIMIENTO</t>
    </r>
    <r>
      <rPr>
        <sz val="10"/>
        <rFont val="Century Gothic"/>
        <family val="2"/>
      </rPr>
      <t xml:space="preserve">
Se vienen realizando gestiones y acercamientos con algunas organizaciones de diferentes sectores para establecer  convenios y/o alianzas que permitan la consecución de recursos y la gestión de ahorro para la universidad.
</t>
    </r>
    <r>
      <rPr>
        <b/>
        <sz val="10"/>
        <rFont val="Century Gothic"/>
        <family val="2"/>
      </rPr>
      <t>SEGUNDO SEGUIMIENTO</t>
    </r>
    <r>
      <rPr>
        <sz val="10"/>
        <rFont val="Century Gothic"/>
        <family val="2"/>
      </rPr>
      <t xml:space="preserve">
Así mismo, aunque no son convenios nuevos, si ha sido gestión de recuperación de recursos de la U, ha sido el trabajo de liderazgo para concertar acuerdos de pago con los convenios del IDEAD, por el momento hemos adelantado UniGuajita y Corpotec
Se tienen dos recursos
</t>
    </r>
    <r>
      <rPr>
        <b/>
        <sz val="10"/>
        <rFont val="Century Gothic"/>
        <family val="2"/>
      </rPr>
      <t xml:space="preserve">
</t>
    </r>
    <r>
      <rPr>
        <sz val="10"/>
        <rFont val="Century Gothic"/>
        <family val="2"/>
      </rPr>
      <t>Los valores que se reciben por matricula cero, se convierten en recursos propios</t>
    </r>
  </si>
  <si>
    <r>
      <rPr>
        <b/>
        <sz val="10"/>
        <rFont val="Century Gothic"/>
        <family val="2"/>
      </rPr>
      <t>PRIMER SEGUIMIENTO</t>
    </r>
    <r>
      <rPr>
        <sz val="10"/>
        <rFont val="Century Gothic"/>
        <family val="2"/>
      </rPr>
      <t xml:space="preserve">
https://mail.google.com/mail/u/0/#search/comunicacioneseimagen%40ut.edu.co/FMfcgxwHMGBGTlZWGhXQchCBlQMjqsWP
</t>
    </r>
    <r>
      <rPr>
        <b/>
        <sz val="10"/>
        <rFont val="Century Gothic"/>
        <family val="2"/>
      </rPr>
      <t xml:space="preserve">SEGUNDO SEGUIMIENTO
</t>
    </r>
    <r>
      <rPr>
        <sz val="10"/>
        <rFont val="Century Gothic"/>
        <family val="2"/>
      </rPr>
      <t>Consecutivo número 4-1023, a la División de Relaciones Laborales y Prestacionales</t>
    </r>
  </si>
  <si>
    <r>
      <rPr>
        <b/>
        <sz val="10"/>
        <rFont val="Century Gothic"/>
        <family val="2"/>
      </rPr>
      <t>SEGUNDO SEGUIMIENTO</t>
    </r>
    <r>
      <rPr>
        <sz val="10"/>
        <rFont val="Century Gothic"/>
        <family val="2"/>
      </rPr>
      <t xml:space="preserve">
Jornada de formación denominada “Gestión Presupuestal en la Inversión Pública” a la que fueron convocados once (11) funcionarios pertenecientes a la División Contable y financiera orientado por el Departamento Nacional de Planeación.</t>
    </r>
  </si>
  <si>
    <r>
      <t xml:space="preserve">SEGUNDO SEGUIMIENTO
</t>
    </r>
    <r>
      <rPr>
        <sz val="10"/>
        <rFont val="Century Gothic"/>
        <family val="2"/>
      </rPr>
      <t xml:space="preserve">
Consecutivo número 4-1023, a la División de Relaciones Laborales y Prestacionales</t>
    </r>
    <r>
      <rPr>
        <b/>
        <sz val="10"/>
        <rFont val="Century Gothic"/>
        <family val="2"/>
      </rPr>
      <t xml:space="preserve">
</t>
    </r>
  </si>
  <si>
    <r>
      <rPr>
        <b/>
        <sz val="10"/>
        <rFont val="Arial"/>
        <family val="2"/>
      </rPr>
      <t>PRIMER SEGUIMIENTO</t>
    </r>
    <r>
      <rPr>
        <sz val="10"/>
        <rFont val="Arial"/>
        <family val="2"/>
      </rPr>
      <t xml:space="preserve">
Documento de trabajo, actas de reunión
</t>
    </r>
    <r>
      <rPr>
        <b/>
        <sz val="10"/>
        <rFont val="Arial"/>
        <family val="2"/>
      </rPr>
      <t>SEGUNDO SEGUIMIENTO</t>
    </r>
    <r>
      <rPr>
        <sz val="10"/>
        <rFont val="Arial"/>
        <family val="2"/>
      </rPr>
      <t xml:space="preserve">
Certificación  del 19 - 26 de octubre,  reposa en la Secretaria General</t>
    </r>
  </si>
  <si>
    <r>
      <rPr>
        <b/>
        <sz val="10"/>
        <rFont val="Arial"/>
        <family val="2"/>
      </rPr>
      <t>PRIMER SEGUIMIENTO</t>
    </r>
    <r>
      <rPr>
        <sz val="10"/>
        <rFont val="Arial"/>
        <family val="2"/>
      </rPr>
      <t xml:space="preserve">
Actas de la instancia correspondientes
Actas de reunión
oficio remisorio al CF
Documentos de trabajo que resposan en la Vicerrectoría Académica
</t>
    </r>
    <r>
      <rPr>
        <b/>
        <sz val="10"/>
        <rFont val="Arial"/>
        <family val="2"/>
      </rPr>
      <t xml:space="preserve">
SEGUNDO SEGUIMIENTO</t>
    </r>
    <r>
      <rPr>
        <sz val="10"/>
        <rFont val="Arial"/>
        <family val="2"/>
      </rPr>
      <t xml:space="preserve">
Documento de políticas , actas de reuniones  que reposan en  la Vicerrectoría Académcia</t>
    </r>
  </si>
  <si>
    <r>
      <rPr>
        <b/>
        <sz val="9"/>
        <rFont val="Calibri"/>
        <family val="2"/>
        <scheme val="minor"/>
      </rPr>
      <t>SEGUNDO SEGUIMIENTO</t>
    </r>
    <r>
      <rPr>
        <sz val="9"/>
        <rFont val="Calibri"/>
        <family val="2"/>
        <scheme val="minor"/>
      </rPr>
      <t xml:space="preserve">
Propuesta del Instituto de Prospectiva de la Universidad del Valle
Propuesta al MEN de estadísticas
Acta de propuesta de estructura Univalle 
</t>
    </r>
  </si>
  <si>
    <r>
      <rPr>
        <b/>
        <sz val="9"/>
        <rFont val="Calibri"/>
        <family val="2"/>
        <scheme val="minor"/>
      </rPr>
      <t>SEGUNDO SEGUIMIENTO</t>
    </r>
    <r>
      <rPr>
        <sz val="9"/>
        <rFont val="Calibri"/>
        <family val="2"/>
        <scheme val="minor"/>
      </rPr>
      <t xml:space="preserve">
Se encuentra en proceso de diseño y implementación de módulo de software académico - administrativo y financiero</t>
    </r>
  </si>
  <si>
    <r>
      <rPr>
        <b/>
        <sz val="10"/>
        <rFont val="Century Gothic"/>
        <family val="2"/>
      </rPr>
      <t>PRIMER SEGUIMIENTO</t>
    </r>
    <r>
      <rPr>
        <sz val="10"/>
        <rFont val="Century Gothic"/>
        <family val="2"/>
      </rPr>
      <t xml:space="preserve">
Documento en construcción denominado "una lengua internacional" que reposa el la Vicerrectoría de Desarrollo Humano
Registros de asistencia para la construcción colectiva de una política en  lengua internacional
ACTAS de reunión
Documento presentado a la Asesoría Jurídica
</t>
    </r>
    <r>
      <rPr>
        <b/>
        <sz val="10"/>
        <rFont val="Century Gothic"/>
        <family val="2"/>
      </rPr>
      <t xml:space="preserve">
SEGUNDO SEGUIMIENTO</t>
    </r>
    <r>
      <rPr>
        <sz val="10"/>
        <rFont val="Century Gothic"/>
        <family val="2"/>
      </rPr>
      <t xml:space="preserve">
El documento fue socializado con las unidades académicas el día 21 de junio de 2019</t>
    </r>
  </si>
  <si>
    <r>
      <rPr>
        <b/>
        <sz val="10"/>
        <rFont val="Arial"/>
        <family val="2"/>
      </rPr>
      <t>PRIMER SEGUIMIENTO</t>
    </r>
    <r>
      <rPr>
        <sz val="10"/>
        <rFont val="Arial"/>
        <family val="2"/>
      </rPr>
      <t xml:space="preserve">
16 Microcurriculos nuevos integrados a TU AULA.
3 Guías de Aprendizaje integrados a TU AULA.
68 Objetos Virtuales de Aprendizaje integrados a TU AULA par la Modalidad a distancia y presencial 
</t>
    </r>
    <r>
      <rPr>
        <b/>
        <sz val="10"/>
        <rFont val="Arial"/>
        <family val="2"/>
      </rPr>
      <t xml:space="preserve">SEGUNDO SEGUIMIENTO
</t>
    </r>
    <r>
      <rPr>
        <sz val="10"/>
        <rFont val="Arial"/>
        <family val="2"/>
      </rPr>
      <t xml:space="preserve">Ajustes de los microcurriculos
Con la Unidad de Mediaciones Tecnológicas
Los programas integraron las mediaciones tecnológicas
</t>
    </r>
    <r>
      <rPr>
        <b/>
        <sz val="10"/>
        <rFont val="Arial"/>
        <family val="2"/>
      </rPr>
      <t xml:space="preserve">
</t>
    </r>
  </si>
  <si>
    <r>
      <rPr>
        <b/>
        <sz val="11"/>
        <rFont val="Calibri"/>
        <family val="2"/>
        <scheme val="minor"/>
      </rPr>
      <t>SEGUNDO SEGUIMIENTO</t>
    </r>
    <r>
      <rPr>
        <u/>
        <sz val="11"/>
        <rFont val="Calibri"/>
        <family val="2"/>
        <scheme val="minor"/>
      </rPr>
      <t xml:space="preserve">
https://mail.google.com/mail/u/0/#search/comunicacioneseimagen%40ut.edu.co/FMfcgxwHMGBGTlZWGhXQchCBlQMjqsWP
CIFRA PENDIENTE - WILLIAM
</t>
    </r>
    <r>
      <rPr>
        <b/>
        <u/>
        <sz val="11"/>
        <rFont val="Calibri"/>
        <family val="2"/>
        <scheme val="minor"/>
      </rPr>
      <t xml:space="preserve">
</t>
    </r>
    <r>
      <rPr>
        <b/>
        <sz val="11"/>
        <rFont val="Calibri"/>
        <family val="2"/>
        <scheme val="minor"/>
      </rPr>
      <t xml:space="preserve">SEGUNDO SEGUIMIENTO
</t>
    </r>
    <r>
      <rPr>
        <sz val="11"/>
        <rFont val="Calibri"/>
        <family val="2"/>
        <scheme val="minor"/>
      </rPr>
      <t xml:space="preserve">
Consecutivo número 4-1023, a la División de Relaciones Laborales y Prestacionales</t>
    </r>
  </si>
  <si>
    <r>
      <rPr>
        <b/>
        <sz val="10"/>
        <rFont val="Century Gothic"/>
        <family val="2"/>
      </rPr>
      <t>PRIMER SEGUIMIENTO</t>
    </r>
    <r>
      <rPr>
        <sz val="10"/>
        <rFont val="Century Gothic"/>
        <family val="2"/>
      </rPr>
      <t xml:space="preserve">
En el 2020_1, se desarrolló la joranda los día 4 y 5 de marzo.
Se artícula con el Plan pero no se han desarrollado jornadas de inducción y reinducción.
</t>
    </r>
    <r>
      <rPr>
        <b/>
        <sz val="10"/>
        <rFont val="Century Gothic"/>
        <family val="2"/>
      </rPr>
      <t>SEGUNDO SEGUIMIENTO</t>
    </r>
    <r>
      <rPr>
        <sz val="10"/>
        <rFont val="Century Gothic"/>
        <family val="2"/>
      </rPr>
      <t xml:space="preserve">
11  docentes que asumieron cargos adminsitrativos y recibieron la respectiva inducción y reinducción
</t>
    </r>
  </si>
  <si>
    <t>CS</t>
  </si>
  <si>
    <t>ETA</t>
  </si>
  <si>
    <t>EA</t>
  </si>
  <si>
    <t>Fecha de corte: 30 de octubre de 2020</t>
  </si>
  <si>
    <t>ODI/RODRIGUEZ J.C/ R.Q.G -N.B.V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</si>
</sst>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_(&quot;$&quot;\ * \(#,##0.00\);_(&quot;$&quot;\ * &quot;-&quot;??_);_(@_)"/>
    <numFmt numFmtId="165" formatCode="_(&quot;$&quot;\ * #,##0_);_(&quot;$&quot;\ * \(#,##0\);_(&quot;$&quot;\ * &quot;-&quot;??_);_(@_)"/>
  </numFmts>
  <fonts count="31">
    <font>
      <sz val="11"/>
      <color theme="1"/>
      <name val="Calibri"/>
      <family val="2"/>
      <scheme val="minor"/>
    </font>
    <font>
      <sz val="10"/>
      <name val="Century Gothic"/>
      <family val="2"/>
    </font>
    <font>
      <sz val="10"/>
      <name val="Arial"/>
      <family val="2"/>
    </font>
    <font>
      <sz val="11"/>
      <color theme="1"/>
      <name val="Calibri"/>
      <family val="2"/>
      <scheme val="minor"/>
    </font>
    <font>
      <sz val="10"/>
      <color theme="1"/>
      <name val="Century Gothic"/>
      <family val="2"/>
    </font>
    <font>
      <b/>
      <sz val="12"/>
      <color theme="0"/>
      <name val="Century Gothic"/>
      <family val="2"/>
    </font>
    <font>
      <sz val="11"/>
      <color indexed="8"/>
      <name val="Helvetica Neue"/>
      <charset val="1"/>
    </font>
    <font>
      <sz val="12"/>
      <name val="Arial"/>
      <family val="2"/>
      <charset val="1"/>
    </font>
    <font>
      <b/>
      <sz val="14"/>
      <color rgb="FF006600"/>
      <name val="Arial"/>
      <family val="2"/>
    </font>
    <font>
      <b/>
      <sz val="12"/>
      <color rgb="FFFF0000"/>
      <name val="Century Gothic"/>
      <family val="2"/>
    </font>
    <font>
      <sz val="11"/>
      <name val="Arial"/>
      <family val="2"/>
    </font>
    <font>
      <b/>
      <sz val="12"/>
      <name val="Arial"/>
      <family val="2"/>
    </font>
    <font>
      <b/>
      <sz val="11"/>
      <name val="Arial"/>
      <family val="2"/>
    </font>
    <font>
      <b/>
      <sz val="11"/>
      <name val="Arial"/>
      <family val="2"/>
      <charset val="1"/>
    </font>
    <font>
      <sz val="10"/>
      <color rgb="FFFF0000"/>
      <name val="Arial"/>
      <family val="2"/>
    </font>
    <font>
      <sz val="11"/>
      <name val="Arial"/>
      <family val="2"/>
      <charset val="1"/>
    </font>
    <font>
      <b/>
      <sz val="10"/>
      <name val="Arial"/>
      <family val="2"/>
    </font>
    <font>
      <b/>
      <sz val="11"/>
      <color theme="0"/>
      <name val="Arial"/>
      <family val="2"/>
    </font>
    <font>
      <sz val="8"/>
      <name val="Arial"/>
      <family val="2"/>
    </font>
    <font>
      <sz val="9"/>
      <name val="Arial"/>
      <family val="2"/>
    </font>
    <font>
      <b/>
      <sz val="10"/>
      <color theme="0"/>
      <name val="Arial"/>
      <family val="2"/>
    </font>
    <font>
      <sz val="10"/>
      <color rgb="FFFFFF00"/>
      <name val="Arial"/>
      <family val="2"/>
    </font>
    <font>
      <b/>
      <sz val="10"/>
      <color rgb="FFFFFF00"/>
      <name val="Arial"/>
      <family val="2"/>
    </font>
    <font>
      <b/>
      <sz val="10"/>
      <name val="Century Gothic"/>
      <family val="2"/>
    </font>
    <font>
      <u/>
      <sz val="11"/>
      <color theme="10"/>
      <name val="Calibri"/>
      <family val="2"/>
      <scheme val="minor"/>
    </font>
    <font>
      <u/>
      <sz val="11"/>
      <name val="Calibri"/>
      <family val="2"/>
      <scheme val="minor"/>
    </font>
    <font>
      <sz val="11"/>
      <name val="Calibri"/>
      <family val="2"/>
      <scheme val="minor"/>
    </font>
    <font>
      <b/>
      <sz val="11"/>
      <name val="Calibri"/>
      <family val="2"/>
      <scheme val="minor"/>
    </font>
    <font>
      <b/>
      <u/>
      <sz val="11"/>
      <name val="Calibri"/>
      <family val="2"/>
      <scheme val="minor"/>
    </font>
    <font>
      <sz val="9"/>
      <name val="Calibri"/>
      <family val="2"/>
      <scheme val="minor"/>
    </font>
    <font>
      <b/>
      <sz val="9"/>
      <name val="Calibri"/>
      <family val="2"/>
      <scheme val="minor"/>
    </font>
  </fonts>
  <fills count="6">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indexed="12"/>
        <bgColor indexed="64"/>
      </patternFill>
    </fill>
    <fill>
      <patternFill patternType="solid">
        <fgColor rgb="FF0066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7">
    <xf numFmtId="0" fontId="0" fillId="0" borderId="0"/>
    <xf numFmtId="164" fontId="3" fillId="0" borderId="0" applyFont="0" applyFill="0" applyBorder="0" applyAlignment="0" applyProtection="0"/>
    <xf numFmtId="0" fontId="6" fillId="0" borderId="0">
      <alignment vertical="top"/>
    </xf>
    <xf numFmtId="0" fontId="2" fillId="0" borderId="0"/>
    <xf numFmtId="9" fontId="2" fillId="0" borderId="0" applyFont="0" applyFill="0" applyBorder="0" applyAlignment="0" applyProtection="0"/>
    <xf numFmtId="9" fontId="3" fillId="0" borderId="0" applyFont="0" applyFill="0" applyBorder="0" applyAlignment="0" applyProtection="0"/>
    <xf numFmtId="0" fontId="24" fillId="0" borderId="0" applyNumberFormat="0" applyFill="0" applyBorder="0" applyAlignment="0" applyProtection="0"/>
  </cellStyleXfs>
  <cellXfs count="74">
    <xf numFmtId="0" fontId="0" fillId="0" borderId="0" xfId="0"/>
    <xf numFmtId="0" fontId="4" fillId="0" borderId="0" xfId="0" applyFont="1"/>
    <xf numFmtId="0" fontId="4" fillId="0" borderId="0" xfId="0" applyFont="1" applyAlignment="1">
      <alignment horizontal="center" vertical="center"/>
    </xf>
    <xf numFmtId="0" fontId="1" fillId="0" borderId="1" xfId="0" applyFont="1" applyFill="1" applyBorder="1" applyAlignment="1">
      <alignment horizontal="justify" vertical="center" wrapText="1"/>
    </xf>
    <xf numFmtId="0" fontId="4" fillId="0" borderId="0" xfId="0" applyFont="1" applyAlignment="1">
      <alignment horizontal="center"/>
    </xf>
    <xf numFmtId="165" fontId="4" fillId="0" borderId="0" xfId="1" applyNumberFormat="1" applyFont="1" applyAlignment="1">
      <alignment horizontal="center" vertical="center"/>
    </xf>
    <xf numFmtId="165" fontId="1" fillId="0" borderId="1" xfId="1" applyNumberFormat="1" applyFont="1" applyFill="1" applyBorder="1" applyAlignment="1">
      <alignment horizontal="center" vertical="center" wrapText="1"/>
    </xf>
    <xf numFmtId="0" fontId="1" fillId="0" borderId="1" xfId="0" applyFont="1" applyFill="1" applyBorder="1" applyAlignment="1">
      <alignment vertical="center" wrapText="1"/>
    </xf>
    <xf numFmtId="14" fontId="1" fillId="0" borderId="1" xfId="0" applyNumberFormat="1" applyFont="1" applyFill="1" applyBorder="1" applyAlignment="1">
      <alignment horizontal="center" vertical="center" wrapText="1"/>
    </xf>
    <xf numFmtId="165" fontId="1" fillId="0" borderId="1" xfId="1" applyNumberFormat="1" applyFont="1" applyFill="1" applyBorder="1" applyAlignment="1">
      <alignment horizontal="center" vertical="center"/>
    </xf>
    <xf numFmtId="165" fontId="1" fillId="0" borderId="1" xfId="1" applyNumberFormat="1" applyFont="1" applyFill="1" applyBorder="1" applyAlignment="1">
      <alignment vertical="center" wrapText="1"/>
    </xf>
    <xf numFmtId="0" fontId="2" fillId="0" borderId="1" xfId="2" applyNumberFormat="1" applyFont="1" applyFill="1" applyBorder="1" applyAlignment="1">
      <alignment vertical="center" wrapText="1"/>
    </xf>
    <xf numFmtId="0" fontId="14" fillId="0" borderId="1" xfId="0" applyFont="1" applyFill="1" applyBorder="1" applyAlignment="1">
      <alignment horizontal="center" vertical="center" wrapText="1"/>
    </xf>
    <xf numFmtId="0" fontId="12" fillId="3" borderId="1" xfId="2"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9" fontId="13" fillId="0" borderId="1" xfId="2" applyNumberFormat="1" applyFont="1" applyFill="1" applyBorder="1" applyAlignment="1">
      <alignment vertical="center" wrapText="1"/>
    </xf>
    <xf numFmtId="0" fontId="10" fillId="0" borderId="1" xfId="2" applyNumberFormat="1" applyFont="1" applyFill="1" applyBorder="1" applyAlignment="1">
      <alignment vertical="center" wrapText="1"/>
    </xf>
    <xf numFmtId="0" fontId="15" fillId="0" borderId="1" xfId="2" applyNumberFormat="1" applyFont="1" applyFill="1" applyBorder="1" applyAlignment="1">
      <alignment vertical="center" wrapText="1"/>
    </xf>
    <xf numFmtId="0" fontId="2" fillId="0" borderId="0" xfId="3"/>
    <xf numFmtId="0" fontId="2" fillId="0" borderId="1" xfId="3" applyBorder="1"/>
    <xf numFmtId="0" fontId="2" fillId="0" borderId="1" xfId="3" applyBorder="1" applyAlignment="1">
      <alignment horizontal="center"/>
    </xf>
    <xf numFmtId="9" fontId="2" fillId="0" borderId="1" xfId="3" applyNumberFormat="1" applyBorder="1" applyAlignment="1">
      <alignment horizontal="center"/>
    </xf>
    <xf numFmtId="0" fontId="2" fillId="0" borderId="0" xfId="3" applyBorder="1"/>
    <xf numFmtId="0" fontId="18" fillId="0" borderId="17" xfId="3" applyFont="1" applyFill="1" applyBorder="1"/>
    <xf numFmtId="9" fontId="2" fillId="0" borderId="0" xfId="3" applyNumberFormat="1"/>
    <xf numFmtId="0" fontId="19" fillId="0" borderId="0" xfId="3" applyFont="1"/>
    <xf numFmtId="0" fontId="17" fillId="5" borderId="1" xfId="2" applyNumberFormat="1" applyFont="1" applyFill="1" applyBorder="1" applyAlignment="1">
      <alignment horizontal="center" vertical="center" wrapText="1"/>
    </xf>
    <xf numFmtId="0" fontId="17" fillId="5" borderId="1" xfId="2" applyNumberFormat="1" applyFont="1" applyFill="1" applyBorder="1" applyAlignment="1">
      <alignment horizontal="center"/>
    </xf>
    <xf numFmtId="0" fontId="20" fillId="5" borderId="1" xfId="3" applyFont="1" applyFill="1" applyBorder="1" applyAlignment="1">
      <alignment horizontal="center"/>
    </xf>
    <xf numFmtId="9" fontId="20" fillId="5" borderId="1" xfId="3" applyNumberFormat="1" applyFont="1" applyFill="1" applyBorder="1" applyAlignment="1">
      <alignment horizontal="center"/>
    </xf>
    <xf numFmtId="9" fontId="1" fillId="0" borderId="1" xfId="5" applyFont="1" applyFill="1" applyBorder="1" applyAlignment="1">
      <alignment horizontal="center" vertical="center" wrapText="1"/>
    </xf>
    <xf numFmtId="9" fontId="2" fillId="0" borderId="1" xfId="5"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9" fontId="1" fillId="0" borderId="1" xfId="0" applyNumberFormat="1" applyFont="1" applyFill="1" applyBorder="1" applyAlignment="1">
      <alignment horizontal="center" vertical="center"/>
    </xf>
    <xf numFmtId="0" fontId="21" fillId="0" borderId="1" xfId="3" applyFont="1" applyBorder="1" applyAlignment="1">
      <alignment horizontal="center" vertical="center" wrapText="1"/>
    </xf>
    <xf numFmtId="0" fontId="22" fillId="4" borderId="1" xfId="3" applyFont="1" applyFill="1" applyBorder="1" applyAlignment="1">
      <alignment horizontal="center" vertical="center" wrapText="1"/>
    </xf>
    <xf numFmtId="9" fontId="4" fillId="0" borderId="0" xfId="0" applyNumberFormat="1" applyFont="1"/>
    <xf numFmtId="165" fontId="10" fillId="0" borderId="1" xfId="1" applyNumberFormat="1" applyFont="1" applyFill="1" applyBorder="1" applyAlignment="1">
      <alignment vertical="center" wrapText="1"/>
    </xf>
    <xf numFmtId="0" fontId="1" fillId="0" borderId="1" xfId="0" applyFont="1" applyFill="1" applyBorder="1" applyAlignment="1">
      <alignment horizontal="center" vertical="center"/>
    </xf>
    <xf numFmtId="9" fontId="1" fillId="0" borderId="1" xfId="5" applyFont="1" applyFill="1" applyBorder="1" applyAlignment="1">
      <alignment horizontal="center" vertical="center"/>
    </xf>
    <xf numFmtId="165" fontId="4" fillId="0" borderId="0" xfId="1"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xf>
    <xf numFmtId="0" fontId="1"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1" xfId="6" applyFont="1" applyFill="1" applyBorder="1" applyAlignment="1">
      <alignment horizontal="center" vertical="center" wrapText="1"/>
    </xf>
    <xf numFmtId="0" fontId="10" fillId="0" borderId="1" xfId="0" applyFont="1" applyFill="1" applyBorder="1" applyAlignment="1">
      <alignment vertical="center" wrapText="1"/>
    </xf>
    <xf numFmtId="0" fontId="29" fillId="0" borderId="1" xfId="0" applyFont="1" applyFill="1" applyBorder="1" applyAlignment="1">
      <alignment vertical="center" wrapText="1"/>
    </xf>
    <xf numFmtId="0" fontId="2" fillId="0" borderId="1" xfId="2" applyNumberFormat="1" applyFont="1" applyFill="1" applyBorder="1" applyAlignment="1">
      <alignment horizontal="left" vertical="center" wrapText="1"/>
    </xf>
    <xf numFmtId="0" fontId="10" fillId="0" borderId="1" xfId="2" applyNumberFormat="1" applyFont="1" applyFill="1" applyBorder="1" applyAlignment="1">
      <alignment horizontal="center" vertical="center" wrapText="1"/>
    </xf>
    <xf numFmtId="0" fontId="16" fillId="0" borderId="0" xfId="3" applyFont="1" applyAlignment="1">
      <alignment horizontal="center"/>
    </xf>
    <xf numFmtId="0" fontId="5" fillId="2" borderId="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11" fillId="3" borderId="1" xfId="3" applyFont="1" applyFill="1" applyBorder="1" applyAlignment="1">
      <alignment horizontal="center" vertical="center" wrapText="1"/>
    </xf>
    <xf numFmtId="0" fontId="7" fillId="0" borderId="6" xfId="2" applyNumberFormat="1" applyFont="1" applyFill="1" applyBorder="1" applyAlignment="1">
      <alignment horizontal="center" vertical="center"/>
    </xf>
    <xf numFmtId="0" fontId="7" fillId="0" borderId="7" xfId="2" applyNumberFormat="1" applyFont="1" applyFill="1" applyBorder="1" applyAlignment="1">
      <alignment horizontal="center" vertical="center"/>
    </xf>
    <xf numFmtId="0" fontId="7" fillId="0" borderId="8" xfId="3" applyFont="1" applyBorder="1" applyAlignment="1">
      <alignment horizontal="center" vertical="center" wrapText="1"/>
    </xf>
    <xf numFmtId="0" fontId="7" fillId="0" borderId="9" xfId="3" applyFont="1" applyBorder="1" applyAlignment="1">
      <alignment horizontal="center" vertical="center" wrapText="1"/>
    </xf>
    <xf numFmtId="0" fontId="7" fillId="0" borderId="10" xfId="3" applyFont="1" applyBorder="1" applyAlignment="1">
      <alignment horizontal="center" vertical="center" wrapText="1"/>
    </xf>
    <xf numFmtId="0" fontId="7" fillId="0" borderId="11" xfId="3" applyFont="1" applyBorder="1" applyAlignment="1">
      <alignment horizontal="center" vertical="center" wrapText="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cellXfs>
  <cellStyles count="7">
    <cellStyle name="Excel Built-in Normal" xfId="2"/>
    <cellStyle name="Hipervínculo" xfId="6" builtinId="8"/>
    <cellStyle name="Moneda" xfId="1" builtinId="4"/>
    <cellStyle name="Normal" xfId="0" builtinId="0"/>
    <cellStyle name="Normal 2" xfId="3"/>
    <cellStyle name="Porcentaje" xfId="5" builtinId="5"/>
    <cellStyle name="Porcentaje 2" xfId="4"/>
  </cellStyles>
  <dxfs count="19">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s>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0.14611559182632536"/>
          <c:y val="0.14609009178942217"/>
          <c:w val="0.84057806539364777"/>
          <c:h val="0.64328109586527005"/>
        </c:manualLayout>
      </c:layout>
      <c:bar3DChart>
        <c:barDir val="col"/>
        <c:grouping val="clustered"/>
        <c:varyColors val="0"/>
        <c:ser>
          <c:idx val="0"/>
          <c:order val="0"/>
          <c:spPr>
            <a:solidFill>
              <a:srgbClr val="FFFF00"/>
            </a:solidFill>
          </c:spPr>
          <c:invertIfNegative val="0"/>
          <c:dPt>
            <c:idx val="0"/>
            <c:invertIfNegative val="0"/>
            <c:bubble3D val="0"/>
            <c:extLst>
              <c:ext xmlns:c16="http://schemas.microsoft.com/office/drawing/2014/chart" uri="{C3380CC4-5D6E-409C-BE32-E72D297353CC}">
                <c16:uniqueId val="{00000001-98AE-4D61-9A9F-F4339B06C054}"/>
              </c:ext>
            </c:extLst>
          </c:dPt>
          <c:dPt>
            <c:idx val="1"/>
            <c:invertIfNegative val="0"/>
            <c:bubble3D val="0"/>
            <c:extLst>
              <c:ext xmlns:c16="http://schemas.microsoft.com/office/drawing/2014/chart" uri="{C3380CC4-5D6E-409C-BE32-E72D297353CC}">
                <c16:uniqueId val="{00000003-98AE-4D61-9A9F-F4339B06C054}"/>
              </c:ext>
            </c:extLst>
          </c:dPt>
          <c:dPt>
            <c:idx val="2"/>
            <c:invertIfNegative val="0"/>
            <c:bubble3D val="0"/>
            <c:extLst>
              <c:ext xmlns:c16="http://schemas.microsoft.com/office/drawing/2014/chart" uri="{C3380CC4-5D6E-409C-BE32-E72D297353CC}">
                <c16:uniqueId val="{00000005-98AE-4D61-9A9F-F4339B06C054}"/>
              </c:ext>
            </c:extLst>
          </c:dPt>
          <c:dPt>
            <c:idx val="3"/>
            <c:invertIfNegative val="0"/>
            <c:bubble3D val="0"/>
            <c:extLst>
              <c:ext xmlns:c16="http://schemas.microsoft.com/office/drawing/2014/chart" uri="{C3380CC4-5D6E-409C-BE32-E72D297353CC}">
                <c16:uniqueId val="{00000007-98AE-4D61-9A9F-F4339B06C054}"/>
              </c:ext>
            </c:extLst>
          </c:dPt>
          <c:dLbls>
            <c:dLbl>
              <c:idx val="0"/>
              <c:layout>
                <c:manualLayout>
                  <c:x val="1.619433198380562E-2"/>
                  <c:y val="-4.046534509611005E-2"/>
                </c:manualLayout>
              </c:layout>
              <c:spPr>
                <a:noFill/>
                <a:ln>
                  <a:noFill/>
                </a:ln>
                <a:effectLst/>
              </c:spPr>
              <c:txPr>
                <a:bodyPr/>
                <a:lstStyle/>
                <a:p>
                  <a:pPr>
                    <a:defRPr sz="1400" b="1"/>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8AE-4D61-9A9F-F4339B06C054}"/>
                </c:ext>
              </c:extLst>
            </c:dLbl>
            <c:dLbl>
              <c:idx val="1"/>
              <c:layout>
                <c:manualLayout>
                  <c:x val="2.1592442645074175E-2"/>
                  <c:y val="-2.4279207057665984E-2"/>
                </c:manualLayout>
              </c:layout>
              <c:spPr>
                <a:noFill/>
                <a:ln>
                  <a:noFill/>
                </a:ln>
                <a:effectLst/>
              </c:spPr>
              <c:txPr>
                <a:bodyPr/>
                <a:lstStyle/>
                <a:p>
                  <a:pPr>
                    <a:defRPr sz="1400" b="1"/>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8AE-4D61-9A9F-F4339B06C054}"/>
                </c:ext>
              </c:extLst>
            </c:dLbl>
            <c:dLbl>
              <c:idx val="2"/>
              <c:layout>
                <c:manualLayout>
                  <c:x val="1.6194331983805668E-2"/>
                  <c:y val="-2.023267254805506E-2"/>
                </c:manualLayout>
              </c:layout>
              <c:spPr>
                <a:noFill/>
                <a:ln>
                  <a:noFill/>
                </a:ln>
                <a:effectLst/>
              </c:spPr>
              <c:txPr>
                <a:bodyPr/>
                <a:lstStyle/>
                <a:p>
                  <a:pPr>
                    <a:defRPr sz="1400" b="1"/>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8AE-4D61-9A9F-F4339B06C054}"/>
                </c:ext>
              </c:extLst>
            </c:dLbl>
            <c:dLbl>
              <c:idx val="3"/>
              <c:layout>
                <c:manualLayout>
                  <c:x val="1.6194331983805568E-2"/>
                  <c:y val="-4.046534509611005E-2"/>
                </c:manualLayout>
              </c:layout>
              <c:spPr>
                <a:noFill/>
                <a:ln>
                  <a:noFill/>
                </a:ln>
                <a:effectLst/>
              </c:spPr>
              <c:txPr>
                <a:bodyPr/>
                <a:lstStyle/>
                <a:p>
                  <a:pPr>
                    <a:defRPr sz="1400" b="1"/>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8AE-4D61-9A9F-F4339B06C054}"/>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GENERAL!$B$5:$B$7</c:f>
              <c:strCache>
                <c:ptCount val="3"/>
                <c:pt idx="0">
                  <c:v>EJE 1</c:v>
                </c:pt>
                <c:pt idx="1">
                  <c:v>EJE 2</c:v>
                </c:pt>
                <c:pt idx="2">
                  <c:v>EJE 4</c:v>
                </c:pt>
              </c:strCache>
            </c:strRef>
          </c:cat>
          <c:val>
            <c:numRef>
              <c:f>GENERAL!$C$5:$C$7</c:f>
              <c:numCache>
                <c:formatCode>0%</c:formatCode>
                <c:ptCount val="3"/>
                <c:pt idx="0">
                  <c:v>0.60909090909090913</c:v>
                </c:pt>
                <c:pt idx="1">
                  <c:v>0.62500000000000011</c:v>
                </c:pt>
                <c:pt idx="2">
                  <c:v>0.49642857142857144</c:v>
                </c:pt>
              </c:numCache>
            </c:numRef>
          </c:val>
          <c:extLst>
            <c:ext xmlns:c16="http://schemas.microsoft.com/office/drawing/2014/chart" uri="{C3380CC4-5D6E-409C-BE32-E72D297353CC}">
              <c16:uniqueId val="{00000008-98AE-4D61-9A9F-F4339B06C054}"/>
            </c:ext>
          </c:extLst>
        </c:ser>
        <c:dLbls>
          <c:showLegendKey val="0"/>
          <c:showVal val="0"/>
          <c:showCatName val="0"/>
          <c:showSerName val="0"/>
          <c:showPercent val="0"/>
          <c:showBubbleSize val="0"/>
        </c:dLbls>
        <c:gapWidth val="150"/>
        <c:shape val="cylinder"/>
        <c:axId val="232142336"/>
        <c:axId val="232144256"/>
        <c:axId val="0"/>
      </c:bar3DChart>
      <c:catAx>
        <c:axId val="232142336"/>
        <c:scaling>
          <c:orientation val="minMax"/>
        </c:scaling>
        <c:delete val="0"/>
        <c:axPos val="b"/>
        <c:title>
          <c:tx>
            <c:rich>
              <a:bodyPr/>
              <a:lstStyle/>
              <a:p>
                <a:pPr>
                  <a:defRPr/>
                </a:pPr>
                <a:r>
                  <a:rPr lang="en-US"/>
                  <a:t>Ejes</a:t>
                </a:r>
              </a:p>
            </c:rich>
          </c:tx>
          <c:layout>
            <c:manualLayout>
              <c:xMode val="edge"/>
              <c:yMode val="edge"/>
              <c:x val="0.41404465130117846"/>
              <c:y val="0.8878122204067691"/>
            </c:manualLayout>
          </c:layout>
          <c:overlay val="0"/>
        </c:title>
        <c:numFmt formatCode="General" sourceLinked="0"/>
        <c:majorTickMark val="out"/>
        <c:minorTickMark val="none"/>
        <c:tickLblPos val="nextTo"/>
        <c:crossAx val="232144256"/>
        <c:crosses val="autoZero"/>
        <c:auto val="1"/>
        <c:lblAlgn val="ctr"/>
        <c:lblOffset val="100"/>
        <c:noMultiLvlLbl val="0"/>
      </c:catAx>
      <c:valAx>
        <c:axId val="232144256"/>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23214233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657225</xdr:colOff>
      <xdr:row>10</xdr:row>
      <xdr:rowOff>52387</xdr:rowOff>
    </xdr:from>
    <xdr:to>
      <xdr:col>3</xdr:col>
      <xdr:colOff>285750</xdr:colOff>
      <xdr:row>29</xdr:row>
      <xdr:rowOff>114300</xdr:rowOff>
    </xdr:to>
    <xdr:graphicFrame macro="">
      <xdr:nvGraphicFramePr>
        <xdr:cNvPr id="2" name="2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234756</xdr:colOff>
      <xdr:row>0</xdr:row>
      <xdr:rowOff>56766</xdr:rowOff>
    </xdr:from>
    <xdr:to>
      <xdr:col>1</xdr:col>
      <xdr:colOff>943839</xdr:colOff>
      <xdr:row>1</xdr:row>
      <xdr:rowOff>435175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1574" y="56766"/>
          <a:ext cx="709083" cy="592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mail.google.com/mail/u/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BreakPreview" zoomScale="89" zoomScaleNormal="100" zoomScaleSheetLayoutView="89" workbookViewId="0">
      <selection activeCell="G4" sqref="G4"/>
    </sheetView>
  </sheetViews>
  <sheetFormatPr baseColWidth="10" defaultColWidth="11.42578125" defaultRowHeight="12.75"/>
  <cols>
    <col min="1" max="1" width="45.7109375" style="18" bestFit="1" customWidth="1"/>
    <col min="2" max="2" width="19.140625" style="18" bestFit="1" customWidth="1"/>
    <col min="3" max="3" width="14.28515625" style="18" bestFit="1" customWidth="1"/>
    <col min="4" max="4" width="17.7109375" style="18" customWidth="1"/>
    <col min="5" max="5" width="7.42578125" style="18" customWidth="1"/>
    <col min="6" max="16384" width="11.42578125" style="18"/>
  </cols>
  <sheetData>
    <row r="1" spans="1:4">
      <c r="A1" s="51" t="s">
        <v>117</v>
      </c>
      <c r="B1" s="51"/>
      <c r="C1" s="51"/>
      <c r="D1" s="51"/>
    </row>
    <row r="2" spans="1:4">
      <c r="A2" s="51" t="s">
        <v>129</v>
      </c>
      <c r="B2" s="51"/>
      <c r="C2" s="51"/>
      <c r="D2" s="51"/>
    </row>
    <row r="4" spans="1:4" ht="15">
      <c r="A4" s="26" t="s">
        <v>118</v>
      </c>
      <c r="B4" s="27" t="s">
        <v>119</v>
      </c>
      <c r="C4" s="26" t="s">
        <v>107</v>
      </c>
      <c r="D4" s="26" t="s">
        <v>120</v>
      </c>
    </row>
    <row r="5" spans="1:4">
      <c r="A5" s="19" t="s">
        <v>121</v>
      </c>
      <c r="B5" s="20" t="s">
        <v>122</v>
      </c>
      <c r="C5" s="21">
        <f>+'PI-P01-F06'!O33</f>
        <v>0.60909090909090913</v>
      </c>
      <c r="D5" s="35">
        <f>IF(C5&lt;=33%,1,IF(C5&lt;76%,3,IF(C5&lt;100%,4,IF(C5=101%,5))))</f>
        <v>3</v>
      </c>
    </row>
    <row r="6" spans="1:4">
      <c r="A6" s="19" t="s">
        <v>114</v>
      </c>
      <c r="B6" s="20" t="s">
        <v>123</v>
      </c>
      <c r="C6" s="21">
        <f>+'PI-P01-F06'!O34</f>
        <v>0.62500000000000011</v>
      </c>
      <c r="D6" s="36">
        <f>IF(C6&lt;=33%,1,IF(C6&lt;76%,3,IF(C6&lt;100%,4,)))</f>
        <v>3</v>
      </c>
    </row>
    <row r="7" spans="1:4">
      <c r="A7" s="19" t="s">
        <v>124</v>
      </c>
      <c r="B7" s="20" t="s">
        <v>125</v>
      </c>
      <c r="C7" s="21">
        <f>+'PI-P01-F06'!O35</f>
        <v>0.49642857142857144</v>
      </c>
      <c r="D7" s="35">
        <f>IF(C7&lt;=33%,1,IF(C7&lt;76%,3,IF(C7&lt;100%,4,IF(C7=101%,5))))</f>
        <v>3</v>
      </c>
    </row>
    <row r="8" spans="1:4">
      <c r="A8" s="22"/>
      <c r="B8" s="28" t="s">
        <v>126</v>
      </c>
      <c r="C8" s="29">
        <f>AVERAGE(C5:C7)</f>
        <v>0.57683982683982693</v>
      </c>
      <c r="D8" s="35">
        <f>IF(C8&lt;=33%,1,IF(C8&lt;76%,3,IF(C8&lt;100%,4,IF(C8=101%,5))))</f>
        <v>3</v>
      </c>
    </row>
    <row r="9" spans="1:4">
      <c r="A9" s="23" t="s">
        <v>127</v>
      </c>
      <c r="B9" s="22"/>
      <c r="C9" s="24"/>
    </row>
    <row r="33" spans="1:1">
      <c r="A33" s="25" t="s">
        <v>189</v>
      </c>
    </row>
    <row r="34" spans="1:1">
      <c r="A34" s="25"/>
    </row>
    <row r="35" spans="1:1">
      <c r="A35" s="25" t="s">
        <v>190</v>
      </c>
    </row>
  </sheetData>
  <sheetProtection algorithmName="SHA-512" hashValue="RfVRjxt/8Vl919GL++kVFVD9R8f8w5+sLyBcHTCH3FS2SWW09glcaU+Yj/5VaSAKTzISxP2bzZf9sLG6FtvVCw==" saltValue="OXDDkaw5tdDoo+CqQrNWQQ==" spinCount="100000" sheet="1" objects="1" scenarios="1"/>
  <mergeCells count="2">
    <mergeCell ref="A1:D1"/>
    <mergeCell ref="A2:D2"/>
  </mergeCells>
  <conditionalFormatting sqref="D7:D8">
    <cfRule type="cellIs" dxfId="18" priority="11" stopIfTrue="1" operator="between">
      <formula>3</formula>
      <formula>4</formula>
    </cfRule>
  </conditionalFormatting>
  <conditionalFormatting sqref="D7:D8">
    <cfRule type="cellIs" dxfId="17" priority="8" stopIfTrue="1" operator="greaterThan">
      <formula>3</formula>
    </cfRule>
    <cfRule type="cellIs" dxfId="16" priority="9" stopIfTrue="1" operator="between">
      <formula>1</formula>
      <formula>1</formula>
    </cfRule>
    <cfRule type="cellIs" dxfId="15" priority="10" stopIfTrue="1" operator="between">
      <formula>3</formula>
      <formula>3</formula>
    </cfRule>
  </conditionalFormatting>
  <conditionalFormatting sqref="D5">
    <cfRule type="cellIs" dxfId="14" priority="7" stopIfTrue="1" operator="between">
      <formula>3</formula>
      <formula>4</formula>
    </cfRule>
  </conditionalFormatting>
  <conditionalFormatting sqref="D5">
    <cfRule type="cellIs" dxfId="13" priority="4" stopIfTrue="1" operator="greaterThan">
      <formula>3</formula>
    </cfRule>
    <cfRule type="cellIs" dxfId="12" priority="5" stopIfTrue="1" operator="between">
      <formula>1</formula>
      <formula>1</formula>
    </cfRule>
    <cfRule type="cellIs" dxfId="11" priority="6" stopIfTrue="1" operator="between">
      <formula>3</formula>
      <formula>3</formula>
    </cfRule>
  </conditionalFormatting>
  <conditionalFormatting sqref="D6">
    <cfRule type="cellIs" dxfId="10" priority="1" stopIfTrue="1" operator="between">
      <formula>1</formula>
      <formula>1</formula>
    </cfRule>
    <cfRule type="cellIs" dxfId="9" priority="2" stopIfTrue="1" operator="between">
      <formula>3</formula>
      <formula>3</formula>
    </cfRule>
    <cfRule type="cellIs" dxfId="8" priority="3" stopIfTrue="1" operator="between">
      <formula>3</formula>
      <formula>4</formula>
    </cfRule>
  </conditionalFormatting>
  <pageMargins left="0.70866141732283472" right="0.70866141732283472" top="0.74803149606299213" bottom="0.74803149606299213" header="0.31496062992125984" footer="0.31496062992125984"/>
  <pageSetup scale="78" orientation="landscape" r:id="rId1"/>
  <ignoredErrors>
    <ignoredError sqref="D6"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tabSelected="1" zoomScale="78" zoomScaleNormal="78" zoomScaleSheetLayoutView="66" workbookViewId="0">
      <pane xSplit="1" ySplit="6" topLeftCell="J7" activePane="bottomRight" state="frozen"/>
      <selection pane="topRight" activeCell="C1" sqref="C1"/>
      <selection pane="bottomLeft" activeCell="A7" sqref="A7"/>
      <selection pane="bottomRight" activeCell="C40" sqref="C40"/>
    </sheetView>
  </sheetViews>
  <sheetFormatPr baseColWidth="10" defaultColWidth="11.42578125" defaultRowHeight="13.5"/>
  <cols>
    <col min="1" max="1" width="5" style="1" bestFit="1" customWidth="1"/>
    <col min="2" max="2" width="17.42578125" style="1" customWidth="1"/>
    <col min="3" max="3" width="33.85546875" style="1" customWidth="1"/>
    <col min="4" max="4" width="40.7109375" style="1" customWidth="1"/>
    <col min="5" max="5" width="25.7109375" style="1" customWidth="1"/>
    <col min="6" max="6" width="13.42578125" style="1" customWidth="1"/>
    <col min="7" max="7" width="14" style="1" customWidth="1"/>
    <col min="8" max="8" width="18" style="5" customWidth="1"/>
    <col min="9" max="9" width="18.5703125" style="2" customWidth="1"/>
    <col min="10" max="10" width="25.7109375" style="4" customWidth="1"/>
    <col min="11" max="11" width="10.7109375" style="4" customWidth="1"/>
    <col min="12" max="12" width="14.85546875" style="4" customWidth="1"/>
    <col min="13" max="13" width="53.42578125" style="4" customWidth="1"/>
    <col min="14" max="14" width="101" style="4" customWidth="1"/>
    <col min="15" max="15" width="12.7109375" style="1" customWidth="1"/>
    <col min="16" max="16" width="13.7109375" style="1" customWidth="1"/>
    <col min="17" max="16384" width="11.42578125" style="1"/>
  </cols>
  <sheetData>
    <row r="1" spans="1:16" ht="15.75" customHeight="1" thickBot="1">
      <c r="B1" s="56"/>
      <c r="C1" s="65" t="s">
        <v>12</v>
      </c>
      <c r="D1" s="66"/>
      <c r="E1" s="66"/>
      <c r="F1" s="66"/>
      <c r="G1" s="66"/>
      <c r="H1" s="66"/>
      <c r="I1" s="66"/>
      <c r="J1" s="66"/>
      <c r="K1" s="66"/>
      <c r="L1" s="66"/>
      <c r="M1" s="66"/>
      <c r="N1" s="67"/>
      <c r="O1" s="59" t="s">
        <v>10</v>
      </c>
      <c r="P1" s="60"/>
    </row>
    <row r="2" spans="1:16" ht="36.75" customHeight="1" thickBot="1">
      <c r="B2" s="57"/>
      <c r="C2" s="65"/>
      <c r="D2" s="66"/>
      <c r="E2" s="66"/>
      <c r="F2" s="66"/>
      <c r="G2" s="66"/>
      <c r="H2" s="66"/>
      <c r="I2" s="66"/>
      <c r="J2" s="66"/>
      <c r="K2" s="66"/>
      <c r="L2" s="66"/>
      <c r="M2" s="66"/>
      <c r="N2" s="67"/>
      <c r="O2" s="61" t="s">
        <v>11</v>
      </c>
      <c r="P2" s="62"/>
    </row>
    <row r="3" spans="1:16" ht="15.75" thickBot="1">
      <c r="B3" s="57"/>
      <c r="C3" s="68" t="s">
        <v>103</v>
      </c>
      <c r="D3" s="69"/>
      <c r="E3" s="69"/>
      <c r="F3" s="69"/>
      <c r="G3" s="69"/>
      <c r="H3" s="69"/>
      <c r="I3" s="69"/>
      <c r="J3" s="69"/>
      <c r="K3" s="69"/>
      <c r="L3" s="69"/>
      <c r="M3" s="69"/>
      <c r="N3" s="70"/>
      <c r="O3" s="61" t="s">
        <v>110</v>
      </c>
      <c r="P3" s="62"/>
    </row>
    <row r="4" spans="1:16" ht="44.25" customHeight="1">
      <c r="B4" s="57"/>
      <c r="C4" s="71"/>
      <c r="D4" s="72"/>
      <c r="E4" s="72"/>
      <c r="F4" s="72"/>
      <c r="G4" s="72"/>
      <c r="H4" s="72"/>
      <c r="I4" s="72"/>
      <c r="J4" s="72"/>
      <c r="K4" s="72"/>
      <c r="L4" s="72"/>
      <c r="M4" s="72"/>
      <c r="N4" s="73"/>
      <c r="O4" s="63" t="s">
        <v>109</v>
      </c>
      <c r="P4" s="64"/>
    </row>
    <row r="5" spans="1:16" s="2" customFormat="1" ht="15.75" customHeight="1">
      <c r="A5" s="52" t="s">
        <v>111</v>
      </c>
      <c r="B5" s="52" t="s">
        <v>0</v>
      </c>
      <c r="C5" s="55" t="s">
        <v>9</v>
      </c>
      <c r="D5" s="52" t="s">
        <v>3</v>
      </c>
      <c r="E5" s="52" t="s">
        <v>4</v>
      </c>
      <c r="F5" s="52" t="s">
        <v>5</v>
      </c>
      <c r="G5" s="52" t="s">
        <v>6</v>
      </c>
      <c r="H5" s="52" t="s">
        <v>7</v>
      </c>
      <c r="I5" s="52" t="s">
        <v>8</v>
      </c>
      <c r="J5" s="52" t="s">
        <v>2</v>
      </c>
      <c r="K5" s="58" t="s">
        <v>104</v>
      </c>
      <c r="L5" s="58"/>
      <c r="M5" s="58"/>
      <c r="N5" s="58"/>
      <c r="O5" s="58"/>
      <c r="P5" s="58"/>
    </row>
    <row r="6" spans="1:16" s="2" customFormat="1" ht="30">
      <c r="A6" s="53"/>
      <c r="B6" s="52"/>
      <c r="C6" s="55"/>
      <c r="D6" s="52"/>
      <c r="E6" s="52"/>
      <c r="F6" s="52"/>
      <c r="G6" s="52"/>
      <c r="H6" s="52"/>
      <c r="I6" s="52"/>
      <c r="J6" s="52"/>
      <c r="K6" s="13" t="s">
        <v>130</v>
      </c>
      <c r="L6" s="13" t="s">
        <v>132</v>
      </c>
      <c r="M6" s="13" t="s">
        <v>105</v>
      </c>
      <c r="N6" s="13" t="s">
        <v>106</v>
      </c>
      <c r="O6" s="13" t="s">
        <v>107</v>
      </c>
      <c r="P6" s="13" t="s">
        <v>108</v>
      </c>
    </row>
    <row r="7" spans="1:16" ht="205.5" customHeight="1">
      <c r="A7" s="39">
        <v>1</v>
      </c>
      <c r="B7" s="44" t="s">
        <v>13</v>
      </c>
      <c r="C7" s="54" t="s">
        <v>14</v>
      </c>
      <c r="D7" s="3" t="s">
        <v>15</v>
      </c>
      <c r="E7" s="44" t="s">
        <v>49</v>
      </c>
      <c r="F7" s="8">
        <v>43297</v>
      </c>
      <c r="G7" s="8">
        <v>44175</v>
      </c>
      <c r="H7" s="10">
        <v>25000000</v>
      </c>
      <c r="I7" s="7" t="s">
        <v>50</v>
      </c>
      <c r="J7" s="44" t="s">
        <v>51</v>
      </c>
      <c r="K7" s="31">
        <v>0.4</v>
      </c>
      <c r="L7" s="31">
        <v>0.4</v>
      </c>
      <c r="M7" s="11" t="s">
        <v>145</v>
      </c>
      <c r="N7" s="11" t="s">
        <v>146</v>
      </c>
      <c r="O7" s="15">
        <f>+L7</f>
        <v>0.4</v>
      </c>
      <c r="P7" s="33">
        <f t="shared" ref="P7:P31" si="0">IF(O7&lt;=33%,1,IF(O7&lt;76%,3,IF(O7&lt;100%,4,IF(O7=101%,5))))</f>
        <v>3</v>
      </c>
    </row>
    <row r="8" spans="1:16" ht="132.75" customHeight="1">
      <c r="A8" s="39">
        <v>2</v>
      </c>
      <c r="B8" s="44" t="s">
        <v>13</v>
      </c>
      <c r="C8" s="54"/>
      <c r="D8" s="3" t="s">
        <v>16</v>
      </c>
      <c r="E8" s="44" t="s">
        <v>112</v>
      </c>
      <c r="F8" s="8">
        <v>43297</v>
      </c>
      <c r="G8" s="8">
        <v>44175</v>
      </c>
      <c r="H8" s="10">
        <v>25000000</v>
      </c>
      <c r="I8" s="7" t="s">
        <v>50</v>
      </c>
      <c r="J8" s="44" t="s">
        <v>51</v>
      </c>
      <c r="K8" s="30">
        <v>0.4</v>
      </c>
      <c r="L8" s="30">
        <v>0.8</v>
      </c>
      <c r="M8" s="11" t="s">
        <v>178</v>
      </c>
      <c r="N8" s="44" t="s">
        <v>165</v>
      </c>
      <c r="O8" s="15">
        <f>+L8</f>
        <v>0.8</v>
      </c>
      <c r="P8" s="33">
        <f t="shared" si="0"/>
        <v>4</v>
      </c>
    </row>
    <row r="9" spans="1:16" ht="254.25" customHeight="1">
      <c r="A9" s="39">
        <v>3</v>
      </c>
      <c r="B9" s="44" t="s">
        <v>13</v>
      </c>
      <c r="C9" s="7" t="s">
        <v>17</v>
      </c>
      <c r="D9" s="3" t="s">
        <v>18</v>
      </c>
      <c r="E9" s="44" t="s">
        <v>52</v>
      </c>
      <c r="F9" s="8">
        <v>43550</v>
      </c>
      <c r="G9" s="8">
        <v>44824</v>
      </c>
      <c r="H9" s="38">
        <v>235000000</v>
      </c>
      <c r="I9" s="44" t="s">
        <v>53</v>
      </c>
      <c r="J9" s="44" t="s">
        <v>54</v>
      </c>
      <c r="K9" s="30">
        <v>0.15</v>
      </c>
      <c r="L9" s="30">
        <v>0.3</v>
      </c>
      <c r="M9" s="44" t="s">
        <v>147</v>
      </c>
      <c r="N9" s="44" t="s">
        <v>150</v>
      </c>
      <c r="O9" s="15">
        <f>+L9</f>
        <v>0.3</v>
      </c>
      <c r="P9" s="12">
        <f t="shared" si="0"/>
        <v>1</v>
      </c>
    </row>
    <row r="10" spans="1:16" ht="293.25" customHeight="1">
      <c r="A10" s="39">
        <v>4</v>
      </c>
      <c r="B10" s="44" t="s">
        <v>116</v>
      </c>
      <c r="C10" s="7" t="s">
        <v>19</v>
      </c>
      <c r="D10" s="3" t="s">
        <v>113</v>
      </c>
      <c r="E10" s="44" t="s">
        <v>49</v>
      </c>
      <c r="F10" s="8">
        <v>43550</v>
      </c>
      <c r="G10" s="8">
        <v>44824</v>
      </c>
      <c r="H10" s="38">
        <v>235000000</v>
      </c>
      <c r="I10" s="44" t="s">
        <v>53</v>
      </c>
      <c r="J10" s="44" t="s">
        <v>55</v>
      </c>
      <c r="K10" s="30">
        <v>0.4</v>
      </c>
      <c r="L10" s="32">
        <v>1</v>
      </c>
      <c r="M10" s="47" t="s">
        <v>148</v>
      </c>
      <c r="N10" s="47" t="s">
        <v>149</v>
      </c>
      <c r="O10" s="15">
        <f t="shared" ref="O10:O31" si="1">+L10</f>
        <v>1</v>
      </c>
      <c r="P10" s="33" t="b">
        <f t="shared" si="0"/>
        <v>0</v>
      </c>
    </row>
    <row r="11" spans="1:16" ht="408.75" customHeight="1">
      <c r="A11" s="39">
        <v>5</v>
      </c>
      <c r="B11" s="44" t="s">
        <v>13</v>
      </c>
      <c r="C11" s="7" t="s">
        <v>20</v>
      </c>
      <c r="D11" s="3" t="s">
        <v>133</v>
      </c>
      <c r="E11" s="44" t="s">
        <v>56</v>
      </c>
      <c r="F11" s="8">
        <v>43590</v>
      </c>
      <c r="G11" s="8">
        <v>44175</v>
      </c>
      <c r="H11" s="6">
        <v>150000000</v>
      </c>
      <c r="I11" s="44" t="s">
        <v>57</v>
      </c>
      <c r="J11" s="44" t="s">
        <v>58</v>
      </c>
      <c r="K11" s="30">
        <v>0.5</v>
      </c>
      <c r="L11" s="32">
        <v>0.5</v>
      </c>
      <c r="M11" s="11" t="s">
        <v>179</v>
      </c>
      <c r="N11" s="11" t="s">
        <v>151</v>
      </c>
      <c r="O11" s="15">
        <f t="shared" si="1"/>
        <v>0.5</v>
      </c>
      <c r="P11" s="33">
        <f t="shared" si="0"/>
        <v>3</v>
      </c>
    </row>
    <row r="12" spans="1:16" ht="199.5" customHeight="1">
      <c r="A12" s="39">
        <v>6</v>
      </c>
      <c r="B12" s="44" t="s">
        <v>13</v>
      </c>
      <c r="C12" s="7" t="s">
        <v>134</v>
      </c>
      <c r="D12" s="3" t="s">
        <v>21</v>
      </c>
      <c r="E12" s="44" t="s">
        <v>59</v>
      </c>
      <c r="F12" s="8">
        <v>43743</v>
      </c>
      <c r="G12" s="8">
        <v>44854</v>
      </c>
      <c r="H12" s="6">
        <v>50000000</v>
      </c>
      <c r="I12" s="44" t="s">
        <v>53</v>
      </c>
      <c r="J12" s="44" t="s">
        <v>60</v>
      </c>
      <c r="K12" s="30">
        <v>0.7</v>
      </c>
      <c r="L12" s="30">
        <v>1</v>
      </c>
      <c r="M12" s="44" t="s">
        <v>152</v>
      </c>
      <c r="N12" s="14" t="s">
        <v>136</v>
      </c>
      <c r="O12" s="15">
        <f t="shared" si="1"/>
        <v>1</v>
      </c>
      <c r="P12" s="33" t="b">
        <f t="shared" si="0"/>
        <v>0</v>
      </c>
    </row>
    <row r="13" spans="1:16" ht="247.5" customHeight="1">
      <c r="A13" s="39">
        <v>7</v>
      </c>
      <c r="B13" s="44" t="s">
        <v>13</v>
      </c>
      <c r="C13" s="7" t="s">
        <v>22</v>
      </c>
      <c r="D13" s="3" t="s">
        <v>23</v>
      </c>
      <c r="E13" s="44" t="s">
        <v>61</v>
      </c>
      <c r="F13" s="8">
        <v>43742</v>
      </c>
      <c r="G13" s="8">
        <v>44824</v>
      </c>
      <c r="H13" s="6">
        <v>1000000000</v>
      </c>
      <c r="I13" s="44" t="s">
        <v>57</v>
      </c>
      <c r="J13" s="44" t="s">
        <v>62</v>
      </c>
      <c r="K13" s="30">
        <v>0.15</v>
      </c>
      <c r="L13" s="32">
        <v>1</v>
      </c>
      <c r="M13" s="44" t="s">
        <v>154</v>
      </c>
      <c r="N13" s="44" t="s">
        <v>153</v>
      </c>
      <c r="O13" s="15">
        <f t="shared" si="1"/>
        <v>1</v>
      </c>
      <c r="P13" s="12" t="b">
        <f t="shared" si="0"/>
        <v>0</v>
      </c>
    </row>
    <row r="14" spans="1:16" ht="254.25" customHeight="1">
      <c r="A14" s="39">
        <v>8</v>
      </c>
      <c r="B14" s="44" t="s">
        <v>13</v>
      </c>
      <c r="C14" s="7" t="s">
        <v>24</v>
      </c>
      <c r="D14" s="3" t="s">
        <v>115</v>
      </c>
      <c r="E14" s="44" t="s">
        <v>63</v>
      </c>
      <c r="F14" s="8">
        <v>43539</v>
      </c>
      <c r="G14" s="8">
        <v>44824</v>
      </c>
      <c r="H14" s="6">
        <v>100000000</v>
      </c>
      <c r="I14" s="44" t="s">
        <v>57</v>
      </c>
      <c r="J14" s="44" t="s">
        <v>64</v>
      </c>
      <c r="K14" s="30">
        <v>0.1</v>
      </c>
      <c r="L14" s="32">
        <v>1</v>
      </c>
      <c r="M14" s="44" t="s">
        <v>155</v>
      </c>
      <c r="N14" s="44" t="s">
        <v>156</v>
      </c>
      <c r="O14" s="15">
        <f t="shared" si="1"/>
        <v>1</v>
      </c>
      <c r="P14" s="12" t="b">
        <f t="shared" si="0"/>
        <v>0</v>
      </c>
    </row>
    <row r="15" spans="1:16" ht="146.25" customHeight="1">
      <c r="A15" s="39">
        <v>9</v>
      </c>
      <c r="B15" s="44" t="s">
        <v>25</v>
      </c>
      <c r="C15" s="7" t="s">
        <v>26</v>
      </c>
      <c r="D15" s="7" t="s">
        <v>27</v>
      </c>
      <c r="E15" s="44" t="s">
        <v>65</v>
      </c>
      <c r="F15" s="8">
        <v>43723</v>
      </c>
      <c r="G15" s="8">
        <v>44459</v>
      </c>
      <c r="H15" s="6">
        <v>5000000000</v>
      </c>
      <c r="I15" s="44" t="s">
        <v>66</v>
      </c>
      <c r="J15" s="44" t="s">
        <v>67</v>
      </c>
      <c r="K15" s="30">
        <v>0</v>
      </c>
      <c r="L15" s="32">
        <v>0.5</v>
      </c>
      <c r="M15" s="48" t="s">
        <v>180</v>
      </c>
      <c r="N15" s="48" t="s">
        <v>181</v>
      </c>
      <c r="O15" s="15">
        <f t="shared" si="1"/>
        <v>0.5</v>
      </c>
      <c r="P15" s="12">
        <f t="shared" si="0"/>
        <v>3</v>
      </c>
    </row>
    <row r="16" spans="1:16" ht="242.25">
      <c r="A16" s="39">
        <v>10</v>
      </c>
      <c r="B16" s="44" t="s">
        <v>13</v>
      </c>
      <c r="C16" s="14" t="s">
        <v>28</v>
      </c>
      <c r="D16" s="3" t="s">
        <v>29</v>
      </c>
      <c r="E16" s="44" t="s">
        <v>135</v>
      </c>
      <c r="F16" s="8">
        <v>43653</v>
      </c>
      <c r="G16" s="8">
        <v>44019</v>
      </c>
      <c r="H16" s="6">
        <v>300000000</v>
      </c>
      <c r="I16" s="44" t="s">
        <v>68</v>
      </c>
      <c r="J16" s="44" t="s">
        <v>69</v>
      </c>
      <c r="K16" s="32">
        <v>0.4</v>
      </c>
      <c r="L16" s="32">
        <v>0.4</v>
      </c>
      <c r="M16" s="49" t="s">
        <v>138</v>
      </c>
      <c r="N16" s="49" t="s">
        <v>137</v>
      </c>
      <c r="O16" s="15">
        <f t="shared" si="1"/>
        <v>0.4</v>
      </c>
      <c r="P16" s="33">
        <f t="shared" si="0"/>
        <v>3</v>
      </c>
    </row>
    <row r="17" spans="1:16" ht="244.5" customHeight="1">
      <c r="A17" s="39">
        <v>11</v>
      </c>
      <c r="B17" s="54" t="s">
        <v>13</v>
      </c>
      <c r="C17" s="54" t="s">
        <v>30</v>
      </c>
      <c r="D17" s="3" t="s">
        <v>31</v>
      </c>
      <c r="E17" s="44" t="s">
        <v>70</v>
      </c>
      <c r="F17" s="8">
        <v>43590</v>
      </c>
      <c r="G17" s="8">
        <v>44124</v>
      </c>
      <c r="H17" s="6">
        <v>100000000</v>
      </c>
      <c r="I17" s="44" t="s">
        <v>57</v>
      </c>
      <c r="J17" s="44" t="s">
        <v>71</v>
      </c>
      <c r="K17" s="30">
        <v>0.34</v>
      </c>
      <c r="L17" s="32">
        <v>0.5</v>
      </c>
      <c r="M17" s="44" t="s">
        <v>182</v>
      </c>
      <c r="N17" s="44" t="s">
        <v>157</v>
      </c>
      <c r="O17" s="15">
        <f t="shared" si="1"/>
        <v>0.5</v>
      </c>
      <c r="P17" s="33">
        <f t="shared" si="0"/>
        <v>3</v>
      </c>
    </row>
    <row r="18" spans="1:16" ht="168" customHeight="1">
      <c r="A18" s="39">
        <v>12</v>
      </c>
      <c r="B18" s="54"/>
      <c r="C18" s="54"/>
      <c r="D18" s="3" t="s">
        <v>32</v>
      </c>
      <c r="E18" s="44" t="s">
        <v>72</v>
      </c>
      <c r="F18" s="8">
        <v>43590</v>
      </c>
      <c r="G18" s="8">
        <v>44124</v>
      </c>
      <c r="H18" s="6">
        <v>200000000</v>
      </c>
      <c r="I18" s="44" t="s">
        <v>57</v>
      </c>
      <c r="J18" s="44" t="s">
        <v>73</v>
      </c>
      <c r="K18" s="30">
        <v>0.4</v>
      </c>
      <c r="L18" s="32">
        <v>0.5</v>
      </c>
      <c r="M18" s="44" t="s">
        <v>158</v>
      </c>
      <c r="N18" s="44" t="s">
        <v>159</v>
      </c>
      <c r="O18" s="15">
        <f t="shared" si="1"/>
        <v>0.5</v>
      </c>
      <c r="P18" s="33">
        <f t="shared" si="0"/>
        <v>3</v>
      </c>
    </row>
    <row r="19" spans="1:16" ht="207" customHeight="1">
      <c r="A19" s="39">
        <v>13</v>
      </c>
      <c r="B19" s="54"/>
      <c r="C19" s="54"/>
      <c r="D19" s="3" t="s">
        <v>33</v>
      </c>
      <c r="E19" s="44" t="s">
        <v>74</v>
      </c>
      <c r="F19" s="8">
        <v>43590</v>
      </c>
      <c r="G19" s="8">
        <v>44124</v>
      </c>
      <c r="H19" s="9">
        <v>50000000</v>
      </c>
      <c r="I19" s="44" t="s">
        <v>57</v>
      </c>
      <c r="J19" s="44" t="s">
        <v>75</v>
      </c>
      <c r="K19" s="30">
        <v>0.5</v>
      </c>
      <c r="L19" s="32">
        <v>1</v>
      </c>
      <c r="M19" s="11" t="s">
        <v>160</v>
      </c>
      <c r="N19" s="11" t="s">
        <v>183</v>
      </c>
      <c r="O19" s="15">
        <f t="shared" si="1"/>
        <v>1</v>
      </c>
      <c r="P19" s="33" t="b">
        <f t="shared" si="0"/>
        <v>0</v>
      </c>
    </row>
    <row r="20" spans="1:16" ht="102">
      <c r="A20" s="39">
        <v>14</v>
      </c>
      <c r="B20" s="54" t="s">
        <v>13</v>
      </c>
      <c r="C20" s="54" t="s">
        <v>34</v>
      </c>
      <c r="D20" s="3" t="s">
        <v>35</v>
      </c>
      <c r="E20" s="44" t="s">
        <v>76</v>
      </c>
      <c r="F20" s="8">
        <v>43590</v>
      </c>
      <c r="G20" s="8">
        <v>44124</v>
      </c>
      <c r="H20" s="6">
        <v>50000000</v>
      </c>
      <c r="I20" s="44" t="s">
        <v>57</v>
      </c>
      <c r="J20" s="44" t="s">
        <v>77</v>
      </c>
      <c r="K20" s="30">
        <v>0.1</v>
      </c>
      <c r="L20" s="32">
        <v>0</v>
      </c>
      <c r="M20" s="11" t="s">
        <v>139</v>
      </c>
      <c r="N20" s="11" t="s">
        <v>140</v>
      </c>
      <c r="O20" s="15">
        <f t="shared" si="1"/>
        <v>0</v>
      </c>
      <c r="P20" s="12">
        <f t="shared" si="0"/>
        <v>1</v>
      </c>
    </row>
    <row r="21" spans="1:16" ht="81" customHeight="1">
      <c r="A21" s="39">
        <v>15</v>
      </c>
      <c r="B21" s="54"/>
      <c r="C21" s="54"/>
      <c r="D21" s="3" t="s">
        <v>36</v>
      </c>
      <c r="E21" s="44" t="s">
        <v>78</v>
      </c>
      <c r="F21" s="8">
        <v>43590</v>
      </c>
      <c r="G21" s="8">
        <v>44124</v>
      </c>
      <c r="H21" s="6">
        <v>200000000</v>
      </c>
      <c r="I21" s="44" t="s">
        <v>68</v>
      </c>
      <c r="J21" s="44" t="s">
        <v>79</v>
      </c>
      <c r="K21" s="30">
        <v>0.02</v>
      </c>
      <c r="L21" s="32">
        <v>0.02</v>
      </c>
      <c r="M21" s="14" t="s">
        <v>141</v>
      </c>
      <c r="N21" s="14" t="s">
        <v>142</v>
      </c>
      <c r="O21" s="15">
        <f t="shared" si="1"/>
        <v>0.02</v>
      </c>
      <c r="P21" s="12">
        <f t="shared" si="0"/>
        <v>1</v>
      </c>
    </row>
    <row r="22" spans="1:16" ht="81">
      <c r="A22" s="39">
        <v>16</v>
      </c>
      <c r="B22" s="44" t="s">
        <v>25</v>
      </c>
      <c r="C22" s="54" t="s">
        <v>37</v>
      </c>
      <c r="D22" s="3" t="s">
        <v>38</v>
      </c>
      <c r="E22" s="44" t="s">
        <v>80</v>
      </c>
      <c r="F22" s="8">
        <v>44321</v>
      </c>
      <c r="G22" s="8">
        <v>44854</v>
      </c>
      <c r="H22" s="6">
        <v>14000000000</v>
      </c>
      <c r="I22" s="44" t="s">
        <v>81</v>
      </c>
      <c r="J22" s="44" t="s">
        <v>82</v>
      </c>
      <c r="K22" s="30">
        <v>0</v>
      </c>
      <c r="L22" s="32">
        <v>0.33</v>
      </c>
      <c r="M22" s="44" t="s">
        <v>162</v>
      </c>
      <c r="N22" s="44" t="s">
        <v>161</v>
      </c>
      <c r="O22" s="15">
        <f t="shared" si="1"/>
        <v>0.33</v>
      </c>
      <c r="P22" s="12">
        <f t="shared" si="0"/>
        <v>1</v>
      </c>
    </row>
    <row r="23" spans="1:16" ht="81.75" customHeight="1">
      <c r="A23" s="39">
        <v>17</v>
      </c>
      <c r="B23" s="44" t="s">
        <v>13</v>
      </c>
      <c r="C23" s="54"/>
      <c r="D23" s="3" t="s">
        <v>39</v>
      </c>
      <c r="E23" s="44" t="s">
        <v>83</v>
      </c>
      <c r="F23" s="8">
        <v>43956</v>
      </c>
      <c r="G23" s="8">
        <v>44854</v>
      </c>
      <c r="H23" s="6">
        <v>200000000</v>
      </c>
      <c r="I23" s="44" t="s">
        <v>68</v>
      </c>
      <c r="J23" s="44" t="s">
        <v>84</v>
      </c>
      <c r="K23" s="30">
        <v>0.01</v>
      </c>
      <c r="L23" s="32">
        <v>0.8</v>
      </c>
      <c r="M23" s="44" t="s">
        <v>164</v>
      </c>
      <c r="N23" s="44" t="s">
        <v>163</v>
      </c>
      <c r="O23" s="15">
        <f t="shared" si="1"/>
        <v>0.8</v>
      </c>
      <c r="P23" s="12">
        <f t="shared" si="0"/>
        <v>4</v>
      </c>
    </row>
    <row r="24" spans="1:16" ht="153.75" customHeight="1">
      <c r="A24" s="39">
        <v>18</v>
      </c>
      <c r="B24" s="54" t="s">
        <v>116</v>
      </c>
      <c r="C24" s="54" t="s">
        <v>1</v>
      </c>
      <c r="D24" s="3" t="s">
        <v>40</v>
      </c>
      <c r="E24" s="44" t="s">
        <v>85</v>
      </c>
      <c r="F24" s="8">
        <v>43561</v>
      </c>
      <c r="G24" s="8">
        <v>44657</v>
      </c>
      <c r="H24" s="6">
        <v>5000000</v>
      </c>
      <c r="I24" s="44" t="s">
        <v>86</v>
      </c>
      <c r="J24" s="44" t="s">
        <v>87</v>
      </c>
      <c r="K24" s="30">
        <v>0.02</v>
      </c>
      <c r="L24" s="32">
        <v>0.4</v>
      </c>
      <c r="M24" s="14" t="s">
        <v>166</v>
      </c>
      <c r="N24" s="14" t="s">
        <v>167</v>
      </c>
      <c r="O24" s="15">
        <f t="shared" si="1"/>
        <v>0.4</v>
      </c>
      <c r="P24" s="12">
        <f t="shared" si="0"/>
        <v>3</v>
      </c>
    </row>
    <row r="25" spans="1:16" ht="254.25" customHeight="1">
      <c r="A25" s="39">
        <v>19</v>
      </c>
      <c r="B25" s="54"/>
      <c r="C25" s="54"/>
      <c r="D25" s="3" t="s">
        <v>41</v>
      </c>
      <c r="E25" s="44" t="s">
        <v>88</v>
      </c>
      <c r="F25" s="8">
        <v>43561</v>
      </c>
      <c r="G25" s="8">
        <v>44657</v>
      </c>
      <c r="H25" s="6">
        <v>20000000</v>
      </c>
      <c r="I25" s="44" t="s">
        <v>68</v>
      </c>
      <c r="J25" s="44" t="s">
        <v>89</v>
      </c>
      <c r="K25" s="30">
        <v>1</v>
      </c>
      <c r="L25" s="32">
        <v>1</v>
      </c>
      <c r="M25" s="16" t="s">
        <v>168</v>
      </c>
      <c r="N25" s="16" t="s">
        <v>169</v>
      </c>
      <c r="O25" s="15">
        <f t="shared" si="1"/>
        <v>1</v>
      </c>
      <c r="P25" s="12" t="b">
        <f t="shared" si="0"/>
        <v>0</v>
      </c>
    </row>
    <row r="26" spans="1:16" ht="253.5" customHeight="1">
      <c r="A26" s="39">
        <v>20</v>
      </c>
      <c r="B26" s="44" t="s">
        <v>25</v>
      </c>
      <c r="C26" s="54" t="s">
        <v>42</v>
      </c>
      <c r="D26" s="3" t="s">
        <v>128</v>
      </c>
      <c r="E26" s="44" t="s">
        <v>90</v>
      </c>
      <c r="F26" s="8">
        <v>43561</v>
      </c>
      <c r="G26" s="8">
        <v>44657</v>
      </c>
      <c r="H26" s="9">
        <v>10000000</v>
      </c>
      <c r="I26" s="44" t="s">
        <v>86</v>
      </c>
      <c r="J26" s="39" t="s">
        <v>91</v>
      </c>
      <c r="K26" s="40">
        <v>0.66</v>
      </c>
      <c r="L26" s="34">
        <v>0.75</v>
      </c>
      <c r="M26" s="44" t="s">
        <v>175</v>
      </c>
      <c r="N26" s="14" t="s">
        <v>170</v>
      </c>
      <c r="O26" s="15">
        <f t="shared" si="1"/>
        <v>0.75</v>
      </c>
      <c r="P26" s="33">
        <f t="shared" si="0"/>
        <v>3</v>
      </c>
    </row>
    <row r="27" spans="1:16" ht="246.75" customHeight="1">
      <c r="A27" s="39">
        <v>21</v>
      </c>
      <c r="B27" s="44" t="s">
        <v>116</v>
      </c>
      <c r="C27" s="54"/>
      <c r="D27" s="3" t="s">
        <v>43</v>
      </c>
      <c r="E27" s="44" t="s">
        <v>92</v>
      </c>
      <c r="F27" s="8">
        <v>43561</v>
      </c>
      <c r="G27" s="8">
        <v>44657</v>
      </c>
      <c r="H27" s="9">
        <v>200000000</v>
      </c>
      <c r="I27" s="44" t="s">
        <v>86</v>
      </c>
      <c r="J27" s="44" t="s">
        <v>93</v>
      </c>
      <c r="K27" s="30">
        <v>0.5</v>
      </c>
      <c r="L27" s="30">
        <v>0.55000000000000004</v>
      </c>
      <c r="M27" s="16" t="s">
        <v>171</v>
      </c>
      <c r="N27" s="50" t="s">
        <v>172</v>
      </c>
      <c r="O27" s="15">
        <f t="shared" si="1"/>
        <v>0.55000000000000004</v>
      </c>
      <c r="P27" s="33">
        <f t="shared" si="0"/>
        <v>3</v>
      </c>
    </row>
    <row r="28" spans="1:16" ht="210.75" customHeight="1">
      <c r="A28" s="39">
        <v>22</v>
      </c>
      <c r="B28" s="54" t="s">
        <v>25</v>
      </c>
      <c r="C28" s="54" t="s">
        <v>44</v>
      </c>
      <c r="D28" s="3" t="s">
        <v>45</v>
      </c>
      <c r="E28" s="44" t="s">
        <v>94</v>
      </c>
      <c r="F28" s="8">
        <v>43927</v>
      </c>
      <c r="G28" s="8">
        <v>44657</v>
      </c>
      <c r="H28" s="9">
        <v>11000000000</v>
      </c>
      <c r="I28" s="39" t="s">
        <v>95</v>
      </c>
      <c r="J28" s="44" t="s">
        <v>96</v>
      </c>
      <c r="K28" s="30">
        <v>0.13</v>
      </c>
      <c r="L28" s="32">
        <v>0.2</v>
      </c>
      <c r="M28" s="17" t="s">
        <v>143</v>
      </c>
      <c r="N28" s="17" t="s">
        <v>144</v>
      </c>
      <c r="O28" s="15">
        <f t="shared" si="1"/>
        <v>0.2</v>
      </c>
      <c r="P28" s="12">
        <f t="shared" si="0"/>
        <v>1</v>
      </c>
    </row>
    <row r="29" spans="1:16" ht="256.5">
      <c r="A29" s="39">
        <v>23</v>
      </c>
      <c r="B29" s="54"/>
      <c r="C29" s="54"/>
      <c r="D29" s="3" t="s">
        <v>46</v>
      </c>
      <c r="E29" s="44" t="s">
        <v>97</v>
      </c>
      <c r="F29" s="8">
        <v>43561</v>
      </c>
      <c r="G29" s="8">
        <v>44657</v>
      </c>
      <c r="H29" s="6">
        <v>16000000000</v>
      </c>
      <c r="I29" s="44" t="s">
        <v>98</v>
      </c>
      <c r="J29" s="44" t="s">
        <v>131</v>
      </c>
      <c r="K29" s="30">
        <v>1</v>
      </c>
      <c r="L29" s="32">
        <v>1</v>
      </c>
      <c r="M29" s="44" t="s">
        <v>173</v>
      </c>
      <c r="N29" s="14" t="s">
        <v>174</v>
      </c>
      <c r="O29" s="15">
        <f t="shared" si="1"/>
        <v>1</v>
      </c>
      <c r="P29" s="12" t="b">
        <f t="shared" si="0"/>
        <v>0</v>
      </c>
    </row>
    <row r="30" spans="1:16" ht="211.5" customHeight="1">
      <c r="A30" s="39">
        <v>24</v>
      </c>
      <c r="B30" s="54"/>
      <c r="C30" s="54"/>
      <c r="D30" s="3" t="s">
        <v>47</v>
      </c>
      <c r="E30" s="44" t="s">
        <v>99</v>
      </c>
      <c r="F30" s="8">
        <v>43561</v>
      </c>
      <c r="G30" s="8">
        <v>44657</v>
      </c>
      <c r="H30" s="6">
        <v>10000000</v>
      </c>
      <c r="I30" s="44" t="s">
        <v>86</v>
      </c>
      <c r="J30" s="44" t="s">
        <v>100</v>
      </c>
      <c r="K30" s="40">
        <v>0.66</v>
      </c>
      <c r="L30" s="34">
        <v>1</v>
      </c>
      <c r="M30" s="46" t="s">
        <v>184</v>
      </c>
      <c r="N30" s="14" t="s">
        <v>185</v>
      </c>
      <c r="O30" s="15">
        <f t="shared" si="1"/>
        <v>1</v>
      </c>
      <c r="P30" s="33" t="b">
        <f t="shared" si="0"/>
        <v>0</v>
      </c>
    </row>
    <row r="31" spans="1:16" ht="80.25">
      <c r="A31" s="39">
        <v>25</v>
      </c>
      <c r="B31" s="54"/>
      <c r="C31" s="54"/>
      <c r="D31" s="3" t="s">
        <v>48</v>
      </c>
      <c r="E31" s="44" t="s">
        <v>101</v>
      </c>
      <c r="F31" s="8">
        <v>43561</v>
      </c>
      <c r="G31" s="8">
        <v>44657</v>
      </c>
      <c r="H31" s="9">
        <v>20000000</v>
      </c>
      <c r="I31" s="44" t="s">
        <v>86</v>
      </c>
      <c r="J31" s="39" t="s">
        <v>102</v>
      </c>
      <c r="K31" s="40"/>
      <c r="L31" s="34">
        <v>1</v>
      </c>
      <c r="M31" s="45" t="s">
        <v>177</v>
      </c>
      <c r="N31" s="14" t="s">
        <v>176</v>
      </c>
      <c r="O31" s="15">
        <f t="shared" si="1"/>
        <v>1</v>
      </c>
      <c r="P31" s="12" t="b">
        <f t="shared" si="0"/>
        <v>0</v>
      </c>
    </row>
    <row r="32" spans="1:16">
      <c r="H32" s="41">
        <f>SUM(H7:H31)</f>
        <v>49185000000</v>
      </c>
      <c r="I32" s="42"/>
      <c r="J32" s="43"/>
      <c r="K32" s="43"/>
      <c r="L32" s="43"/>
      <c r="M32" s="43"/>
      <c r="N32" s="43"/>
      <c r="O32" s="37"/>
    </row>
    <row r="33" spans="1:16">
      <c r="H33" s="41"/>
      <c r="I33" s="42"/>
      <c r="J33" s="43"/>
      <c r="K33" s="43"/>
      <c r="L33" s="43"/>
      <c r="M33" s="43"/>
      <c r="N33" s="43"/>
      <c r="O33" s="37">
        <f>AVERAGE(O23,O20,O17,O16,O14,O13,O12,O11,O9,O8,O7)</f>
        <v>0.60909090909090913</v>
      </c>
      <c r="P33" s="1" t="s">
        <v>188</v>
      </c>
    </row>
    <row r="34" spans="1:16">
      <c r="A34" s="25" t="s">
        <v>189</v>
      </c>
      <c r="H34" s="41"/>
      <c r="I34" s="42"/>
      <c r="J34" s="43"/>
      <c r="K34" s="43"/>
      <c r="L34" s="43"/>
      <c r="M34" s="43"/>
      <c r="N34" s="43"/>
      <c r="O34" s="37">
        <f>AVERAGE(O10:O27)</f>
        <v>0.62500000000000011</v>
      </c>
      <c r="P34" s="1" t="s">
        <v>186</v>
      </c>
    </row>
    <row r="35" spans="1:16">
      <c r="A35" s="25"/>
      <c r="H35" s="41"/>
      <c r="I35" s="42"/>
      <c r="J35" s="43"/>
      <c r="K35" s="43"/>
      <c r="L35" s="43"/>
      <c r="M35" s="43"/>
      <c r="N35" s="43"/>
      <c r="O35" s="37">
        <f>AVERAGE(O15:O28)</f>
        <v>0.49642857142857144</v>
      </c>
      <c r="P35" s="1" t="s">
        <v>187</v>
      </c>
    </row>
    <row r="36" spans="1:16">
      <c r="A36" s="25" t="s">
        <v>190</v>
      </c>
    </row>
  </sheetData>
  <sheetProtection algorithmName="SHA-512" hashValue="g6OzyQzqv3tR95LO/cRdDOEaJ1BUUj98p9lpPt4jSg/ejq2qUz/tlzM6PtwoThjRLm8OzplU0D5gk5p0ecCqjQ==" saltValue="i/J/Hmu5jqDn/wMA9zatoQ==" spinCount="100000" sheet="1" objects="1" scenarios="1"/>
  <autoFilter ref="A6:P33"/>
  <mergeCells count="29">
    <mergeCell ref="B1:B4"/>
    <mergeCell ref="K5:P5"/>
    <mergeCell ref="D5:D6"/>
    <mergeCell ref="E5:E6"/>
    <mergeCell ref="F5:F6"/>
    <mergeCell ref="G5:G6"/>
    <mergeCell ref="H5:H6"/>
    <mergeCell ref="I5:I6"/>
    <mergeCell ref="J5:J6"/>
    <mergeCell ref="O1:P1"/>
    <mergeCell ref="O2:P2"/>
    <mergeCell ref="O3:P3"/>
    <mergeCell ref="O4:P4"/>
    <mergeCell ref="C1:N2"/>
    <mergeCell ref="C3:N4"/>
    <mergeCell ref="C28:C31"/>
    <mergeCell ref="B20:B21"/>
    <mergeCell ref="C20:C21"/>
    <mergeCell ref="C22:C23"/>
    <mergeCell ref="B24:B25"/>
    <mergeCell ref="C24:C25"/>
    <mergeCell ref="B28:B31"/>
    <mergeCell ref="A5:A6"/>
    <mergeCell ref="C26:C27"/>
    <mergeCell ref="C7:C8"/>
    <mergeCell ref="B17:B19"/>
    <mergeCell ref="C17:C19"/>
    <mergeCell ref="B5:B6"/>
    <mergeCell ref="C5:C6"/>
  </mergeCells>
  <conditionalFormatting sqref="P7">
    <cfRule type="cellIs" dxfId="7" priority="5" stopIfTrue="1" operator="greaterThan">
      <formula>3</formula>
    </cfRule>
    <cfRule type="cellIs" dxfId="6" priority="6" stopIfTrue="1" operator="between">
      <formula>1</formula>
      <formula>1</formula>
    </cfRule>
    <cfRule type="cellIs" dxfId="5" priority="7" stopIfTrue="1" operator="between">
      <formula>3</formula>
      <formula>3</formula>
    </cfRule>
  </conditionalFormatting>
  <conditionalFormatting sqref="P7">
    <cfRule type="cellIs" dxfId="4" priority="8" stopIfTrue="1" operator="between">
      <formula>3</formula>
      <formula>4</formula>
    </cfRule>
  </conditionalFormatting>
  <conditionalFormatting sqref="P8:P31">
    <cfRule type="cellIs" dxfId="3" priority="1" stopIfTrue="1" operator="greaterThan">
      <formula>3</formula>
    </cfRule>
    <cfRule type="cellIs" dxfId="2" priority="2" stopIfTrue="1" operator="between">
      <formula>1</formula>
      <formula>1</formula>
    </cfRule>
    <cfRule type="cellIs" dxfId="1" priority="3" stopIfTrue="1" operator="between">
      <formula>3</formula>
      <formula>3</formula>
    </cfRule>
  </conditionalFormatting>
  <conditionalFormatting sqref="P8:P31">
    <cfRule type="cellIs" dxfId="0" priority="4" stopIfTrue="1" operator="between">
      <formula>3</formula>
      <formula>4</formula>
    </cfRule>
  </conditionalFormatting>
  <hyperlinks>
    <hyperlink ref="M30" r:id="rId1" location="search/comunicacioneseimagen%40ut.edu.co/FMfcgxwHMGBGTlZWGhXQchCBlQMjqsWP_x000a__x000a_CIFRA PENDIENTE - WILLIAM" display="https://mail.google.com/mail/u/0/#search/comunicacioneseimagen%40ut.edu.co/FMfcgxwHMGBGTlZWGhXQchCBlQMjqsWP_x000a__x000a_CIFRA PENDIENTE - WILLIAM"/>
  </hyperlinks>
  <printOptions horizontalCentered="1"/>
  <pageMargins left="0.31496062992125984" right="0.31496062992125984" top="0.35433070866141736" bottom="0.35433070866141736" header="0.31496062992125984" footer="0.31496062992125984"/>
  <pageSetup paperSize="14" scale="4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GENERAL</vt:lpstr>
      <vt:lpstr>PI-P01-F06</vt:lpstr>
      <vt:lpstr>'PI-P01-F06'!Área_de_impresión</vt:lpstr>
      <vt:lpstr>'PI-P01-F06'!Títulos_a_imprimir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NUBIA</cp:lastModifiedBy>
  <cp:lastPrinted>2019-09-05T22:59:20Z</cp:lastPrinted>
  <dcterms:created xsi:type="dcterms:W3CDTF">2013-07-29T22:38:46Z</dcterms:created>
  <dcterms:modified xsi:type="dcterms:W3CDTF">2020-12-07T17:01:00Z</dcterms:modified>
</cp:coreProperties>
</file>