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Mi unidad\OPDI\DICIEMBRE\"/>
    </mc:Choice>
  </mc:AlternateContent>
  <xr:revisionPtr revIDLastSave="0" documentId="13_ncr:1_{627B7D47-692F-48B7-A8BE-F0BEBD142B98}" xr6:coauthVersionLast="47" xr6:coauthVersionMax="47" xr10:uidLastSave="{00000000-0000-0000-0000-000000000000}"/>
  <bookViews>
    <workbookView xWindow="-120" yWindow="-120" windowWidth="20730" windowHeight="11040" tabRatio="658" activeTab="4" xr2:uid="{00000000-000D-0000-FFFF-FFFF00000000}"/>
  </bookViews>
  <sheets>
    <sheet name="EJE UNO" sheetId="19" r:id="rId1"/>
    <sheet name="EJE DOS" sheetId="14" r:id="rId2"/>
    <sheet name="EJE TRES" sheetId="15" r:id="rId3"/>
    <sheet name="EJE CUATRO" sheetId="16" r:id="rId4"/>
    <sheet name="EJE CINCO" sheetId="17" r:id="rId5"/>
    <sheet name="EJE SEIS" sheetId="18" r:id="rId6"/>
  </sheets>
  <definedNames>
    <definedName name="_xlnm._FilterDatabase" localSheetId="0" hidden="1">'EJE UNO'!$A$34:$AA$59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6" i="18" l="1"/>
  <c r="P56" i="18"/>
  <c r="R47" i="18"/>
  <c r="R48" i="18"/>
  <c r="R50" i="18"/>
  <c r="R51" i="18"/>
  <c r="R52" i="18"/>
  <c r="R53" i="18"/>
  <c r="R54" i="18"/>
  <c r="R36" i="18"/>
  <c r="R47" i="17"/>
  <c r="Q47" i="17"/>
  <c r="P47" i="17"/>
  <c r="R40" i="17"/>
  <c r="R33" i="17"/>
  <c r="R44" i="17"/>
  <c r="R42" i="17"/>
  <c r="Q50" i="16"/>
  <c r="P50" i="16"/>
  <c r="R49" i="16"/>
  <c r="R48" i="16"/>
  <c r="R47" i="16"/>
  <c r="R46" i="16"/>
  <c r="R45" i="16"/>
  <c r="R44" i="16"/>
  <c r="R43" i="16"/>
  <c r="R42" i="16"/>
  <c r="R41" i="16"/>
  <c r="R40" i="16"/>
  <c r="R39" i="16"/>
  <c r="R38" i="16"/>
  <c r="R37" i="16"/>
  <c r="R36" i="16"/>
  <c r="R35" i="16"/>
  <c r="R33" i="16"/>
  <c r="R34" i="16"/>
  <c r="R34" i="15"/>
  <c r="R37" i="15"/>
  <c r="R38" i="15"/>
  <c r="R39" i="15"/>
  <c r="R40" i="15"/>
  <c r="R41" i="15"/>
  <c r="R42" i="15"/>
  <c r="R45" i="15"/>
  <c r="R44" i="15"/>
  <c r="R43" i="15"/>
  <c r="R36" i="15"/>
  <c r="Q69" i="14"/>
  <c r="P69" i="14"/>
  <c r="R64" i="14"/>
  <c r="R57" i="14"/>
  <c r="R69" i="14" s="1"/>
  <c r="R46" i="14"/>
  <c r="R45" i="14"/>
  <c r="R44" i="14"/>
  <c r="P53" i="19"/>
  <c r="R41" i="14"/>
  <c r="Q56" i="19"/>
  <c r="R50" i="16" l="1"/>
  <c r="R56" i="18"/>
  <c r="R36" i="19"/>
  <c r="R37" i="19"/>
  <c r="R39" i="19"/>
  <c r="R40" i="19"/>
  <c r="R41" i="19"/>
  <c r="R42" i="19"/>
  <c r="R43" i="19"/>
  <c r="R44" i="19"/>
  <c r="R45" i="19"/>
  <c r="R46" i="19"/>
  <c r="R47" i="19"/>
  <c r="R48" i="19"/>
  <c r="R49" i="19"/>
  <c r="R50" i="19"/>
  <c r="R51" i="19"/>
  <c r="R52" i="19"/>
  <c r="R53" i="19"/>
  <c r="R54" i="19"/>
  <c r="R55" i="19"/>
  <c r="R35" i="19"/>
  <c r="P56" i="19"/>
  <c r="R56" i="19" l="1"/>
  <c r="P46" i="15"/>
  <c r="R46" i="15" l="1"/>
  <c r="AA55" i="19"/>
  <c r="AA54" i="19"/>
  <c r="AA53" i="19"/>
  <c r="AA52" i="19"/>
  <c r="AA51" i="19"/>
  <c r="AA50" i="19"/>
  <c r="AA49" i="19"/>
  <c r="AA48" i="19"/>
  <c r="AA47" i="19"/>
  <c r="AA46" i="19"/>
  <c r="AA45" i="19"/>
  <c r="AA44" i="19"/>
  <c r="AA43" i="19"/>
  <c r="AA42" i="19"/>
  <c r="AA41" i="19"/>
  <c r="AA40" i="19"/>
  <c r="AA39" i="19"/>
  <c r="AA38" i="19"/>
  <c r="AA37" i="19"/>
  <c r="AA36" i="19"/>
  <c r="AA35" i="19"/>
  <c r="AA60" i="14"/>
  <c r="AA59" i="14"/>
  <c r="AA45" i="15" l="1"/>
  <c r="AA35" i="15" l="1"/>
  <c r="AA47" i="18"/>
  <c r="AA46" i="18"/>
  <c r="AA43" i="17"/>
  <c r="AA50" i="14"/>
  <c r="AA55" i="14"/>
  <c r="AA49" i="18"/>
  <c r="AA41" i="18"/>
  <c r="AA40" i="18"/>
  <c r="AA38" i="16" l="1"/>
  <c r="AA49" i="16"/>
  <c r="AA36" i="18"/>
  <c r="AA33" i="16" l="1"/>
  <c r="AA54" i="18"/>
  <c r="AA53" i="18"/>
  <c r="AA52" i="18"/>
  <c r="AA51" i="18"/>
  <c r="AA50" i="18"/>
  <c r="AA48" i="18"/>
  <c r="AA45" i="18"/>
  <c r="AA44" i="18"/>
  <c r="AA43" i="18"/>
  <c r="AA42" i="18"/>
  <c r="AA39" i="18"/>
  <c r="AA38" i="18"/>
  <c r="AA37" i="18"/>
  <c r="AA35" i="18"/>
  <c r="AA46" i="17"/>
  <c r="AA45" i="17"/>
  <c r="AA44" i="17"/>
  <c r="AA42" i="17"/>
  <c r="AA41" i="17"/>
  <c r="AA40" i="17"/>
  <c r="AA39" i="17"/>
  <c r="AA38" i="17"/>
  <c r="AA37" i="17"/>
  <c r="AA36" i="17"/>
  <c r="AA35" i="17"/>
  <c r="AA34" i="17"/>
  <c r="AA33" i="17"/>
  <c r="AA47" i="16"/>
  <c r="AA48" i="16"/>
  <c r="AA46" i="16"/>
  <c r="AA45" i="16"/>
  <c r="AA44" i="16"/>
  <c r="AA43" i="16"/>
  <c r="AA42" i="16"/>
  <c r="AA40" i="16"/>
  <c r="AA39" i="16"/>
  <c r="AA37" i="16"/>
  <c r="AA36" i="16"/>
  <c r="AA35" i="16"/>
  <c r="AA34" i="16"/>
  <c r="AA46" i="15"/>
  <c r="AA44" i="15"/>
  <c r="AA43" i="15"/>
  <c r="AA42" i="15"/>
  <c r="AA40" i="15"/>
  <c r="AA41" i="15"/>
  <c r="AA39" i="15"/>
  <c r="AA38" i="15"/>
  <c r="AA37" i="15"/>
  <c r="AA36" i="15"/>
  <c r="AA34" i="15"/>
  <c r="AA68" i="14" l="1"/>
  <c r="AA58" i="14"/>
  <c r="AA65" i="14"/>
  <c r="AA64" i="14"/>
  <c r="AA53" i="14"/>
  <c r="AA57" i="14"/>
  <c r="AA56" i="14"/>
  <c r="AA54" i="14"/>
  <c r="AA52" i="14"/>
  <c r="AA51" i="14"/>
  <c r="AA49" i="14"/>
  <c r="AA48" i="14"/>
  <c r="AA47" i="14"/>
  <c r="AA46" i="14"/>
  <c r="AA45" i="14"/>
  <c r="AA44" i="14"/>
  <c r="AA43" i="14"/>
  <c r="AA42" i="14"/>
  <c r="AA4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author>
  </authors>
  <commentList>
    <comment ref="B32" authorId="0" shapeId="0" xr:uid="{EE71C8BB-990C-4352-B090-A40D0CCD6365}">
      <text>
        <r>
          <rPr>
            <b/>
            <sz val="9"/>
            <color indexed="81"/>
            <rFont val="Tahoma"/>
            <family val="2"/>
          </rPr>
          <t>UT:</t>
        </r>
        <r>
          <rPr>
            <sz val="9"/>
            <color indexed="81"/>
            <rFont val="Tahoma"/>
            <family val="2"/>
          </rPr>
          <t xml:space="preserve">
Nombre del eje del Plan Estratégico de Desarrollo - PED.</t>
        </r>
      </text>
    </comment>
    <comment ref="C32" authorId="0" shapeId="0" xr:uid="{BAE3E9BC-F865-442A-96F5-3B025758EFC3}">
      <text>
        <r>
          <rPr>
            <b/>
            <sz val="9"/>
            <color indexed="81"/>
            <rFont val="Tahoma"/>
            <family val="2"/>
          </rPr>
          <t>UT:</t>
        </r>
        <r>
          <rPr>
            <sz val="9"/>
            <color indexed="81"/>
            <rFont val="Tahoma"/>
            <family val="2"/>
          </rPr>
          <t xml:space="preserve">
Nombre del programa del PED</t>
        </r>
      </text>
    </comment>
    <comment ref="D32" authorId="0" shapeId="0" xr:uid="{8BCCFCBC-C0A1-4881-AF44-5D41043EC4EC}">
      <text>
        <r>
          <rPr>
            <b/>
            <sz val="9"/>
            <color indexed="81"/>
            <rFont val="Tahoma"/>
            <family val="2"/>
          </rPr>
          <t>UT:</t>
        </r>
        <r>
          <rPr>
            <sz val="9"/>
            <color indexed="81"/>
            <rFont val="Tahoma"/>
            <family val="2"/>
          </rPr>
          <t xml:space="preserve">
Indicar de la lista desplegable la meta del PDR aplicable para las actividades a desarrollar</t>
        </r>
      </text>
    </comment>
    <comment ref="E32" authorId="0" shapeId="0" xr:uid="{951CA0A2-4470-4E91-AF66-32E669F95D8F}">
      <text>
        <r>
          <rPr>
            <b/>
            <sz val="9"/>
            <color indexed="81"/>
            <rFont val="Tahoma"/>
            <family val="2"/>
          </rPr>
          <t>UT:</t>
        </r>
        <r>
          <rPr>
            <sz val="9"/>
            <color indexed="81"/>
            <rFont val="Tahoma"/>
            <family val="2"/>
          </rPr>
          <t xml:space="preserve">
Indicar de la lista desplegable la meta del PED aplicable para las actividades a desarrollar</t>
        </r>
      </text>
    </comment>
    <comment ref="F32" authorId="0" shapeId="0" xr:uid="{02365A34-D833-44EC-937E-88D5EC448344}">
      <text>
        <r>
          <rPr>
            <b/>
            <sz val="9"/>
            <color indexed="81"/>
            <rFont val="Tahoma"/>
            <family val="2"/>
          </rPr>
          <t>UT:</t>
        </r>
        <r>
          <rPr>
            <sz val="9"/>
            <color indexed="81"/>
            <rFont val="Tahoma"/>
            <family val="2"/>
          </rPr>
          <t xml:space="preserve">
Seleccionar el proyecto del POAI con el cual se ejecutarán los recursos necesarios para las actividades</t>
        </r>
      </text>
    </comment>
    <comment ref="G32" authorId="0" shapeId="0" xr:uid="{1E42930C-189B-479F-8368-060724219C0C}">
      <text>
        <r>
          <rPr>
            <b/>
            <sz val="9"/>
            <color indexed="81"/>
            <rFont val="Tahoma"/>
            <family val="2"/>
          </rPr>
          <t>UT:</t>
        </r>
        <r>
          <rPr>
            <sz val="9"/>
            <color indexed="81"/>
            <rFont val="Tahoma"/>
            <family val="2"/>
          </rPr>
          <t xml:space="preserve">
Indicar, de la lista desplegable, a qué política institicional obedecen las actividades propuestas.</t>
        </r>
      </text>
    </comment>
    <comment ref="H32" authorId="0" shapeId="0" xr:uid="{6FD29A80-B15B-43FE-BE7F-6F35302D00C7}">
      <text>
        <r>
          <rPr>
            <b/>
            <sz val="9"/>
            <color indexed="81"/>
            <rFont val="Tahoma"/>
            <family val="2"/>
          </rPr>
          <t>UT:</t>
        </r>
        <r>
          <rPr>
            <sz val="9"/>
            <color indexed="81"/>
            <rFont val="Tahoma"/>
            <family val="2"/>
          </rPr>
          <t xml:space="preserve">
Seleccionar el indicador táctico aplicable en cada caso.</t>
        </r>
      </text>
    </comment>
    <comment ref="I32" authorId="0" shapeId="0" xr:uid="{A2BFE900-C8DB-401F-9324-3D0793560227}">
      <text>
        <r>
          <rPr>
            <b/>
            <sz val="9"/>
            <color indexed="81"/>
            <rFont val="Tahoma"/>
            <family val="2"/>
          </rPr>
          <t>UT:</t>
        </r>
        <r>
          <rPr>
            <sz val="9"/>
            <color indexed="81"/>
            <rFont val="Tahoma"/>
            <family val="2"/>
          </rPr>
          <t xml:space="preserve">
Formular las actividades necesarias que contribuyan a cumplir las metas del PED, PDR en la anualidad respectiva.</t>
        </r>
      </text>
    </comment>
    <comment ref="N32" authorId="0" shapeId="0" xr:uid="{0A6F750E-C3AA-413A-BB2C-76AE791AEB93}">
      <text>
        <r>
          <rPr>
            <b/>
            <sz val="9"/>
            <color indexed="81"/>
            <rFont val="Tahoma"/>
            <family val="2"/>
          </rPr>
          <t>UT:</t>
        </r>
        <r>
          <rPr>
            <sz val="9"/>
            <color indexed="81"/>
            <rFont val="Tahoma"/>
            <family val="2"/>
          </rPr>
          <t xml:space="preserve">
Fecha en la que inicia la ejecución de la acción</t>
        </r>
      </text>
    </comment>
    <comment ref="O32" authorId="0" shapeId="0" xr:uid="{E67511E0-91F7-40FC-9F59-74719BBDDD7E}">
      <text>
        <r>
          <rPr>
            <b/>
            <sz val="9"/>
            <color indexed="81"/>
            <rFont val="Tahoma"/>
            <family val="2"/>
          </rPr>
          <t>UT:</t>
        </r>
        <r>
          <rPr>
            <sz val="9"/>
            <color indexed="81"/>
            <rFont val="Tahoma"/>
            <family val="2"/>
          </rPr>
          <t xml:space="preserve">
Fecha en la que termina </t>
        </r>
      </text>
    </comment>
    <comment ref="P32" authorId="0" shapeId="0" xr:uid="{F11536FF-D337-4554-A576-3C2DD4B1E176}">
      <text>
        <r>
          <rPr>
            <b/>
            <sz val="9"/>
            <color indexed="81"/>
            <rFont val="Tahoma"/>
            <family val="2"/>
          </rPr>
          <t>UT:</t>
        </r>
        <r>
          <rPr>
            <sz val="9"/>
            <color indexed="81"/>
            <rFont val="Tahoma"/>
            <family val="2"/>
          </rPr>
          <t xml:space="preserve">
Recurso asignado
para la ejecución del proyecto</t>
        </r>
      </text>
    </comment>
    <comment ref="S32" authorId="0" shapeId="0" xr:uid="{A16935B2-6542-41C9-8262-7A8314FC6ED4}">
      <text>
        <r>
          <rPr>
            <b/>
            <sz val="9"/>
            <color indexed="81"/>
            <rFont val="Tahoma"/>
            <family val="2"/>
          </rPr>
          <t>UT:</t>
        </r>
        <r>
          <rPr>
            <sz val="9"/>
            <color indexed="81"/>
            <rFont val="Tahoma"/>
            <family val="2"/>
          </rPr>
          <t xml:space="preserve">
Recurso ejecutado del proyecto</t>
        </r>
      </text>
    </comment>
    <comment ref="J33" authorId="0" shapeId="0" xr:uid="{374B5C70-0A86-472C-B997-96AC9DFB1184}">
      <text>
        <r>
          <rPr>
            <b/>
            <sz val="9"/>
            <color indexed="81"/>
            <rFont val="Tahoma"/>
            <family val="2"/>
          </rPr>
          <t>UT:</t>
        </r>
        <r>
          <rPr>
            <sz val="9"/>
            <color indexed="81"/>
            <rFont val="Tahoma"/>
            <family val="2"/>
          </rPr>
          <t xml:space="preserve">
Fijar una meta para cumplir en el año de la actividad programada</t>
        </r>
      </text>
    </comment>
    <comment ref="K33" authorId="0" shapeId="0" xr:uid="{FD2FFD21-CD8A-421F-AC2F-ED39ED84CA3E}">
      <text>
        <r>
          <rPr>
            <b/>
            <sz val="9"/>
            <color indexed="81"/>
            <rFont val="Tahoma"/>
            <family val="2"/>
          </rPr>
          <t>UT:</t>
        </r>
        <r>
          <rPr>
            <sz val="9"/>
            <color indexed="81"/>
            <rFont val="Tahoma"/>
            <family val="2"/>
          </rPr>
          <t xml:space="preserve">
Fomular el indicador que medirá la meta de la actividad.</t>
        </r>
      </text>
    </comment>
    <comment ref="L33" authorId="0" shapeId="0" xr:uid="{233963C6-1FC2-4EB6-8646-91894373F216}">
      <text>
        <r>
          <rPr>
            <b/>
            <sz val="9"/>
            <color indexed="81"/>
            <rFont val="Tahoma"/>
            <family val="2"/>
          </rPr>
          <t>UT:</t>
        </r>
        <r>
          <rPr>
            <sz val="9"/>
            <color indexed="81"/>
            <rFont val="Tahoma"/>
            <family val="2"/>
          </rPr>
          <t xml:space="preserve">
Funcionario que está a cargo del proyecto (se deja consignado el cargo)</t>
        </r>
      </text>
    </comment>
    <comment ref="M33" authorId="0" shapeId="0" xr:uid="{AE097225-9848-444A-9030-B6DEDD9AD0C9}">
      <text>
        <r>
          <rPr>
            <b/>
            <sz val="9"/>
            <color indexed="81"/>
            <rFont val="Tahoma"/>
            <family val="2"/>
          </rPr>
          <t>UT:</t>
        </r>
        <r>
          <rPr>
            <sz val="9"/>
            <color indexed="81"/>
            <rFont val="Tahoma"/>
            <family val="2"/>
          </rPr>
          <t xml:space="preserve">
Funcionario y funcionarios que trabajará articuladamente con el líder  (se deja consignado el cargo)</t>
        </r>
      </text>
    </comment>
    <comment ref="T33" authorId="0" shapeId="0" xr:uid="{1FCB094B-3778-40D9-9F4D-C3457602A5EA}">
      <text>
        <r>
          <rPr>
            <b/>
            <sz val="9"/>
            <color indexed="81"/>
            <rFont val="Tahoma"/>
            <family val="2"/>
          </rPr>
          <t xml:space="preserve">UT:
</t>
        </r>
        <r>
          <rPr>
            <sz val="9"/>
            <color indexed="81"/>
            <rFont val="Tahoma"/>
            <family val="2"/>
          </rPr>
          <t xml:space="preserve">Está articulado con la meta de acuerdo a la unidad de medida cuantitativa planteada 
</t>
        </r>
        <r>
          <rPr>
            <b/>
            <sz val="9"/>
            <color indexed="81"/>
            <rFont val="Tahoma"/>
            <family val="2"/>
          </rPr>
          <t>Ejemplo:</t>
        </r>
        <r>
          <rPr>
            <sz val="9"/>
            <color indexed="81"/>
            <rFont val="Tahoma"/>
            <family val="2"/>
          </rPr>
          <t xml:space="preserve"> meta: 5, indicador: número de proyectos, logro: en el primer seguimiento se tiene un (1) proyecto, en esta columna se registra y se deja con el número 1</t>
        </r>
        <r>
          <rPr>
            <b/>
            <sz val="9"/>
            <color indexed="81"/>
            <rFont val="Tahoma"/>
            <family val="2"/>
          </rPr>
          <t xml:space="preserve">
</t>
        </r>
      </text>
    </comment>
    <comment ref="U33" authorId="0" shapeId="0" xr:uid="{F5595314-C5B7-4822-A289-05489FEDB0FB}">
      <text>
        <r>
          <rPr>
            <b/>
            <sz val="9"/>
            <color indexed="81"/>
            <rFont val="Tahoma"/>
            <family val="2"/>
          </rPr>
          <t>UT:</t>
        </r>
        <r>
          <rPr>
            <sz val="9"/>
            <color indexed="81"/>
            <rFont val="Tahoma"/>
            <family val="2"/>
          </rPr>
          <t xml:space="preserve">
Hece referencia al soporte que refleja el estado de avance de la acción planteada en el Plan de Acción Institucional.
</t>
        </r>
        <r>
          <rPr>
            <b/>
            <sz val="9"/>
            <color indexed="81"/>
            <rFont val="Tahoma"/>
            <family val="2"/>
          </rPr>
          <t>Ejemplo</t>
        </r>
        <r>
          <rPr>
            <sz val="9"/>
            <color indexed="81"/>
            <rFont val="Tahoma"/>
            <family val="2"/>
          </rPr>
          <t xml:space="preserve">: continuado con lo plasmado en el comentario de logro, se tiene que se realizó un (1)proyecto, la evidencia es el proyecto, el cual es necesario dejarlo reflejado en esta campo, así: Proyecto número 0001 de fecha 2 de enero de 2022, denominado Cultura Ciudadana
</t>
        </r>
      </text>
    </comment>
    <comment ref="Y33" authorId="0" shapeId="0" xr:uid="{D0090720-143C-4D77-92B5-0F2DA201094B}">
      <text>
        <r>
          <rPr>
            <b/>
            <sz val="9"/>
            <color indexed="81"/>
            <rFont val="Tahoma"/>
            <family val="2"/>
          </rPr>
          <t>UT:</t>
        </r>
        <r>
          <rPr>
            <sz val="9"/>
            <color indexed="81"/>
            <rFont val="Tahoma"/>
            <family val="2"/>
          </rPr>
          <t xml:space="preserve">
Si surgen 
Nota: Rotular cada seguimiento: 
Cuarto seguimiento
Tercer seguimiento
Segundo seguimiento
Primer seguimiento</t>
        </r>
      </text>
    </comment>
    <comment ref="Z33" authorId="0" shapeId="0" xr:uid="{74DB4C92-ADCA-41D3-8F46-E641493B9F22}">
      <text>
        <r>
          <rPr>
            <b/>
            <sz val="9"/>
            <color indexed="81"/>
            <rFont val="Tahoma"/>
            <family val="2"/>
          </rPr>
          <t>UT:</t>
        </r>
        <r>
          <rPr>
            <sz val="9"/>
            <color indexed="81"/>
            <rFont val="Tahoma"/>
            <family val="2"/>
          </rPr>
          <t xml:space="preserve">
Obedece el estado de avance de la acción planteada en el Plan de Acción Institucional.
</t>
        </r>
        <r>
          <rPr>
            <b/>
            <sz val="9"/>
            <color indexed="81"/>
            <rFont val="Tahoma"/>
            <family val="2"/>
          </rPr>
          <t xml:space="preserve">Ejemplo: </t>
        </r>
        <r>
          <rPr>
            <sz val="9"/>
            <color indexed="81"/>
            <rFont val="Tahoma"/>
            <family val="2"/>
          </rPr>
          <t>la meta planteada en el Plan de Acción Institucional es cinco (5) proyectos, en el primer seguimiento se tiene un proyecto por lo tanto el porcentaje de avance es del 20%</t>
        </r>
      </text>
    </comment>
    <comment ref="AA33" authorId="0" shapeId="0" xr:uid="{72A3F3C6-B533-4B2B-99B7-ADFCF4C7AA93}">
      <text>
        <r>
          <rPr>
            <b/>
            <sz val="9"/>
            <color indexed="81"/>
            <rFont val="Tahoma"/>
            <family val="2"/>
          </rPr>
          <t>UT:</t>
        </r>
        <r>
          <rPr>
            <sz val="9"/>
            <color indexed="81"/>
            <rFont val="Tahoma"/>
            <family val="2"/>
          </rPr>
          <t xml:space="preserve">
Automáticamente, se refleja el color: rojo, amarillo y verde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UT</author>
  </authors>
  <commentList>
    <comment ref="B38" authorId="0" shapeId="0" xr:uid="{2A1D28E7-A997-468B-81E3-543012649969}">
      <text>
        <r>
          <rPr>
            <b/>
            <sz val="9"/>
            <color indexed="81"/>
            <rFont val="Tahoma"/>
            <family val="2"/>
          </rPr>
          <t>UT:</t>
        </r>
        <r>
          <rPr>
            <sz val="9"/>
            <color indexed="81"/>
            <rFont val="Tahoma"/>
            <family val="2"/>
          </rPr>
          <t xml:space="preserve">
Nombre del eje del Plan Estratégico de Desarrollo - PED.</t>
        </r>
      </text>
    </comment>
    <comment ref="C38" authorId="0" shapeId="0" xr:uid="{B3E578B7-413F-47B5-900A-DA1F63ADEE3D}">
      <text>
        <r>
          <rPr>
            <b/>
            <sz val="9"/>
            <color indexed="81"/>
            <rFont val="Tahoma"/>
            <family val="2"/>
          </rPr>
          <t>UT:</t>
        </r>
        <r>
          <rPr>
            <sz val="9"/>
            <color indexed="81"/>
            <rFont val="Tahoma"/>
            <family val="2"/>
          </rPr>
          <t xml:space="preserve">
Nombre del programa del PED</t>
        </r>
      </text>
    </comment>
    <comment ref="D38" authorId="0" shapeId="0" xr:uid="{A88D88B0-BD69-4F61-98A4-6D68BEC0B99E}">
      <text>
        <r>
          <rPr>
            <b/>
            <sz val="9"/>
            <color indexed="81"/>
            <rFont val="Tahoma"/>
            <family val="2"/>
          </rPr>
          <t>UT:</t>
        </r>
        <r>
          <rPr>
            <sz val="9"/>
            <color indexed="81"/>
            <rFont val="Tahoma"/>
            <family val="2"/>
          </rPr>
          <t xml:space="preserve">
Indicar de la lista desplegable la meta del PDR aplicable para las actividades a desarrollar</t>
        </r>
      </text>
    </comment>
    <comment ref="E38" authorId="0" shapeId="0" xr:uid="{0F6CB091-F03A-494E-974A-1376305DAE41}">
      <text>
        <r>
          <rPr>
            <b/>
            <sz val="9"/>
            <color indexed="81"/>
            <rFont val="Tahoma"/>
            <family val="2"/>
          </rPr>
          <t>UT:</t>
        </r>
        <r>
          <rPr>
            <sz val="9"/>
            <color indexed="81"/>
            <rFont val="Tahoma"/>
            <family val="2"/>
          </rPr>
          <t xml:space="preserve">
Indicar de la lista desplegable la meta del PED aplicable para las actividades a desarrollar</t>
        </r>
      </text>
    </comment>
    <comment ref="F38" authorId="0" shapeId="0" xr:uid="{F819B24E-FC77-43C4-B64B-D85C1C82808C}">
      <text>
        <r>
          <rPr>
            <b/>
            <sz val="9"/>
            <color indexed="81"/>
            <rFont val="Tahoma"/>
            <family val="2"/>
          </rPr>
          <t>UT:</t>
        </r>
        <r>
          <rPr>
            <sz val="9"/>
            <color indexed="81"/>
            <rFont val="Tahoma"/>
            <family val="2"/>
          </rPr>
          <t xml:space="preserve">
Seleccionar el proyecto del POAI con el cual se ejecutarán los recursos necesarios para las actividades</t>
        </r>
      </text>
    </comment>
    <comment ref="G38" authorId="0" shapeId="0" xr:uid="{626B0236-FF50-4D3D-ACE7-810CB6824D05}">
      <text>
        <r>
          <rPr>
            <b/>
            <sz val="9"/>
            <color indexed="81"/>
            <rFont val="Tahoma"/>
            <family val="2"/>
          </rPr>
          <t>UT:</t>
        </r>
        <r>
          <rPr>
            <sz val="9"/>
            <color indexed="81"/>
            <rFont val="Tahoma"/>
            <family val="2"/>
          </rPr>
          <t xml:space="preserve">
Indicar, de la lista desplegable, a qué política institicional obedecen las actividades propuestas.</t>
        </r>
      </text>
    </comment>
    <comment ref="H38" authorId="0" shapeId="0" xr:uid="{C360E1D0-0CCA-4080-B1A5-5B22ED3762CD}">
      <text>
        <r>
          <rPr>
            <b/>
            <sz val="9"/>
            <color indexed="81"/>
            <rFont val="Tahoma"/>
            <family val="2"/>
          </rPr>
          <t>UT:</t>
        </r>
        <r>
          <rPr>
            <sz val="9"/>
            <color indexed="81"/>
            <rFont val="Tahoma"/>
            <family val="2"/>
          </rPr>
          <t xml:space="preserve">
Seleccionar el indicador táctico aplicable en cada caso.</t>
        </r>
      </text>
    </comment>
    <comment ref="I38" authorId="0" shapeId="0" xr:uid="{9E8F162F-73D0-4ADB-9D47-CAC4899504B7}">
      <text>
        <r>
          <rPr>
            <b/>
            <sz val="9"/>
            <color indexed="81"/>
            <rFont val="Tahoma"/>
            <family val="2"/>
          </rPr>
          <t>UT:</t>
        </r>
        <r>
          <rPr>
            <sz val="9"/>
            <color indexed="81"/>
            <rFont val="Tahoma"/>
            <family val="2"/>
          </rPr>
          <t xml:space="preserve">
Formular las actividades necesarias que contribuyan a cumplir las metas del PED, PDR en la anualidad respectiva.</t>
        </r>
      </text>
    </comment>
    <comment ref="N38" authorId="0" shapeId="0" xr:uid="{0DFABC6A-AC20-4670-A41E-E86142E43ED1}">
      <text>
        <r>
          <rPr>
            <b/>
            <sz val="9"/>
            <color indexed="81"/>
            <rFont val="Tahoma"/>
            <family val="2"/>
          </rPr>
          <t>UT:</t>
        </r>
        <r>
          <rPr>
            <sz val="9"/>
            <color indexed="81"/>
            <rFont val="Tahoma"/>
            <family val="2"/>
          </rPr>
          <t xml:space="preserve">
Fecha en la que inicia la ejecución de la acción</t>
        </r>
      </text>
    </comment>
    <comment ref="O38" authorId="0" shapeId="0" xr:uid="{75470684-B58A-4207-8574-B1485683B48C}">
      <text>
        <r>
          <rPr>
            <b/>
            <sz val="9"/>
            <color indexed="81"/>
            <rFont val="Tahoma"/>
            <family val="2"/>
          </rPr>
          <t>UT:</t>
        </r>
        <r>
          <rPr>
            <sz val="9"/>
            <color indexed="81"/>
            <rFont val="Tahoma"/>
            <family val="2"/>
          </rPr>
          <t xml:space="preserve">
Fecha en la que termina </t>
        </r>
      </text>
    </comment>
    <comment ref="P38" authorId="0" shapeId="0" xr:uid="{6EF7D8DD-ED17-4CED-89F6-B6B28F251891}">
      <text>
        <r>
          <rPr>
            <b/>
            <sz val="9"/>
            <color indexed="81"/>
            <rFont val="Tahoma"/>
            <family val="2"/>
          </rPr>
          <t>UT:</t>
        </r>
        <r>
          <rPr>
            <sz val="9"/>
            <color indexed="81"/>
            <rFont val="Tahoma"/>
            <family val="2"/>
          </rPr>
          <t xml:space="preserve">
Recurso asignado
para la ejecución del proyecto</t>
        </r>
      </text>
    </comment>
    <comment ref="S38" authorId="0" shapeId="0" xr:uid="{08E6FCCE-281F-4599-9C6E-A9C55305D62D}">
      <text>
        <r>
          <rPr>
            <b/>
            <sz val="9"/>
            <color indexed="81"/>
            <rFont val="Tahoma"/>
            <family val="2"/>
          </rPr>
          <t>UT:</t>
        </r>
        <r>
          <rPr>
            <sz val="9"/>
            <color indexed="81"/>
            <rFont val="Tahoma"/>
            <family val="2"/>
          </rPr>
          <t xml:space="preserve">
Recurso ejecutado del proyecto</t>
        </r>
      </text>
    </comment>
    <comment ref="J39" authorId="0" shapeId="0" xr:uid="{70B0E443-C400-4C79-BC43-DB1C4C9A04AC}">
      <text>
        <r>
          <rPr>
            <b/>
            <sz val="9"/>
            <color indexed="81"/>
            <rFont val="Tahoma"/>
            <family val="2"/>
          </rPr>
          <t>UT:</t>
        </r>
        <r>
          <rPr>
            <sz val="9"/>
            <color indexed="81"/>
            <rFont val="Tahoma"/>
            <family val="2"/>
          </rPr>
          <t xml:space="preserve">
Fijar una meta para cumplir en el año de la actividad programada</t>
        </r>
      </text>
    </comment>
    <comment ref="K39" authorId="0" shapeId="0" xr:uid="{B8F73F9A-C65A-4B8C-ADA3-2932E8E55F16}">
      <text>
        <r>
          <rPr>
            <b/>
            <sz val="9"/>
            <color indexed="81"/>
            <rFont val="Tahoma"/>
            <family val="2"/>
          </rPr>
          <t>UT:</t>
        </r>
        <r>
          <rPr>
            <sz val="9"/>
            <color indexed="81"/>
            <rFont val="Tahoma"/>
            <family val="2"/>
          </rPr>
          <t xml:space="preserve">
Fomular el indicador que medirá la meta de la actividad.</t>
        </r>
      </text>
    </comment>
    <comment ref="L39" authorId="0" shapeId="0" xr:uid="{28C4FC05-5BF6-4253-A78C-92CAD72E6900}">
      <text>
        <r>
          <rPr>
            <b/>
            <sz val="9"/>
            <color indexed="81"/>
            <rFont val="Tahoma"/>
            <family val="2"/>
          </rPr>
          <t>UT:</t>
        </r>
        <r>
          <rPr>
            <sz val="9"/>
            <color indexed="81"/>
            <rFont val="Tahoma"/>
            <family val="2"/>
          </rPr>
          <t xml:space="preserve">
Funcionario que está a cargo del proyecto (se deja consignado el cargo)</t>
        </r>
      </text>
    </comment>
    <comment ref="M39" authorId="0" shapeId="0" xr:uid="{9F612615-1ED7-411A-A268-ADFCEDCC5286}">
      <text>
        <r>
          <rPr>
            <b/>
            <sz val="9"/>
            <color indexed="81"/>
            <rFont val="Tahoma"/>
            <family val="2"/>
          </rPr>
          <t>UT:</t>
        </r>
        <r>
          <rPr>
            <sz val="9"/>
            <color indexed="81"/>
            <rFont val="Tahoma"/>
            <family val="2"/>
          </rPr>
          <t xml:space="preserve">
Funcionario y funcionarios que trabajará articuladamente con el líder  (se deja consignado el cargo)</t>
        </r>
      </text>
    </comment>
    <comment ref="T39" authorId="0" shapeId="0" xr:uid="{9611C651-8150-450C-B432-2E380E6945B9}">
      <text>
        <r>
          <rPr>
            <b/>
            <sz val="9"/>
            <color indexed="81"/>
            <rFont val="Tahoma"/>
            <family val="2"/>
          </rPr>
          <t xml:space="preserve">UT:
</t>
        </r>
        <r>
          <rPr>
            <sz val="9"/>
            <color indexed="81"/>
            <rFont val="Tahoma"/>
            <family val="2"/>
          </rPr>
          <t xml:space="preserve">Está articulado con la meta de acuerdo a la unidad de medida cuantitativa planteada 
</t>
        </r>
        <r>
          <rPr>
            <b/>
            <sz val="9"/>
            <color indexed="81"/>
            <rFont val="Tahoma"/>
            <family val="2"/>
          </rPr>
          <t>Ejemplo:</t>
        </r>
        <r>
          <rPr>
            <sz val="9"/>
            <color indexed="81"/>
            <rFont val="Tahoma"/>
            <family val="2"/>
          </rPr>
          <t xml:space="preserve"> meta: 5, indicador: número de proyectos, logro: en el primer seguimiento se tiene un (1) proyecto, en esta columna se registra y se deja con el número 1</t>
        </r>
        <r>
          <rPr>
            <b/>
            <sz val="9"/>
            <color indexed="81"/>
            <rFont val="Tahoma"/>
            <family val="2"/>
          </rPr>
          <t xml:space="preserve">
</t>
        </r>
      </text>
    </comment>
    <comment ref="U39" authorId="0" shapeId="0" xr:uid="{A4FC36D5-05E8-46DA-AD99-028F76EDBDEF}">
      <text>
        <r>
          <rPr>
            <b/>
            <sz val="9"/>
            <color indexed="81"/>
            <rFont val="Tahoma"/>
            <family val="2"/>
          </rPr>
          <t>UT:</t>
        </r>
        <r>
          <rPr>
            <sz val="9"/>
            <color indexed="81"/>
            <rFont val="Tahoma"/>
            <family val="2"/>
          </rPr>
          <t xml:space="preserve">
Hece referencia al soporte que refleja el estado de avance de la acción planteada en el Plan de Acción Institucional.
</t>
        </r>
        <r>
          <rPr>
            <b/>
            <sz val="9"/>
            <color indexed="81"/>
            <rFont val="Tahoma"/>
            <family val="2"/>
          </rPr>
          <t>Ejemplo</t>
        </r>
        <r>
          <rPr>
            <sz val="9"/>
            <color indexed="81"/>
            <rFont val="Tahoma"/>
            <family val="2"/>
          </rPr>
          <t xml:space="preserve">: continuado con lo plasmado en el comentario de logro, se tiene que se realizó un (1)proyecto, la evidencia es el proyecto, el cual es necesario dejarlo reflejado en esta campo, así: Proyecto número 0001 de fecha 2 de enero de 2022, denominado Cultura Ciudadana
</t>
        </r>
      </text>
    </comment>
    <comment ref="Y39" authorId="0" shapeId="0" xr:uid="{723A659A-1B51-4540-BF4E-2E150A974E4A}">
      <text>
        <r>
          <rPr>
            <b/>
            <sz val="9"/>
            <color indexed="81"/>
            <rFont val="Tahoma"/>
            <family val="2"/>
          </rPr>
          <t>UT:</t>
        </r>
        <r>
          <rPr>
            <sz val="9"/>
            <color indexed="81"/>
            <rFont val="Tahoma"/>
            <family val="2"/>
          </rPr>
          <t xml:space="preserve">
Si surgen 
Nota: Rotular cada seguimiento: 
Cuarto seguimiento
Tercer seguimiento
Segundo seguimiento
Primer seguimiento</t>
        </r>
      </text>
    </comment>
    <comment ref="Z39" authorId="0" shapeId="0" xr:uid="{1E1FD71F-6AE8-4669-999B-F2AE45A1EE24}">
      <text>
        <r>
          <rPr>
            <b/>
            <sz val="9"/>
            <color indexed="81"/>
            <rFont val="Tahoma"/>
            <family val="2"/>
          </rPr>
          <t>UT:</t>
        </r>
        <r>
          <rPr>
            <sz val="9"/>
            <color indexed="81"/>
            <rFont val="Tahoma"/>
            <family val="2"/>
          </rPr>
          <t xml:space="preserve">
Obedece el estado de avance de la acción planteada en el Plan de Acción Institucional.
</t>
        </r>
        <r>
          <rPr>
            <b/>
            <sz val="9"/>
            <color indexed="81"/>
            <rFont val="Tahoma"/>
            <family val="2"/>
          </rPr>
          <t xml:space="preserve">Ejemplo: </t>
        </r>
        <r>
          <rPr>
            <sz val="9"/>
            <color indexed="81"/>
            <rFont val="Tahoma"/>
            <family val="2"/>
          </rPr>
          <t>la meta planteada en el Plan de Acción Institucional es cinco (5) proyectos, en el primer seguimiento se tiene un proyecto por lo tanto el porcentaje de avance es del 20%</t>
        </r>
      </text>
    </comment>
    <comment ref="AA39" authorId="0" shapeId="0" xr:uid="{B709BBF7-7288-4E3F-ADE7-1C6316113FA1}">
      <text>
        <r>
          <rPr>
            <b/>
            <sz val="9"/>
            <color indexed="81"/>
            <rFont val="Tahoma"/>
            <family val="2"/>
          </rPr>
          <t>UT:</t>
        </r>
        <r>
          <rPr>
            <sz val="9"/>
            <color indexed="81"/>
            <rFont val="Tahoma"/>
            <family val="2"/>
          </rPr>
          <t xml:space="preserve">
Automáticamente, se refleja el color: rojo, amarillo y verde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UT</author>
  </authors>
  <commentList>
    <comment ref="B31" authorId="0" shapeId="0" xr:uid="{C0747B03-7673-41AF-8AC3-EEC4368EDE7B}">
      <text>
        <r>
          <rPr>
            <b/>
            <sz val="9"/>
            <color indexed="81"/>
            <rFont val="Tahoma"/>
            <family val="2"/>
          </rPr>
          <t>UT:</t>
        </r>
        <r>
          <rPr>
            <sz val="9"/>
            <color indexed="81"/>
            <rFont val="Tahoma"/>
            <family val="2"/>
          </rPr>
          <t xml:space="preserve">
Nombre del eje del Plan Estratégico de Desarrollo - PED.</t>
        </r>
      </text>
    </comment>
    <comment ref="C31" authorId="0" shapeId="0" xr:uid="{EC7D7478-C3FE-493E-AE04-4EE96A7E7F35}">
      <text>
        <r>
          <rPr>
            <b/>
            <sz val="9"/>
            <color indexed="81"/>
            <rFont val="Tahoma"/>
            <family val="2"/>
          </rPr>
          <t>UT:</t>
        </r>
        <r>
          <rPr>
            <sz val="9"/>
            <color indexed="81"/>
            <rFont val="Tahoma"/>
            <family val="2"/>
          </rPr>
          <t xml:space="preserve">
Nombre del programa del PED</t>
        </r>
      </text>
    </comment>
    <comment ref="D31" authorId="0" shapeId="0" xr:uid="{5E349A7D-1B9A-4DA5-BD8E-FEC063AAA5EB}">
      <text>
        <r>
          <rPr>
            <b/>
            <sz val="9"/>
            <color indexed="81"/>
            <rFont val="Tahoma"/>
            <family val="2"/>
          </rPr>
          <t>UT:</t>
        </r>
        <r>
          <rPr>
            <sz val="9"/>
            <color indexed="81"/>
            <rFont val="Tahoma"/>
            <family val="2"/>
          </rPr>
          <t xml:space="preserve">
Indicar de la lista desplegable la meta del PDR aplicable para las actividades a desarrollar</t>
        </r>
      </text>
    </comment>
    <comment ref="E31" authorId="0" shapeId="0" xr:uid="{7D1BD5A4-DBEC-485D-B3F2-BCA189D01545}">
      <text>
        <r>
          <rPr>
            <b/>
            <sz val="9"/>
            <color indexed="81"/>
            <rFont val="Tahoma"/>
            <family val="2"/>
          </rPr>
          <t>UT:</t>
        </r>
        <r>
          <rPr>
            <sz val="9"/>
            <color indexed="81"/>
            <rFont val="Tahoma"/>
            <family val="2"/>
          </rPr>
          <t xml:space="preserve">
Indicar de la lista desplegable la meta del PED aplicable para las actividades a desarrollar</t>
        </r>
      </text>
    </comment>
    <comment ref="F31" authorId="0" shapeId="0" xr:uid="{99826DA4-18F2-4FC4-8A80-C5FD9671B7E9}">
      <text>
        <r>
          <rPr>
            <b/>
            <sz val="9"/>
            <color indexed="81"/>
            <rFont val="Tahoma"/>
            <family val="2"/>
          </rPr>
          <t>UT:</t>
        </r>
        <r>
          <rPr>
            <sz val="9"/>
            <color indexed="81"/>
            <rFont val="Tahoma"/>
            <family val="2"/>
          </rPr>
          <t xml:space="preserve">
Seleccionar el proyecto del POAI con el cual se ejecutarán los recursos necesarios para las actividades</t>
        </r>
      </text>
    </comment>
    <comment ref="G31" authorId="0" shapeId="0" xr:uid="{B2B643A3-8CD7-4CCE-9473-3316BDCDD46F}">
      <text>
        <r>
          <rPr>
            <b/>
            <sz val="9"/>
            <color indexed="81"/>
            <rFont val="Tahoma"/>
            <family val="2"/>
          </rPr>
          <t>UT:</t>
        </r>
        <r>
          <rPr>
            <sz val="9"/>
            <color indexed="81"/>
            <rFont val="Tahoma"/>
            <family val="2"/>
          </rPr>
          <t xml:space="preserve">
Indicar, de la lista desplegable, a qué política institicional obedecen las actividades propuestas.</t>
        </r>
      </text>
    </comment>
    <comment ref="H31" authorId="0" shapeId="0" xr:uid="{B4B0E8FF-CFD9-46BE-9327-287814E79D92}">
      <text>
        <r>
          <rPr>
            <b/>
            <sz val="9"/>
            <color indexed="81"/>
            <rFont val="Tahoma"/>
            <family val="2"/>
          </rPr>
          <t>UT:</t>
        </r>
        <r>
          <rPr>
            <sz val="9"/>
            <color indexed="81"/>
            <rFont val="Tahoma"/>
            <family val="2"/>
          </rPr>
          <t xml:space="preserve">
Seleccionar el indicador táctico aplicable en cada caso.</t>
        </r>
      </text>
    </comment>
    <comment ref="I31" authorId="0" shapeId="0" xr:uid="{71F74D69-2885-4CDB-8895-CDD430E2FA7E}">
      <text>
        <r>
          <rPr>
            <b/>
            <sz val="9"/>
            <color indexed="81"/>
            <rFont val="Tahoma"/>
            <family val="2"/>
          </rPr>
          <t>UT:</t>
        </r>
        <r>
          <rPr>
            <sz val="9"/>
            <color indexed="81"/>
            <rFont val="Tahoma"/>
            <family val="2"/>
          </rPr>
          <t xml:space="preserve">
Formular las actividades necesarias que contribuyan a cumplir las metas del PED, PDR en la anualidad respectiva.</t>
        </r>
      </text>
    </comment>
    <comment ref="N31" authorId="0" shapeId="0" xr:uid="{3DCC0A65-E010-4FE2-98F6-BADCAEB306CA}">
      <text>
        <r>
          <rPr>
            <b/>
            <sz val="9"/>
            <color indexed="81"/>
            <rFont val="Tahoma"/>
            <family val="2"/>
          </rPr>
          <t>UT:</t>
        </r>
        <r>
          <rPr>
            <sz val="9"/>
            <color indexed="81"/>
            <rFont val="Tahoma"/>
            <family val="2"/>
          </rPr>
          <t xml:space="preserve">
Fecha en la que inicia la ejecución de la acción</t>
        </r>
      </text>
    </comment>
    <comment ref="O31" authorId="0" shapeId="0" xr:uid="{DC102347-EE98-4B19-9C19-40BBF31EC48E}">
      <text>
        <r>
          <rPr>
            <b/>
            <sz val="9"/>
            <color indexed="81"/>
            <rFont val="Tahoma"/>
            <family val="2"/>
          </rPr>
          <t>UT:</t>
        </r>
        <r>
          <rPr>
            <sz val="9"/>
            <color indexed="81"/>
            <rFont val="Tahoma"/>
            <family val="2"/>
          </rPr>
          <t xml:space="preserve">
Fecha en la que termina </t>
        </r>
      </text>
    </comment>
    <comment ref="P31" authorId="0" shapeId="0" xr:uid="{08973C93-9F54-4503-B4E8-79EE98442B31}">
      <text>
        <r>
          <rPr>
            <b/>
            <sz val="9"/>
            <color indexed="81"/>
            <rFont val="Tahoma"/>
            <family val="2"/>
          </rPr>
          <t>UT:</t>
        </r>
        <r>
          <rPr>
            <sz val="9"/>
            <color indexed="81"/>
            <rFont val="Tahoma"/>
            <family val="2"/>
          </rPr>
          <t xml:space="preserve">
Recurso asignado
para la ejecución del proyecto</t>
        </r>
      </text>
    </comment>
    <comment ref="S31" authorId="0" shapeId="0" xr:uid="{F13A02FF-0122-4C5D-8CDC-C9AA3AAC9D30}">
      <text>
        <r>
          <rPr>
            <b/>
            <sz val="9"/>
            <color indexed="81"/>
            <rFont val="Tahoma"/>
            <family val="2"/>
          </rPr>
          <t>UT:</t>
        </r>
        <r>
          <rPr>
            <sz val="9"/>
            <color indexed="81"/>
            <rFont val="Tahoma"/>
            <family val="2"/>
          </rPr>
          <t xml:space="preserve">
Recurso ejecutado del proyecto</t>
        </r>
      </text>
    </comment>
    <comment ref="L32" authorId="0" shapeId="0" xr:uid="{28069B8D-DA1F-4A01-9562-523DD67B269C}">
      <text>
        <r>
          <rPr>
            <b/>
            <sz val="9"/>
            <color indexed="81"/>
            <rFont val="Tahoma"/>
            <family val="2"/>
          </rPr>
          <t>UT:</t>
        </r>
        <r>
          <rPr>
            <sz val="9"/>
            <color indexed="81"/>
            <rFont val="Tahoma"/>
            <family val="2"/>
          </rPr>
          <t xml:space="preserve">
Funcionario que está a cargo del proyecto (se deja consignado el cargo)</t>
        </r>
      </text>
    </comment>
    <comment ref="M32" authorId="0" shapeId="0" xr:uid="{D8A68F8A-8727-492D-8793-435BAC396C48}">
      <text>
        <r>
          <rPr>
            <b/>
            <sz val="9"/>
            <color indexed="81"/>
            <rFont val="Tahoma"/>
            <family val="2"/>
          </rPr>
          <t>UT:</t>
        </r>
        <r>
          <rPr>
            <sz val="9"/>
            <color indexed="81"/>
            <rFont val="Tahoma"/>
            <family val="2"/>
          </rPr>
          <t xml:space="preserve">
Funcionario y funcionarios que trabajará articuladamente con el líder  (se deja consignado el cargo)</t>
        </r>
      </text>
    </comment>
    <comment ref="T32" authorId="0" shapeId="0" xr:uid="{F65937E5-5B19-46C9-ABBD-C3B5543015C1}">
      <text>
        <r>
          <rPr>
            <b/>
            <sz val="9"/>
            <color indexed="81"/>
            <rFont val="Tahoma"/>
            <family val="2"/>
          </rPr>
          <t xml:space="preserve">UT:
</t>
        </r>
        <r>
          <rPr>
            <sz val="9"/>
            <color indexed="81"/>
            <rFont val="Tahoma"/>
            <family val="2"/>
          </rPr>
          <t xml:space="preserve">Está articulado con la meta de acuerdo a la unidad de medida cuantitativa planteada 
</t>
        </r>
        <r>
          <rPr>
            <b/>
            <sz val="9"/>
            <color indexed="81"/>
            <rFont val="Tahoma"/>
            <family val="2"/>
          </rPr>
          <t>Ejemplo:</t>
        </r>
        <r>
          <rPr>
            <sz val="9"/>
            <color indexed="81"/>
            <rFont val="Tahoma"/>
            <family val="2"/>
          </rPr>
          <t xml:space="preserve"> meta: 5, indicador: número de proyectos, logro: en el primer seguimiento se tiene un (1) proyecto, en esta columna se registra y se deja con el número 1</t>
        </r>
        <r>
          <rPr>
            <b/>
            <sz val="9"/>
            <color indexed="81"/>
            <rFont val="Tahoma"/>
            <family val="2"/>
          </rPr>
          <t xml:space="preserve">
</t>
        </r>
      </text>
    </comment>
    <comment ref="U32" authorId="0" shapeId="0" xr:uid="{10484823-4763-4EE1-9865-7C2741C51ED6}">
      <text>
        <r>
          <rPr>
            <b/>
            <sz val="9"/>
            <color indexed="81"/>
            <rFont val="Tahoma"/>
            <family val="2"/>
          </rPr>
          <t>UT:</t>
        </r>
        <r>
          <rPr>
            <sz val="9"/>
            <color indexed="81"/>
            <rFont val="Tahoma"/>
            <family val="2"/>
          </rPr>
          <t xml:space="preserve">
Hece referencia al soporte que refleja el estado de avance de la acción planteada en el Plan de Acción Institucional.
</t>
        </r>
        <r>
          <rPr>
            <b/>
            <sz val="9"/>
            <color indexed="81"/>
            <rFont val="Tahoma"/>
            <family val="2"/>
          </rPr>
          <t>Ejemplo</t>
        </r>
        <r>
          <rPr>
            <sz val="9"/>
            <color indexed="81"/>
            <rFont val="Tahoma"/>
            <family val="2"/>
          </rPr>
          <t xml:space="preserve">: continuado con lo plasmado en el comentario de logro, se tiene que se realizó un (1)proyecto, la evidencia es el proyecto, el cual es necesario dejarlo reflejado en esta campo, así: Proyecto número 0001 de fecha 2 de enero de 2022, denominado Cultura Ciudadana
</t>
        </r>
      </text>
    </comment>
    <comment ref="Y32" authorId="0" shapeId="0" xr:uid="{68C3F2BE-F86E-4F8A-B884-D8BB4778B833}">
      <text>
        <r>
          <rPr>
            <b/>
            <sz val="9"/>
            <color indexed="81"/>
            <rFont val="Tahoma"/>
            <family val="2"/>
          </rPr>
          <t>UT:</t>
        </r>
        <r>
          <rPr>
            <sz val="9"/>
            <color indexed="81"/>
            <rFont val="Tahoma"/>
            <family val="2"/>
          </rPr>
          <t xml:space="preserve">
Si surgen 
Nota: Rotular cada seguimiento: 
Cuarto seguimiento
Tercer seguimiento
Segundo seguimiento
Primer seguimiento</t>
        </r>
      </text>
    </comment>
    <comment ref="Z32" authorId="0" shapeId="0" xr:uid="{279C1A01-A161-476A-9EE8-E945B0D73D9F}">
      <text>
        <r>
          <rPr>
            <b/>
            <sz val="9"/>
            <color indexed="81"/>
            <rFont val="Tahoma"/>
            <family val="2"/>
          </rPr>
          <t>UT:</t>
        </r>
        <r>
          <rPr>
            <sz val="9"/>
            <color indexed="81"/>
            <rFont val="Tahoma"/>
            <family val="2"/>
          </rPr>
          <t xml:space="preserve">
Obedece el estado de avance de la acción planteada en el Plan de Acción Institucional.
</t>
        </r>
        <r>
          <rPr>
            <b/>
            <sz val="9"/>
            <color indexed="81"/>
            <rFont val="Tahoma"/>
            <family val="2"/>
          </rPr>
          <t xml:space="preserve">Ejemplo: </t>
        </r>
        <r>
          <rPr>
            <sz val="9"/>
            <color indexed="81"/>
            <rFont val="Tahoma"/>
            <family val="2"/>
          </rPr>
          <t>la meta planteada en el Plan de Acción Institucional es cinco (5) proyectos, en el primer seguimiento se tiene un proyecto por lo tanto el porcentaje de avance es del 20%</t>
        </r>
      </text>
    </comment>
    <comment ref="AA32" authorId="0" shapeId="0" xr:uid="{D7A26FA6-AC29-4D81-806C-8FF2E8D9A548}">
      <text>
        <r>
          <rPr>
            <b/>
            <sz val="9"/>
            <color indexed="81"/>
            <rFont val="Tahoma"/>
            <family val="2"/>
          </rPr>
          <t>UT:</t>
        </r>
        <r>
          <rPr>
            <sz val="9"/>
            <color indexed="81"/>
            <rFont val="Tahoma"/>
            <family val="2"/>
          </rPr>
          <t xml:space="preserve">
Automáticamente, se refleja el color: rojo, amarillo y verde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UT</author>
  </authors>
  <commentList>
    <comment ref="B30" authorId="0" shapeId="0" xr:uid="{9ACFAE3E-10C3-443E-B951-5186C2B2AFBF}">
      <text>
        <r>
          <rPr>
            <b/>
            <sz val="9"/>
            <color indexed="81"/>
            <rFont val="Tahoma"/>
            <family val="2"/>
          </rPr>
          <t>UT:</t>
        </r>
        <r>
          <rPr>
            <sz val="9"/>
            <color indexed="81"/>
            <rFont val="Tahoma"/>
            <family val="2"/>
          </rPr>
          <t xml:space="preserve">
Nombre del eje del Plan Estratégico de Desarrollo - PED.</t>
        </r>
      </text>
    </comment>
    <comment ref="C30" authorId="0" shapeId="0" xr:uid="{B7555E9D-303D-46F2-95AD-ED3ACB3B4111}">
      <text>
        <r>
          <rPr>
            <b/>
            <sz val="9"/>
            <color indexed="81"/>
            <rFont val="Tahoma"/>
            <family val="2"/>
          </rPr>
          <t>UT:</t>
        </r>
        <r>
          <rPr>
            <sz val="9"/>
            <color indexed="81"/>
            <rFont val="Tahoma"/>
            <family val="2"/>
          </rPr>
          <t xml:space="preserve">
Nombre del programa del PED</t>
        </r>
      </text>
    </comment>
    <comment ref="D30" authorId="0" shapeId="0" xr:uid="{DBE55D0B-A301-4216-B6BE-814FF0351E8A}">
      <text>
        <r>
          <rPr>
            <b/>
            <sz val="9"/>
            <color indexed="81"/>
            <rFont val="Tahoma"/>
            <family val="2"/>
          </rPr>
          <t>UT:</t>
        </r>
        <r>
          <rPr>
            <sz val="9"/>
            <color indexed="81"/>
            <rFont val="Tahoma"/>
            <family val="2"/>
          </rPr>
          <t xml:space="preserve">
Indicar de la lista desplegable la meta del PDR aplicable para las actividades a desarrollar</t>
        </r>
      </text>
    </comment>
    <comment ref="E30" authorId="0" shapeId="0" xr:uid="{3700ECB6-0EC2-43D0-9BCA-FC40718EEA4C}">
      <text>
        <r>
          <rPr>
            <b/>
            <sz val="9"/>
            <color indexed="81"/>
            <rFont val="Tahoma"/>
            <family val="2"/>
          </rPr>
          <t>UT:</t>
        </r>
        <r>
          <rPr>
            <sz val="9"/>
            <color indexed="81"/>
            <rFont val="Tahoma"/>
            <family val="2"/>
          </rPr>
          <t xml:space="preserve">
Indicar de la lista desplegable la meta del PED aplicable para las actividades a desarrollar</t>
        </r>
      </text>
    </comment>
    <comment ref="F30" authorId="0" shapeId="0" xr:uid="{E202147C-8132-4BBB-B546-EC3DA91249AB}">
      <text>
        <r>
          <rPr>
            <b/>
            <sz val="9"/>
            <color indexed="81"/>
            <rFont val="Tahoma"/>
            <family val="2"/>
          </rPr>
          <t>UT:</t>
        </r>
        <r>
          <rPr>
            <sz val="9"/>
            <color indexed="81"/>
            <rFont val="Tahoma"/>
            <family val="2"/>
          </rPr>
          <t xml:space="preserve">
Seleccionar el proyecto del POAI con el cual se ejecutarán los recursos necesarios para las actividades</t>
        </r>
      </text>
    </comment>
    <comment ref="G30" authorId="0" shapeId="0" xr:uid="{4369BC15-561B-434A-B9C4-0B9C7E3D0FEB}">
      <text>
        <r>
          <rPr>
            <b/>
            <sz val="9"/>
            <color indexed="81"/>
            <rFont val="Tahoma"/>
            <family val="2"/>
          </rPr>
          <t>UT:</t>
        </r>
        <r>
          <rPr>
            <sz val="9"/>
            <color indexed="81"/>
            <rFont val="Tahoma"/>
            <family val="2"/>
          </rPr>
          <t xml:space="preserve">
Indicar, de la lista desplegable, a qué política institicional obedecen las actividades propuestas.</t>
        </r>
      </text>
    </comment>
    <comment ref="H30" authorId="0" shapeId="0" xr:uid="{0B695735-D3C9-423F-B726-6CC910C843D0}">
      <text>
        <r>
          <rPr>
            <b/>
            <sz val="9"/>
            <color indexed="81"/>
            <rFont val="Tahoma"/>
            <family val="2"/>
          </rPr>
          <t>UT:</t>
        </r>
        <r>
          <rPr>
            <sz val="9"/>
            <color indexed="81"/>
            <rFont val="Tahoma"/>
            <family val="2"/>
          </rPr>
          <t xml:space="preserve">
Seleccionar el indicador táctico aplicable en cada caso.</t>
        </r>
      </text>
    </comment>
    <comment ref="I30" authorId="0" shapeId="0" xr:uid="{2BB554CC-E154-491D-942D-8D0B0CD458EF}">
      <text>
        <r>
          <rPr>
            <b/>
            <sz val="9"/>
            <color indexed="81"/>
            <rFont val="Tahoma"/>
            <family val="2"/>
          </rPr>
          <t>UT:</t>
        </r>
        <r>
          <rPr>
            <sz val="9"/>
            <color indexed="81"/>
            <rFont val="Tahoma"/>
            <family val="2"/>
          </rPr>
          <t xml:space="preserve">
Formular las actividades necesarias que contribuyan a cumplir las metas del PED, PDR en la anualidad respectiva.</t>
        </r>
      </text>
    </comment>
    <comment ref="N30" authorId="0" shapeId="0" xr:uid="{39A29615-7B9E-44FF-B0B1-41374724CFC5}">
      <text>
        <r>
          <rPr>
            <b/>
            <sz val="9"/>
            <color indexed="81"/>
            <rFont val="Tahoma"/>
            <family val="2"/>
          </rPr>
          <t>UT:</t>
        </r>
        <r>
          <rPr>
            <sz val="9"/>
            <color indexed="81"/>
            <rFont val="Tahoma"/>
            <family val="2"/>
          </rPr>
          <t xml:space="preserve">
Fecha en la que inicia la ejecución de la acción</t>
        </r>
      </text>
    </comment>
    <comment ref="O30" authorId="0" shapeId="0" xr:uid="{0949CBF4-B298-4594-A642-B3B360D5166F}">
      <text>
        <r>
          <rPr>
            <b/>
            <sz val="9"/>
            <color indexed="81"/>
            <rFont val="Tahoma"/>
            <family val="2"/>
          </rPr>
          <t>UT:</t>
        </r>
        <r>
          <rPr>
            <sz val="9"/>
            <color indexed="81"/>
            <rFont val="Tahoma"/>
            <family val="2"/>
          </rPr>
          <t xml:space="preserve">
Fecha en la que termina </t>
        </r>
      </text>
    </comment>
    <comment ref="P30" authorId="0" shapeId="0" xr:uid="{B0927B88-2F61-4AA3-8001-6E9F9951CDFC}">
      <text>
        <r>
          <rPr>
            <b/>
            <sz val="9"/>
            <color indexed="81"/>
            <rFont val="Tahoma"/>
            <family val="2"/>
          </rPr>
          <t>UT:</t>
        </r>
        <r>
          <rPr>
            <sz val="9"/>
            <color indexed="81"/>
            <rFont val="Tahoma"/>
            <family val="2"/>
          </rPr>
          <t xml:space="preserve">
Recurso asignado
para la ejecución del proyecto</t>
        </r>
      </text>
    </comment>
    <comment ref="S30" authorId="0" shapeId="0" xr:uid="{F09C7ECB-F523-4449-98F5-DE8A2C7FAC27}">
      <text>
        <r>
          <rPr>
            <b/>
            <sz val="9"/>
            <color indexed="81"/>
            <rFont val="Tahoma"/>
            <family val="2"/>
          </rPr>
          <t>UT:</t>
        </r>
        <r>
          <rPr>
            <sz val="9"/>
            <color indexed="81"/>
            <rFont val="Tahoma"/>
            <family val="2"/>
          </rPr>
          <t xml:space="preserve">
Recurso ejecutado del proyecto</t>
        </r>
      </text>
    </comment>
    <comment ref="L31" authorId="0" shapeId="0" xr:uid="{526D8170-4BB3-41A5-B3B4-4B24EE58FD3B}">
      <text>
        <r>
          <rPr>
            <b/>
            <sz val="9"/>
            <color indexed="81"/>
            <rFont val="Tahoma"/>
            <family val="2"/>
          </rPr>
          <t>UT:</t>
        </r>
        <r>
          <rPr>
            <sz val="9"/>
            <color indexed="81"/>
            <rFont val="Tahoma"/>
            <family val="2"/>
          </rPr>
          <t xml:space="preserve">
Funcionario que está a cargo del proyecto (se deja consignado el cargo)</t>
        </r>
      </text>
    </comment>
    <comment ref="M31" authorId="0" shapeId="0" xr:uid="{72BA14B3-C871-44CA-8DCA-02F6B2F49EF9}">
      <text>
        <r>
          <rPr>
            <b/>
            <sz val="9"/>
            <color indexed="81"/>
            <rFont val="Tahoma"/>
            <family val="2"/>
          </rPr>
          <t>UT:</t>
        </r>
        <r>
          <rPr>
            <sz val="9"/>
            <color indexed="81"/>
            <rFont val="Tahoma"/>
            <family val="2"/>
          </rPr>
          <t xml:space="preserve">
Funcionario y funcionarios que trabajará articuladamente con el líder  (se deja consignado el cargo)</t>
        </r>
      </text>
    </comment>
    <comment ref="T31" authorId="0" shapeId="0" xr:uid="{BE6226B7-022F-42E5-AD59-EA8D3E909BB9}">
      <text>
        <r>
          <rPr>
            <b/>
            <sz val="9"/>
            <color indexed="81"/>
            <rFont val="Tahoma"/>
            <family val="2"/>
          </rPr>
          <t xml:space="preserve">UT:
</t>
        </r>
        <r>
          <rPr>
            <sz val="9"/>
            <color indexed="81"/>
            <rFont val="Tahoma"/>
            <family val="2"/>
          </rPr>
          <t xml:space="preserve">Está articulado con la meta de acuerdo a la unidad de medida cuantitativa planteada 
</t>
        </r>
        <r>
          <rPr>
            <b/>
            <sz val="9"/>
            <color indexed="81"/>
            <rFont val="Tahoma"/>
            <family val="2"/>
          </rPr>
          <t>Ejemplo:</t>
        </r>
        <r>
          <rPr>
            <sz val="9"/>
            <color indexed="81"/>
            <rFont val="Tahoma"/>
            <family val="2"/>
          </rPr>
          <t xml:space="preserve"> meta: 5, indicador: número de proyectos, logro: en el primer seguimiento se tiene un (1) proyecto, en esta columna se registra y se deja con el número 1</t>
        </r>
        <r>
          <rPr>
            <b/>
            <sz val="9"/>
            <color indexed="81"/>
            <rFont val="Tahoma"/>
            <family val="2"/>
          </rPr>
          <t xml:space="preserve">
</t>
        </r>
      </text>
    </comment>
    <comment ref="U31" authorId="0" shapeId="0" xr:uid="{CC823F5D-B0E2-461C-BA7C-A36BCA0D11E4}">
      <text>
        <r>
          <rPr>
            <b/>
            <sz val="9"/>
            <color indexed="81"/>
            <rFont val="Tahoma"/>
            <family val="2"/>
          </rPr>
          <t>UT:</t>
        </r>
        <r>
          <rPr>
            <sz val="9"/>
            <color indexed="81"/>
            <rFont val="Tahoma"/>
            <family val="2"/>
          </rPr>
          <t xml:space="preserve">
Hece referencia al soporte que refleja el estado de avance de la acción planteada en el Plan de Acción Institucional.
</t>
        </r>
        <r>
          <rPr>
            <b/>
            <sz val="9"/>
            <color indexed="81"/>
            <rFont val="Tahoma"/>
            <family val="2"/>
          </rPr>
          <t>Ejemplo</t>
        </r>
        <r>
          <rPr>
            <sz val="9"/>
            <color indexed="81"/>
            <rFont val="Tahoma"/>
            <family val="2"/>
          </rPr>
          <t xml:space="preserve">: continuado con lo plasmado en el comentario de logro, se tiene que se realizó un (1)proyecto, la evidencia es el proyecto, el cual es necesario dejarlo reflejado en esta campo, así: Proyecto número 0001 de fecha 2 de enero de 2022, denominado Cultura Ciudadana
</t>
        </r>
      </text>
    </comment>
    <comment ref="Y31" authorId="0" shapeId="0" xr:uid="{CBAD85D8-8FCD-4718-9A83-611367F4DB9D}">
      <text>
        <r>
          <rPr>
            <b/>
            <sz val="9"/>
            <color indexed="81"/>
            <rFont val="Tahoma"/>
            <family val="2"/>
          </rPr>
          <t>UT:</t>
        </r>
        <r>
          <rPr>
            <sz val="9"/>
            <color indexed="81"/>
            <rFont val="Tahoma"/>
            <family val="2"/>
          </rPr>
          <t xml:space="preserve">
Si surgen 
Nota: Rotular cada seguimiento: 
Cuarto seguimiento
Tercer seguimiento
Segundo seguimiento
Primer seguimiento</t>
        </r>
      </text>
    </comment>
    <comment ref="Z31" authorId="0" shapeId="0" xr:uid="{775F8DB1-CCCC-40A5-9B09-CBA6D90A3D27}">
      <text>
        <r>
          <rPr>
            <b/>
            <sz val="9"/>
            <color indexed="81"/>
            <rFont val="Tahoma"/>
            <family val="2"/>
          </rPr>
          <t>UT:</t>
        </r>
        <r>
          <rPr>
            <sz val="9"/>
            <color indexed="81"/>
            <rFont val="Tahoma"/>
            <family val="2"/>
          </rPr>
          <t xml:space="preserve">
Obedece el estado de avance de la acción planteada en el Plan de Acción Institucional.
</t>
        </r>
        <r>
          <rPr>
            <b/>
            <sz val="9"/>
            <color indexed="81"/>
            <rFont val="Tahoma"/>
            <family val="2"/>
          </rPr>
          <t xml:space="preserve">Ejemplo: </t>
        </r>
        <r>
          <rPr>
            <sz val="9"/>
            <color indexed="81"/>
            <rFont val="Tahoma"/>
            <family val="2"/>
          </rPr>
          <t>la meta planteada en el Plan de Acción Institucional es cinco (5) proyectos, en el primer seguimiento se tiene un proyecto por lo tanto el porcentaje de avance es del 20%</t>
        </r>
      </text>
    </comment>
    <comment ref="AA31" authorId="0" shapeId="0" xr:uid="{D6A4927A-E263-4E2B-8A13-3C65BA862419}">
      <text>
        <r>
          <rPr>
            <b/>
            <sz val="9"/>
            <color indexed="81"/>
            <rFont val="Tahoma"/>
            <family val="2"/>
          </rPr>
          <t>UT:</t>
        </r>
        <r>
          <rPr>
            <sz val="9"/>
            <color indexed="81"/>
            <rFont val="Tahoma"/>
            <family val="2"/>
          </rPr>
          <t xml:space="preserve">
Automáticamente, se refleja el color: rojo, amarillo y verde</t>
        </r>
      </text>
    </comment>
    <comment ref="P37" authorId="0" shapeId="0" xr:uid="{8DDEC85A-CFE8-4698-8806-EE452F3D7150}">
      <text>
        <r>
          <rPr>
            <b/>
            <sz val="9"/>
            <color indexed="81"/>
            <rFont val="Tahoma"/>
            <family val="2"/>
          </rPr>
          <t>UT:</t>
        </r>
        <r>
          <rPr>
            <sz val="9"/>
            <color indexed="81"/>
            <rFont val="Tahoma"/>
            <family val="2"/>
          </rPr>
          <t xml:space="preserve">
incluye:
238.549.849 de Desarrollo Humano Integral universitario y 162.524.954 de Prestadora servicios salud</t>
        </r>
      </text>
    </comment>
    <comment ref="P38" authorId="0" shapeId="0" xr:uid="{CEF03069-92CD-4652-9D1C-5858F51B3171}">
      <text>
        <r>
          <rPr>
            <b/>
            <sz val="9"/>
            <color indexed="81"/>
            <rFont val="Tahoma"/>
            <family val="2"/>
          </rPr>
          <t>UT:</t>
        </r>
        <r>
          <rPr>
            <sz val="9"/>
            <color indexed="81"/>
            <rFont val="Tahoma"/>
            <family val="2"/>
          </rPr>
          <t xml:space="preserve">
Salen de Becas Pro Unal 304105053</t>
        </r>
      </text>
    </comment>
    <comment ref="P39" authorId="0" shapeId="0" xr:uid="{17694526-C7C8-42B9-AD07-E866F001EEEF}">
      <text>
        <r>
          <rPr>
            <b/>
            <sz val="9"/>
            <color indexed="81"/>
            <rFont val="Tahoma"/>
            <family val="2"/>
          </rPr>
          <t>Incluye:  restaurante, asistencias administrativas, residencias, cursos nivelatprios, becas, apoyo actividades estudiantiles, tiendas universitarias y librería universitaria</t>
        </r>
      </text>
    </comment>
    <comment ref="P41" authorId="0" shapeId="0" xr:uid="{9CADDA60-6C6F-4BF4-9929-9E4BCAB11DC1}">
      <text>
        <r>
          <rPr>
            <b/>
            <sz val="9"/>
            <color indexed="81"/>
            <rFont val="Tahoma"/>
            <family val="2"/>
          </rPr>
          <t>UT:</t>
        </r>
        <r>
          <rPr>
            <sz val="9"/>
            <color indexed="81"/>
            <rFont val="Tahoma"/>
            <family val="2"/>
          </rPr>
          <t xml:space="preserve">
Salen de Propios 30410604</t>
        </r>
      </text>
    </comment>
    <comment ref="P48" authorId="0" shapeId="0" xr:uid="{CE6036D8-6A86-4ECB-9CCD-F91FAE236E61}">
      <text>
        <r>
          <rPr>
            <b/>
            <sz val="9"/>
            <color indexed="81"/>
            <rFont val="Tahoma"/>
            <family val="2"/>
          </rPr>
          <t>UT:</t>
        </r>
        <r>
          <rPr>
            <sz val="9"/>
            <color indexed="81"/>
            <rFont val="Tahoma"/>
            <family val="2"/>
          </rPr>
          <t xml:space="preserve"> Incluye</t>
        </r>
        <r>
          <rPr>
            <sz val="9"/>
            <color indexed="81"/>
            <rFont val="Tahoma"/>
            <family val="2"/>
          </rPr>
          <t xml:space="preserve"> intérpretes señas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UT</author>
  </authors>
  <commentList>
    <comment ref="B30" authorId="0" shapeId="0" xr:uid="{9779CED8-0A6B-4D7C-8BE9-AE7269C327A4}">
      <text>
        <r>
          <rPr>
            <b/>
            <sz val="9"/>
            <color indexed="81"/>
            <rFont val="Tahoma"/>
            <family val="2"/>
          </rPr>
          <t>UT:</t>
        </r>
        <r>
          <rPr>
            <sz val="9"/>
            <color indexed="81"/>
            <rFont val="Tahoma"/>
            <family val="2"/>
          </rPr>
          <t xml:space="preserve">
Nombre del eje del Plan Estratégico de Desarrollo - PED.</t>
        </r>
      </text>
    </comment>
    <comment ref="C30" authorId="0" shapeId="0" xr:uid="{5D2B3C06-B7B2-4DFE-BA8F-812BA95ACC5C}">
      <text>
        <r>
          <rPr>
            <b/>
            <sz val="9"/>
            <color indexed="81"/>
            <rFont val="Tahoma"/>
            <family val="2"/>
          </rPr>
          <t>UT:</t>
        </r>
        <r>
          <rPr>
            <sz val="9"/>
            <color indexed="81"/>
            <rFont val="Tahoma"/>
            <family val="2"/>
          </rPr>
          <t xml:space="preserve">
Nombre del programa del PED</t>
        </r>
      </text>
    </comment>
    <comment ref="D30" authorId="0" shapeId="0" xr:uid="{B3F48A45-32B7-4DB9-A181-C6A340F98BA6}">
      <text>
        <r>
          <rPr>
            <b/>
            <sz val="9"/>
            <color indexed="81"/>
            <rFont val="Tahoma"/>
            <family val="2"/>
          </rPr>
          <t>UT:</t>
        </r>
        <r>
          <rPr>
            <sz val="9"/>
            <color indexed="81"/>
            <rFont val="Tahoma"/>
            <family val="2"/>
          </rPr>
          <t xml:space="preserve">
Indicar de la lista desplegable la meta del PDR aplicable para las actividades a desarrollar</t>
        </r>
      </text>
    </comment>
    <comment ref="E30" authorId="0" shapeId="0" xr:uid="{82CE2DEB-AE1E-467D-A2C8-A676C7743B7D}">
      <text>
        <r>
          <rPr>
            <b/>
            <sz val="9"/>
            <color indexed="81"/>
            <rFont val="Tahoma"/>
            <family val="2"/>
          </rPr>
          <t>UT:</t>
        </r>
        <r>
          <rPr>
            <sz val="9"/>
            <color indexed="81"/>
            <rFont val="Tahoma"/>
            <family val="2"/>
          </rPr>
          <t xml:space="preserve">
Indicar de la lista desplegable la meta del PED aplicable para las actividades a desarrollar</t>
        </r>
      </text>
    </comment>
    <comment ref="F30" authorId="0" shapeId="0" xr:uid="{D7CA4341-1FC5-480C-A9D7-A51175A9C578}">
      <text>
        <r>
          <rPr>
            <b/>
            <sz val="9"/>
            <color indexed="81"/>
            <rFont val="Tahoma"/>
            <family val="2"/>
          </rPr>
          <t>UT:</t>
        </r>
        <r>
          <rPr>
            <sz val="9"/>
            <color indexed="81"/>
            <rFont val="Tahoma"/>
            <family val="2"/>
          </rPr>
          <t xml:space="preserve">
Seleccionar el proyecto del POAI con el cual se ejecutarán los recursos necesarios para las actividades</t>
        </r>
      </text>
    </comment>
    <comment ref="G30" authorId="0" shapeId="0" xr:uid="{EA6A272B-656E-4745-9269-79DC74158FDD}">
      <text>
        <r>
          <rPr>
            <b/>
            <sz val="9"/>
            <color indexed="81"/>
            <rFont val="Tahoma"/>
            <family val="2"/>
          </rPr>
          <t>UT:</t>
        </r>
        <r>
          <rPr>
            <sz val="9"/>
            <color indexed="81"/>
            <rFont val="Tahoma"/>
            <family val="2"/>
          </rPr>
          <t xml:space="preserve">
Indicar, de la lista desplegable, a qué política institicional obedecen las actividades propuestas.</t>
        </r>
      </text>
    </comment>
    <comment ref="H30" authorId="0" shapeId="0" xr:uid="{4EA86DFF-AF79-465C-9605-999F440289CE}">
      <text>
        <r>
          <rPr>
            <b/>
            <sz val="9"/>
            <color indexed="81"/>
            <rFont val="Tahoma"/>
            <family val="2"/>
          </rPr>
          <t>UT:</t>
        </r>
        <r>
          <rPr>
            <sz val="9"/>
            <color indexed="81"/>
            <rFont val="Tahoma"/>
            <family val="2"/>
          </rPr>
          <t xml:space="preserve">
Seleccionar el indicador táctico aplicable en cada caso.</t>
        </r>
      </text>
    </comment>
    <comment ref="I30" authorId="0" shapeId="0" xr:uid="{CFB468B3-3AEB-4F8A-8C90-BA7B05A74132}">
      <text>
        <r>
          <rPr>
            <b/>
            <sz val="9"/>
            <color indexed="81"/>
            <rFont val="Tahoma"/>
            <family val="2"/>
          </rPr>
          <t>UT:</t>
        </r>
        <r>
          <rPr>
            <sz val="9"/>
            <color indexed="81"/>
            <rFont val="Tahoma"/>
            <family val="2"/>
          </rPr>
          <t xml:space="preserve">
Formular las actividades necesarias que contribuyan a cumplir las metas del PED, PDR en la anualidad respectiva.</t>
        </r>
      </text>
    </comment>
    <comment ref="N30" authorId="0" shapeId="0" xr:uid="{6FA0352D-0446-47A4-B33B-045135F15A98}">
      <text>
        <r>
          <rPr>
            <b/>
            <sz val="9"/>
            <color indexed="81"/>
            <rFont val="Tahoma"/>
            <family val="2"/>
          </rPr>
          <t>UT:</t>
        </r>
        <r>
          <rPr>
            <sz val="9"/>
            <color indexed="81"/>
            <rFont val="Tahoma"/>
            <family val="2"/>
          </rPr>
          <t xml:space="preserve">
Fecha en la que inicia la ejecución de la acción</t>
        </r>
      </text>
    </comment>
    <comment ref="O30" authorId="0" shapeId="0" xr:uid="{BF429F87-33D3-451D-BB26-077F20A76352}">
      <text>
        <r>
          <rPr>
            <b/>
            <sz val="9"/>
            <color indexed="81"/>
            <rFont val="Tahoma"/>
            <family val="2"/>
          </rPr>
          <t>UT:</t>
        </r>
        <r>
          <rPr>
            <sz val="9"/>
            <color indexed="81"/>
            <rFont val="Tahoma"/>
            <family val="2"/>
          </rPr>
          <t xml:space="preserve">
Fecha en la que termina </t>
        </r>
      </text>
    </comment>
    <comment ref="P30" authorId="0" shapeId="0" xr:uid="{2E6A7817-91EC-4D4A-867F-FF3BB98970B9}">
      <text>
        <r>
          <rPr>
            <b/>
            <sz val="9"/>
            <color indexed="81"/>
            <rFont val="Tahoma"/>
            <family val="2"/>
          </rPr>
          <t>UT:</t>
        </r>
        <r>
          <rPr>
            <sz val="9"/>
            <color indexed="81"/>
            <rFont val="Tahoma"/>
            <family val="2"/>
          </rPr>
          <t xml:space="preserve">
Recurso asignado
para la ejecución del proyecto</t>
        </r>
      </text>
    </comment>
    <comment ref="S30" authorId="0" shapeId="0" xr:uid="{CE59E71E-EC32-4803-BE35-98497C15C755}">
      <text>
        <r>
          <rPr>
            <b/>
            <sz val="9"/>
            <color indexed="81"/>
            <rFont val="Tahoma"/>
            <family val="2"/>
          </rPr>
          <t>UT:</t>
        </r>
        <r>
          <rPr>
            <sz val="9"/>
            <color indexed="81"/>
            <rFont val="Tahoma"/>
            <family val="2"/>
          </rPr>
          <t xml:space="preserve">
Recurso ejecutado del proyecto</t>
        </r>
      </text>
    </comment>
    <comment ref="L31" authorId="0" shapeId="0" xr:uid="{D9BBFC42-7DA1-4121-A03C-3E6B932807AD}">
      <text>
        <r>
          <rPr>
            <b/>
            <sz val="9"/>
            <color indexed="81"/>
            <rFont val="Tahoma"/>
            <family val="2"/>
          </rPr>
          <t>UT:</t>
        </r>
        <r>
          <rPr>
            <sz val="9"/>
            <color indexed="81"/>
            <rFont val="Tahoma"/>
            <family val="2"/>
          </rPr>
          <t xml:space="preserve">
Funcionario que está a cargo del proyecto (se deja consignado el cargo)</t>
        </r>
      </text>
    </comment>
    <comment ref="M31" authorId="0" shapeId="0" xr:uid="{CB773008-1595-40CB-9813-B801AE16B5B8}">
      <text>
        <r>
          <rPr>
            <b/>
            <sz val="9"/>
            <color indexed="81"/>
            <rFont val="Tahoma"/>
            <family val="2"/>
          </rPr>
          <t>UT:</t>
        </r>
        <r>
          <rPr>
            <sz val="9"/>
            <color indexed="81"/>
            <rFont val="Tahoma"/>
            <family val="2"/>
          </rPr>
          <t xml:space="preserve">
Funcionario y funcionarios que trabajará articuladamente con el líder  (se deja consignado el cargo)</t>
        </r>
      </text>
    </comment>
    <comment ref="T31" authorId="0" shapeId="0" xr:uid="{81E221F1-75DC-409A-B348-C1F0054359FF}">
      <text>
        <r>
          <rPr>
            <b/>
            <sz val="9"/>
            <color indexed="81"/>
            <rFont val="Tahoma"/>
            <family val="2"/>
          </rPr>
          <t xml:space="preserve">UT:
</t>
        </r>
        <r>
          <rPr>
            <sz val="9"/>
            <color indexed="81"/>
            <rFont val="Tahoma"/>
            <family val="2"/>
          </rPr>
          <t xml:space="preserve">Está articulado con la meta de acuerdo a la unidad de medida cuantitativa planteada 
</t>
        </r>
        <r>
          <rPr>
            <b/>
            <sz val="9"/>
            <color indexed="81"/>
            <rFont val="Tahoma"/>
            <family val="2"/>
          </rPr>
          <t>Ejemplo:</t>
        </r>
        <r>
          <rPr>
            <sz val="9"/>
            <color indexed="81"/>
            <rFont val="Tahoma"/>
            <family val="2"/>
          </rPr>
          <t xml:space="preserve"> meta: 5, indicador: número de proyectos, logro: en el primer seguimiento se tiene un (1) proyecto, en esta columna se registra y se deja con el número 1</t>
        </r>
        <r>
          <rPr>
            <b/>
            <sz val="9"/>
            <color indexed="81"/>
            <rFont val="Tahoma"/>
            <family val="2"/>
          </rPr>
          <t xml:space="preserve">
</t>
        </r>
      </text>
    </comment>
    <comment ref="U31" authorId="0" shapeId="0" xr:uid="{67C1A90D-BD14-4A50-95E6-B08DF456F8BC}">
      <text>
        <r>
          <rPr>
            <b/>
            <sz val="9"/>
            <color indexed="81"/>
            <rFont val="Tahoma"/>
            <family val="2"/>
          </rPr>
          <t>UT:</t>
        </r>
        <r>
          <rPr>
            <sz val="9"/>
            <color indexed="81"/>
            <rFont val="Tahoma"/>
            <family val="2"/>
          </rPr>
          <t xml:space="preserve">
Hece referencia al soporte que refleja el estado de avance de la acción planteada en el Plan de Acción Institucional.
</t>
        </r>
        <r>
          <rPr>
            <b/>
            <sz val="9"/>
            <color indexed="81"/>
            <rFont val="Tahoma"/>
            <family val="2"/>
          </rPr>
          <t>Ejemplo</t>
        </r>
        <r>
          <rPr>
            <sz val="9"/>
            <color indexed="81"/>
            <rFont val="Tahoma"/>
            <family val="2"/>
          </rPr>
          <t xml:space="preserve">: continuado con lo plasmado en el comentario de logro, se tiene que se realizó un (1)proyecto, la evidencia es el proyecto, el cual es necesario dejarlo reflejado en esta campo, así: Proyecto número 0001 de fecha 2 de enero de 2022, denominado Cultura Ciudadana
</t>
        </r>
      </text>
    </comment>
    <comment ref="Y31" authorId="0" shapeId="0" xr:uid="{60A44249-5612-4D54-A133-E526F5D49F76}">
      <text>
        <r>
          <rPr>
            <b/>
            <sz val="9"/>
            <color indexed="81"/>
            <rFont val="Tahoma"/>
            <family val="2"/>
          </rPr>
          <t>UT:</t>
        </r>
        <r>
          <rPr>
            <sz val="9"/>
            <color indexed="81"/>
            <rFont val="Tahoma"/>
            <family val="2"/>
          </rPr>
          <t xml:space="preserve">
Si surgen 
Nota: Rotular cada seguimiento: 
Cuarto seguimiento
Tercer seguimiento
Segundo seguimiento
Primer seguimiento</t>
        </r>
      </text>
    </comment>
    <comment ref="Z31" authorId="0" shapeId="0" xr:uid="{BF11F557-591A-4CB6-915B-D60D1030EFA3}">
      <text>
        <r>
          <rPr>
            <b/>
            <sz val="9"/>
            <color indexed="81"/>
            <rFont val="Tahoma"/>
            <family val="2"/>
          </rPr>
          <t>UT:</t>
        </r>
        <r>
          <rPr>
            <sz val="9"/>
            <color indexed="81"/>
            <rFont val="Tahoma"/>
            <family val="2"/>
          </rPr>
          <t xml:space="preserve">
Obedece el estado de avance de la acción planteada en el Plan de Acción Institucional.
</t>
        </r>
        <r>
          <rPr>
            <b/>
            <sz val="9"/>
            <color indexed="81"/>
            <rFont val="Tahoma"/>
            <family val="2"/>
          </rPr>
          <t xml:space="preserve">Ejemplo: </t>
        </r>
        <r>
          <rPr>
            <sz val="9"/>
            <color indexed="81"/>
            <rFont val="Tahoma"/>
            <family val="2"/>
          </rPr>
          <t>la meta planteada en el Plan de Acción Institucional es cinco (5) proyectos, en el primer seguimiento se tiene un proyecto por lo tanto el porcentaje de avance es del 20%</t>
        </r>
      </text>
    </comment>
    <comment ref="AA31" authorId="0" shapeId="0" xr:uid="{93AACF11-0D50-4299-B545-8DA59EA87BBB}">
      <text>
        <r>
          <rPr>
            <b/>
            <sz val="9"/>
            <color indexed="81"/>
            <rFont val="Tahoma"/>
            <family val="2"/>
          </rPr>
          <t>UT:</t>
        </r>
        <r>
          <rPr>
            <sz val="9"/>
            <color indexed="81"/>
            <rFont val="Tahoma"/>
            <family val="2"/>
          </rPr>
          <t xml:space="preserve">
Automáticamente, se refleja el color: rojo, amarillo y verde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UT</author>
  </authors>
  <commentList>
    <comment ref="B32" authorId="0" shapeId="0" xr:uid="{9316FA83-A86B-4388-83A5-E86EA8EEEBB4}">
      <text>
        <r>
          <rPr>
            <b/>
            <sz val="9"/>
            <color indexed="81"/>
            <rFont val="Tahoma"/>
            <family val="2"/>
          </rPr>
          <t>UT:</t>
        </r>
        <r>
          <rPr>
            <sz val="9"/>
            <color indexed="81"/>
            <rFont val="Tahoma"/>
            <family val="2"/>
          </rPr>
          <t xml:space="preserve">
Nombre del eje del Plan Estratégico de Desarrollo - PED.</t>
        </r>
      </text>
    </comment>
    <comment ref="C32" authorId="0" shapeId="0" xr:uid="{C75C6C97-BC6F-4124-B661-ACF1E21F8106}">
      <text>
        <r>
          <rPr>
            <b/>
            <sz val="9"/>
            <color indexed="81"/>
            <rFont val="Tahoma"/>
            <family val="2"/>
          </rPr>
          <t>UT:</t>
        </r>
        <r>
          <rPr>
            <sz val="9"/>
            <color indexed="81"/>
            <rFont val="Tahoma"/>
            <family val="2"/>
          </rPr>
          <t xml:space="preserve">
Nombre del programa del PED</t>
        </r>
      </text>
    </comment>
    <comment ref="D32" authorId="0" shapeId="0" xr:uid="{5E68FC4E-94D8-4C67-BF3B-4FD7F0129A23}">
      <text>
        <r>
          <rPr>
            <b/>
            <sz val="9"/>
            <color indexed="81"/>
            <rFont val="Tahoma"/>
            <family val="2"/>
          </rPr>
          <t>UT:</t>
        </r>
        <r>
          <rPr>
            <sz val="9"/>
            <color indexed="81"/>
            <rFont val="Tahoma"/>
            <family val="2"/>
          </rPr>
          <t xml:space="preserve">
Indicar de la lista desplegable la meta del PDR aplicable para las actividades a desarrollar</t>
        </r>
      </text>
    </comment>
    <comment ref="E32" authorId="0" shapeId="0" xr:uid="{81DC86C8-D0A5-4F00-8991-41BCDF92D330}">
      <text>
        <r>
          <rPr>
            <b/>
            <sz val="9"/>
            <color indexed="81"/>
            <rFont val="Tahoma"/>
            <family val="2"/>
          </rPr>
          <t>UT:</t>
        </r>
        <r>
          <rPr>
            <sz val="9"/>
            <color indexed="81"/>
            <rFont val="Tahoma"/>
            <family val="2"/>
          </rPr>
          <t xml:space="preserve">
Indicar de la lista desplegable la meta del PED aplicable para las actividades a desarrollar</t>
        </r>
      </text>
    </comment>
    <comment ref="F32" authorId="0" shapeId="0" xr:uid="{215A1795-E819-473C-B86B-F82CA471DED6}">
      <text>
        <r>
          <rPr>
            <b/>
            <sz val="9"/>
            <color indexed="81"/>
            <rFont val="Tahoma"/>
            <family val="2"/>
          </rPr>
          <t>UT:</t>
        </r>
        <r>
          <rPr>
            <sz val="9"/>
            <color indexed="81"/>
            <rFont val="Tahoma"/>
            <family val="2"/>
          </rPr>
          <t xml:space="preserve">
Seleccionar el proyecto del POAI con el cual se ejecutarán los recursos necesarios para las actividades</t>
        </r>
      </text>
    </comment>
    <comment ref="G32" authorId="0" shapeId="0" xr:uid="{AF4CF5BE-60BC-4E25-9D83-92905F19ACF7}">
      <text>
        <r>
          <rPr>
            <b/>
            <sz val="9"/>
            <color indexed="81"/>
            <rFont val="Tahoma"/>
            <family val="2"/>
          </rPr>
          <t>UT:</t>
        </r>
        <r>
          <rPr>
            <sz val="9"/>
            <color indexed="81"/>
            <rFont val="Tahoma"/>
            <family val="2"/>
          </rPr>
          <t xml:space="preserve">
Indicar, de la lista desplegable, a qué política institicional obedecen las actividades propuestas.</t>
        </r>
      </text>
    </comment>
    <comment ref="H32" authorId="0" shapeId="0" xr:uid="{EF138A50-DAB3-43B1-B13D-DA0A8120A373}">
      <text>
        <r>
          <rPr>
            <b/>
            <sz val="9"/>
            <color indexed="81"/>
            <rFont val="Tahoma"/>
            <family val="2"/>
          </rPr>
          <t>UT:</t>
        </r>
        <r>
          <rPr>
            <sz val="9"/>
            <color indexed="81"/>
            <rFont val="Tahoma"/>
            <family val="2"/>
          </rPr>
          <t xml:space="preserve">
Seleccionar el indicador táctico aplicable en cada caso.</t>
        </r>
      </text>
    </comment>
    <comment ref="I32" authorId="0" shapeId="0" xr:uid="{1C9B6AC0-23E8-41BA-8B63-475B63B06DBC}">
      <text>
        <r>
          <rPr>
            <b/>
            <sz val="9"/>
            <color indexed="81"/>
            <rFont val="Tahoma"/>
            <family val="2"/>
          </rPr>
          <t>UT:</t>
        </r>
        <r>
          <rPr>
            <sz val="9"/>
            <color indexed="81"/>
            <rFont val="Tahoma"/>
            <family val="2"/>
          </rPr>
          <t xml:space="preserve">
Formular las actividades necesarias que contribuyan a cumplir las metas del PED, PDR en la anualidad respectiva.</t>
        </r>
      </text>
    </comment>
    <comment ref="N32" authorId="0" shapeId="0" xr:uid="{A2490CC6-DCD2-49A2-B27F-3AEAEC129F91}">
      <text>
        <r>
          <rPr>
            <b/>
            <sz val="9"/>
            <color indexed="81"/>
            <rFont val="Tahoma"/>
            <family val="2"/>
          </rPr>
          <t>UT:</t>
        </r>
        <r>
          <rPr>
            <sz val="9"/>
            <color indexed="81"/>
            <rFont val="Tahoma"/>
            <family val="2"/>
          </rPr>
          <t xml:space="preserve">
Fecha en la que inicia la ejecución de la acción</t>
        </r>
      </text>
    </comment>
    <comment ref="O32" authorId="0" shapeId="0" xr:uid="{09CF6DB2-3AAF-42AE-AF8A-A8BE36AA5B94}">
      <text>
        <r>
          <rPr>
            <b/>
            <sz val="9"/>
            <color indexed="81"/>
            <rFont val="Tahoma"/>
            <family val="2"/>
          </rPr>
          <t>UT:</t>
        </r>
        <r>
          <rPr>
            <sz val="9"/>
            <color indexed="81"/>
            <rFont val="Tahoma"/>
            <family val="2"/>
          </rPr>
          <t xml:space="preserve">
Fecha en la que termina </t>
        </r>
      </text>
    </comment>
    <comment ref="P32" authorId="0" shapeId="0" xr:uid="{F3027FFA-3911-4C21-8282-4C098B3918F0}">
      <text>
        <r>
          <rPr>
            <b/>
            <sz val="9"/>
            <color indexed="81"/>
            <rFont val="Tahoma"/>
            <family val="2"/>
          </rPr>
          <t>UT:</t>
        </r>
        <r>
          <rPr>
            <sz val="9"/>
            <color indexed="81"/>
            <rFont val="Tahoma"/>
            <family val="2"/>
          </rPr>
          <t xml:space="preserve">
Recurso asignado
para la ejecución del proyecto</t>
        </r>
      </text>
    </comment>
    <comment ref="S32" authorId="0" shapeId="0" xr:uid="{527A4F52-CF7B-4CF6-A983-44BE96144073}">
      <text>
        <r>
          <rPr>
            <b/>
            <sz val="9"/>
            <color indexed="81"/>
            <rFont val="Tahoma"/>
            <family val="2"/>
          </rPr>
          <t>UT:</t>
        </r>
        <r>
          <rPr>
            <sz val="9"/>
            <color indexed="81"/>
            <rFont val="Tahoma"/>
            <family val="2"/>
          </rPr>
          <t xml:space="preserve">
Recurso ejecutado del proyecto</t>
        </r>
      </text>
    </comment>
    <comment ref="L33" authorId="0" shapeId="0" xr:uid="{7BA37212-24C3-4BDD-8D3A-9D8F733621DF}">
      <text>
        <r>
          <rPr>
            <b/>
            <sz val="9"/>
            <color indexed="81"/>
            <rFont val="Tahoma"/>
            <family val="2"/>
          </rPr>
          <t>UT:</t>
        </r>
        <r>
          <rPr>
            <sz val="9"/>
            <color indexed="81"/>
            <rFont val="Tahoma"/>
            <family val="2"/>
          </rPr>
          <t xml:space="preserve">
Funcionario que está a cargo del proyecto (se deja consignado el cargo)</t>
        </r>
      </text>
    </comment>
    <comment ref="M33" authorId="0" shapeId="0" xr:uid="{56C62590-8E1E-4302-A8A1-15B21C859ACD}">
      <text>
        <r>
          <rPr>
            <b/>
            <sz val="9"/>
            <color indexed="81"/>
            <rFont val="Tahoma"/>
            <family val="2"/>
          </rPr>
          <t>UT:</t>
        </r>
        <r>
          <rPr>
            <sz val="9"/>
            <color indexed="81"/>
            <rFont val="Tahoma"/>
            <family val="2"/>
          </rPr>
          <t xml:space="preserve">
Funcionario y funcionarios que trabajará articuladamente con el líder  (se deja consignado el cargo)</t>
        </r>
      </text>
    </comment>
    <comment ref="T33" authorId="0" shapeId="0" xr:uid="{7E0EDBDC-0AB9-4022-B9A7-934EF078CA51}">
      <text>
        <r>
          <rPr>
            <b/>
            <sz val="9"/>
            <color indexed="81"/>
            <rFont val="Tahoma"/>
            <family val="2"/>
          </rPr>
          <t xml:space="preserve">UT:
</t>
        </r>
        <r>
          <rPr>
            <sz val="9"/>
            <color indexed="81"/>
            <rFont val="Tahoma"/>
            <family val="2"/>
          </rPr>
          <t xml:space="preserve">Está articulado con la meta de acuerdo a la unidad de medida cuantitativa planteada 
</t>
        </r>
        <r>
          <rPr>
            <b/>
            <sz val="9"/>
            <color indexed="81"/>
            <rFont val="Tahoma"/>
            <family val="2"/>
          </rPr>
          <t>Ejemplo:</t>
        </r>
        <r>
          <rPr>
            <sz val="9"/>
            <color indexed="81"/>
            <rFont val="Tahoma"/>
            <family val="2"/>
          </rPr>
          <t xml:space="preserve"> meta: 5, indicador: número de proyectos, logro: en el primer seguimiento se tiene un (1) proyecto, en esta columna se registra y se deja con el número 1</t>
        </r>
        <r>
          <rPr>
            <b/>
            <sz val="9"/>
            <color indexed="81"/>
            <rFont val="Tahoma"/>
            <family val="2"/>
          </rPr>
          <t xml:space="preserve">
</t>
        </r>
      </text>
    </comment>
    <comment ref="U33" authorId="0" shapeId="0" xr:uid="{1F6A2F29-706A-4861-8843-9B0145DC7891}">
      <text>
        <r>
          <rPr>
            <b/>
            <sz val="9"/>
            <color indexed="81"/>
            <rFont val="Tahoma"/>
            <family val="2"/>
          </rPr>
          <t>UT:</t>
        </r>
        <r>
          <rPr>
            <sz val="9"/>
            <color indexed="81"/>
            <rFont val="Tahoma"/>
            <family val="2"/>
          </rPr>
          <t xml:space="preserve">
Hece referencia al soporte que refleja el estado de avance de la acción planteada en el Plan de Acción Institucional.
</t>
        </r>
        <r>
          <rPr>
            <b/>
            <sz val="9"/>
            <color indexed="81"/>
            <rFont val="Tahoma"/>
            <family val="2"/>
          </rPr>
          <t>Ejemplo</t>
        </r>
        <r>
          <rPr>
            <sz val="9"/>
            <color indexed="81"/>
            <rFont val="Tahoma"/>
            <family val="2"/>
          </rPr>
          <t xml:space="preserve">: continuado con lo plasmado en el comentario de logro, se tiene que se realizó un (1)proyecto, la evidencia es el proyecto, el cual es necesario dejarlo reflejado en esta campo, así: Proyecto número 0001 de fecha 2 de enero de 2022, denominado Cultura Ciudadana
</t>
        </r>
      </text>
    </comment>
    <comment ref="Y33" authorId="0" shapeId="0" xr:uid="{8D0189F9-B5C0-440E-B80F-954B514333CB}">
      <text>
        <r>
          <rPr>
            <b/>
            <sz val="9"/>
            <color indexed="81"/>
            <rFont val="Tahoma"/>
            <family val="2"/>
          </rPr>
          <t>UT:</t>
        </r>
        <r>
          <rPr>
            <sz val="9"/>
            <color indexed="81"/>
            <rFont val="Tahoma"/>
            <family val="2"/>
          </rPr>
          <t xml:space="preserve">
Si surgen 
Nota: Rotular cada seguimiento: 
Cuarto seguimiento
Tercer seguimiento
Segundo seguimiento
Primer seguimiento</t>
        </r>
      </text>
    </comment>
    <comment ref="Z33" authorId="0" shapeId="0" xr:uid="{3EC502CF-9222-47BB-A688-874DA5D9FBCF}">
      <text>
        <r>
          <rPr>
            <b/>
            <sz val="9"/>
            <color indexed="81"/>
            <rFont val="Tahoma"/>
            <family val="2"/>
          </rPr>
          <t>UT:</t>
        </r>
        <r>
          <rPr>
            <sz val="9"/>
            <color indexed="81"/>
            <rFont val="Tahoma"/>
            <family val="2"/>
          </rPr>
          <t xml:space="preserve">
Obedece el estado de avance de la acción planteada en el Plan de Acción Institucional.
</t>
        </r>
        <r>
          <rPr>
            <b/>
            <sz val="9"/>
            <color indexed="81"/>
            <rFont val="Tahoma"/>
            <family val="2"/>
          </rPr>
          <t xml:space="preserve">Ejemplo: </t>
        </r>
        <r>
          <rPr>
            <sz val="9"/>
            <color indexed="81"/>
            <rFont val="Tahoma"/>
            <family val="2"/>
          </rPr>
          <t>la meta planteada en el Plan de Acción Institucional es cinco (5) proyectos, en el primer seguimiento se tiene un proyecto por lo tanto el porcentaje de avance es del 20%</t>
        </r>
      </text>
    </comment>
    <comment ref="AA33" authorId="0" shapeId="0" xr:uid="{640F40F5-157C-4F7A-8925-B8996AA08440}">
      <text>
        <r>
          <rPr>
            <b/>
            <sz val="9"/>
            <color indexed="81"/>
            <rFont val="Tahoma"/>
            <family val="2"/>
          </rPr>
          <t>UT:</t>
        </r>
        <r>
          <rPr>
            <sz val="9"/>
            <color indexed="81"/>
            <rFont val="Tahoma"/>
            <family val="2"/>
          </rPr>
          <t xml:space="preserve">
Automáticamente, se refleja el color: rojo, amarillo y verde</t>
        </r>
      </text>
    </comment>
  </commentList>
</comments>
</file>

<file path=xl/sharedStrings.xml><?xml version="1.0" encoding="utf-8"?>
<sst xmlns="http://schemas.openxmlformats.org/spreadsheetml/2006/main" count="2037" uniqueCount="822">
  <si>
    <t>PROGRAMA</t>
  </si>
  <si>
    <t>Código: PI-P01-F01</t>
  </si>
  <si>
    <t>FECHA DE INICIACIÓN</t>
  </si>
  <si>
    <t>FECHA DE FINALIZACIÓN</t>
  </si>
  <si>
    <t>OBSERVACIÓN</t>
  </si>
  <si>
    <t>PRESUPUESTO EJECUTADO</t>
  </si>
  <si>
    <t>PROCEDIMIENTO SISTEMA DE PLANIFICACIÓN INSTITUCIONAL</t>
  </si>
  <si>
    <t>Página 1 de 1</t>
  </si>
  <si>
    <t>SEMÁFORO</t>
  </si>
  <si>
    <t>SEGUIMIENTO</t>
  </si>
  <si>
    <t>RESPONSABLE(S)</t>
  </si>
  <si>
    <t>LOGRO</t>
  </si>
  <si>
    <t>EJE</t>
  </si>
  <si>
    <t>EVIDENCIAS</t>
  </si>
  <si>
    <t>Versión: 13</t>
  </si>
  <si>
    <t xml:space="preserve">LIDER </t>
  </si>
  <si>
    <t>ARTICULADO CON</t>
  </si>
  <si>
    <t>TRIMESTRE UNO</t>
  </si>
  <si>
    <t>TRIMESTRE DOS</t>
  </si>
  <si>
    <t>TRIMESTRE TRES</t>
  </si>
  <si>
    <t>TRIMESTRE CUATRO</t>
  </si>
  <si>
    <t xml:space="preserve">PRESUPUESTO ASIGNADO </t>
  </si>
  <si>
    <t>Fecha Aprobación:
18/01/2023</t>
  </si>
  <si>
    <t>La Universidad alcanza 500 profesores de tiempo completo</t>
  </si>
  <si>
    <t>META PDR 2026</t>
  </si>
  <si>
    <t>META PED 2032</t>
  </si>
  <si>
    <t>Iniciar acreditación internacional</t>
  </si>
  <si>
    <t>Alcanzar la acreditación internacional</t>
  </si>
  <si>
    <t>FORTALECIMIENTO Y DESARROLLO DEL TALENTO HUMANO PROFESORAL</t>
  </si>
  <si>
    <t>CUALIFICACIÓN PROFESORAL</t>
  </si>
  <si>
    <t>CUALIFICACIÓN PROFESORAL FORMACIÓN EDUCATIVA</t>
  </si>
  <si>
    <t>TRANSFORMACIONES Y PROYECCIONES CURRICULARES -PRÁCTICAS DE FORMACIÓN</t>
  </si>
  <si>
    <t>BASES DE DATOS PARA LA CALIDAD ACADÉMICA</t>
  </si>
  <si>
    <t>MEDIACIONES TECNOLÓGICAS EN LOS PROCESOS ACADÉMICOS</t>
  </si>
  <si>
    <t xml:space="preserve">PLANES DE MEJORAMIENTO INSTITUCIONAL Y DE PROGRAMAS </t>
  </si>
  <si>
    <t>ASEGURAMIENTO DE LA CALIDAD ACADÉMICA</t>
  </si>
  <si>
    <t>IMPLEMENTACIÓN DE LA POLÍTICA DE GRADUADOS</t>
  </si>
  <si>
    <t>PROYECTO POAI 2024</t>
  </si>
  <si>
    <t>META</t>
  </si>
  <si>
    <t>PORCENTAJE DE EJECUCIÓN ACTIVIDAD</t>
  </si>
  <si>
    <t>MEDICIÓN DE LAS ACTIVIDADES</t>
  </si>
  <si>
    <t>Porcentaje de graduados con preparación previa para la vida laboral</t>
  </si>
  <si>
    <t>Porcentaje de profesores en procesos de capacitación</t>
  </si>
  <si>
    <t xml:space="preserve"> Cantidad de programas radicados para acreditación y renovación de acreditación</t>
  </si>
  <si>
    <t>Cantidad de programas radicados para registro calificado primera vez y renovación de registro calificado</t>
  </si>
  <si>
    <t>1. GESTIÓN DEL DESARROLLO CURRICULAR</t>
  </si>
  <si>
    <t>2. ASEGURAMIENTO DE LA CALIDAD</t>
  </si>
  <si>
    <t>1. EDUCACIÓN INTEGRAL PARA LA TRANSFORMACIÓN SOCIAL Y LA PAZ</t>
  </si>
  <si>
    <t>2. INVESTIGACION, INNOVACION, CREACION ARTISTICA Y CULTURAL CON ENFOQUE DIFERENCIAL</t>
  </si>
  <si>
    <t>Cantidad de estudiantes vinculados a semilleros de investigación</t>
  </si>
  <si>
    <t>Cantidad de jóvenes investigadores</t>
  </si>
  <si>
    <t>Cantidad de estudiantes vinculados a grupos de investigación propios</t>
  </si>
  <si>
    <t xml:space="preserve">Porcentaje de Producción Intelectual en segunda lengua. </t>
  </si>
  <si>
    <t>Cantidad de publicaciones divulgativas para transferencia de conocimiento</t>
  </si>
  <si>
    <t>Cantidad de Productos de propiedad intelectual protegidos</t>
  </si>
  <si>
    <t>Número de estudiantes y profesores que participan en los proyectos y acciones de extensión y proyección social</t>
  </si>
  <si>
    <t>Número de egresados reconocidos por sus aportes a la sociedad (voluntariado, emprendimientos, entre otros)</t>
  </si>
  <si>
    <t>Recursos invertidos en conservación de bienes patrimoniales, naturales y culturales.</t>
  </si>
  <si>
    <t>Número de proyectos desarrollados para impactar la economía del departamento.</t>
  </si>
  <si>
    <t xml:space="preserve">Cantidad de estudiantes formados en emprendimiento.  </t>
  </si>
  <si>
    <t xml:space="preserve">Cantidad de planes de desarrollo territoriales apoyados en formulación y evaluación </t>
  </si>
  <si>
    <t xml:space="preserve">Cantidad de planes de ordenamiento territoriales apoyados en formulación y evaluación </t>
  </si>
  <si>
    <t>Cantidad de proyectos interdisciplinarios orientados a la solucion de retos para garantizar derechos en diferentes contextos</t>
  </si>
  <si>
    <t>APOYOS A LA INVESTIGACIÓN FORMATIVA</t>
  </si>
  <si>
    <t>PRODUCCIÓN Y SOCIALIZACIÓN DEL CONOCIMIENTO</t>
  </si>
  <si>
    <r>
      <t>SISTEMA DE REGIONALIZACIÓN</t>
    </r>
    <r>
      <rPr>
        <sz val="9"/>
        <color rgb="FFFF0000"/>
        <rFont val="Arial"/>
        <family val="2"/>
      </rPr>
      <t xml:space="preserve"> (Transformación territorial desde la academia)</t>
    </r>
  </si>
  <si>
    <r>
      <t xml:space="preserve">TRANSFORMACIÓN REGIONAL A TRAVÉS DE LA EXTENSIÓN LA PROYECIÓN SOCIAL Y EL EMPRENDIMIENTO </t>
    </r>
    <r>
      <rPr>
        <sz val="9"/>
        <color rgb="FFFF0000"/>
        <rFont val="Arial"/>
        <family val="2"/>
      </rPr>
      <t>(Responsabilidad social universitaria)</t>
    </r>
  </si>
  <si>
    <t>INDICADOR TÁCTICO</t>
  </si>
  <si>
    <t>6.  CULTURA AMBIENTAL INSTITUCIONAL Y TERRITORIAL</t>
  </si>
  <si>
    <t xml:space="preserve">3. FORMACIÓN PARA LA INVESTIGACIÓN 
</t>
  </si>
  <si>
    <t>4. CREACIÓN E INNOVACIÓN</t>
  </si>
  <si>
    <t xml:space="preserve">5.  PROYECCIÓN SOCIAL Y REGIONALIZACIÓN </t>
  </si>
  <si>
    <t>CAMPUS AMBIENTAL SOSTENIBLE</t>
  </si>
  <si>
    <t>IMPLEMENTACIÓN DE LA POLÍTICA AMBIENTAL DIALÓGICA</t>
  </si>
  <si>
    <t>Porcentaje de áreas verdes en el campus</t>
  </si>
  <si>
    <t>Cantidad de hectáreas en conservación</t>
  </si>
  <si>
    <t>Cantidad de agua consumida en el campus</t>
  </si>
  <si>
    <t xml:space="preserve">Cantidad de vehículos a motor que ingresan al campus </t>
  </si>
  <si>
    <t>Medición de huella de carbono.</t>
  </si>
  <si>
    <t>Cantidad (kg) de Residuos peligrosos generados</t>
  </si>
  <si>
    <t>Cantidad (kg) Residuos sólidos generados en el campus</t>
  </si>
  <si>
    <t>Consumo de energía mensual del campus</t>
  </si>
  <si>
    <t>Cantidad (m3) Aguas residuales generadas en el campus</t>
  </si>
  <si>
    <t>4 . BIENESTAR PARA EL DESARROLLO HUMANO INTEGRAL, INCLUYENTE E INTERCULTURAL</t>
  </si>
  <si>
    <t>7. DESARROLLO HUMANO INTEGRAL</t>
  </si>
  <si>
    <t>8. RECONOCIMIENTO DE LAS DIVERSIDADES</t>
  </si>
  <si>
    <r>
      <t xml:space="preserve">La medición del clima laboral mejora al </t>
    </r>
    <r>
      <rPr>
        <sz val="10"/>
        <color rgb="FFFF0000"/>
        <rFont val="Arial"/>
        <family val="2"/>
      </rPr>
      <t>70%</t>
    </r>
  </si>
  <si>
    <r>
      <t xml:space="preserve">La medición del clima laboral mejora al </t>
    </r>
    <r>
      <rPr>
        <sz val="10"/>
        <color rgb="FFFF0000"/>
        <rFont val="Arial"/>
        <family val="2"/>
      </rPr>
      <t>80%</t>
    </r>
  </si>
  <si>
    <t>INVERSIONES Y DOTACIONES PARA EL BIENESTAR</t>
  </si>
  <si>
    <t>BIENESTAR INTEGRAL EN LOS CAT</t>
  </si>
  <si>
    <t>PROGRAMAS DE BIENESTAR SOCIAL EMPLEADOS Y TRABAJADORES (CONVENCIÓN COLECTIVA)</t>
  </si>
  <si>
    <t>PERMANENCIA ESTUDIANTIL (Restaurante, asistencias administrativas, monitorías académicas, cursos nivelatorios, becas, tiendas universitarias, librería universitaria)</t>
  </si>
  <si>
    <t>RECREACIÓN Y USO RACIONAL DEL TIEMPO LIBRE</t>
  </si>
  <si>
    <t>POLÍTICA PARA LA PROMOCIÓN DE LA SALUD PREVENCIÓN SANA CONVIVENCIA Y REDUCCIÓN DE DAÑOS ASOCIADOS AL CONSUMO DE SUSTANCIAS PSICOACTIVAS EN EL MARCO DE LA SALUD PÚBLICA Y LOS DERECHOS HUMANOS</t>
  </si>
  <si>
    <t>SEGURIDAD Y SALUD EN EL TRABAJO</t>
  </si>
  <si>
    <t>CENTRO CULTURAL - DIMENSIÓN ARTÍSTICA Y CULTURAL</t>
  </si>
  <si>
    <t>ACTUALIZACIÓN ESTATUTO ESTUDIANTIL</t>
  </si>
  <si>
    <t>POLÍTICAS INSTITUCIONALES DE GÉNERO</t>
  </si>
  <si>
    <t>POLÍTICAS INSTITUCIONALES DE INCLUSIÓN Y DIVERSIDAD</t>
  </si>
  <si>
    <r>
      <t xml:space="preserve">Mejorar en un </t>
    </r>
    <r>
      <rPr>
        <sz val="10"/>
        <color rgb="FFFF0000"/>
        <rFont val="Arial"/>
        <family val="2"/>
      </rPr>
      <t>20%</t>
    </r>
    <r>
      <rPr>
        <sz val="10"/>
        <rFont val="Arial"/>
        <family val="2"/>
      </rPr>
      <t xml:space="preserve"> la calificación de los beneficiarios sobre el impacto de las actividades de bienestar</t>
    </r>
  </si>
  <si>
    <r>
      <t>POLÍTICA INSTITUCIONAL DE DERECHOS HUMANOS Y PAZ</t>
    </r>
    <r>
      <rPr>
        <sz val="10"/>
        <color rgb="FFFF0000"/>
        <rFont val="Arial"/>
        <family val="2"/>
      </rPr>
      <t xml:space="preserve"> (UT comprometida con la construcción de paz en los territorios)</t>
    </r>
  </si>
  <si>
    <t>Porcentaje de participación por estamento en actividades de bienestar</t>
  </si>
  <si>
    <r>
      <rPr>
        <sz val="10"/>
        <color theme="1"/>
        <rFont val="Times New Roman"/>
        <family val="1"/>
      </rPr>
      <t xml:space="preserve"> </t>
    </r>
    <r>
      <rPr>
        <sz val="10"/>
        <color theme="1"/>
        <rFont val="Arial"/>
        <family val="2"/>
      </rPr>
      <t>Porcentaje de ausentismo semestral</t>
    </r>
  </si>
  <si>
    <t>Cantidad de estudiantes en situación de discapacidad en actividades de bienestar.</t>
  </si>
  <si>
    <t>Cantidad de estudiantes atendidos con actividades de la política de prevención de consumo de SPA</t>
  </si>
  <si>
    <t>Numero de actividades desarrolladas por grupo de interés (Docentes, estudiantes, administrativos, graduados, personas en condición diferencial)</t>
  </si>
  <si>
    <t>Cantidad de actividades inclusivas según INES (Indice de inclusión para la educación superior)</t>
  </si>
  <si>
    <t>Numero de actividades desarrollados para promover la inclusión desarrolladas por grupo de personas en condición diferencial</t>
  </si>
  <si>
    <t>5. INTERNACIONALIZACIÓN PARA EL DESARROLLO LOCAL EN EL ACONTECIMIENTO MUNDO</t>
  </si>
  <si>
    <t>9. GESTIÓN DE LA INTERNACIONALIZACIÓN</t>
  </si>
  <si>
    <t>MOVILIDAD ACADÉMICA NACIONAL E INTERNACIONAL-PROFESORES</t>
  </si>
  <si>
    <t>MOVILIDAD ACADÉMICA NACIONAL E INTERNACIONAL-ESTUDIANTES</t>
  </si>
  <si>
    <t>INTERNACIONALIZACIÓN EN CASA</t>
  </si>
  <si>
    <r>
      <t xml:space="preserve">Mejorar en un </t>
    </r>
    <r>
      <rPr>
        <sz val="10"/>
        <color rgb="FFFF0000"/>
        <rFont val="Arial"/>
        <family val="2"/>
      </rPr>
      <t>20%</t>
    </r>
    <r>
      <rPr>
        <sz val="10"/>
        <color theme="1"/>
        <rFont val="Arial"/>
        <family val="2"/>
      </rPr>
      <t xml:space="preserve"> el índice de inclusión INES</t>
    </r>
  </si>
  <si>
    <r>
      <t xml:space="preserve">Mejorar en un </t>
    </r>
    <r>
      <rPr>
        <sz val="10"/>
        <color rgb="FFFF0000"/>
        <rFont val="Arial"/>
        <family val="2"/>
      </rPr>
      <t>40%</t>
    </r>
    <r>
      <rPr>
        <sz val="10"/>
        <color theme="1"/>
        <rFont val="Arial"/>
        <family val="2"/>
      </rPr>
      <t xml:space="preserve"> el índice de inclusión INES</t>
    </r>
  </si>
  <si>
    <r>
      <t xml:space="preserve">Mejorar en un </t>
    </r>
    <r>
      <rPr>
        <sz val="10"/>
        <color rgb="FFFF0000"/>
        <rFont val="Arial"/>
        <family val="2"/>
      </rPr>
      <t>20%</t>
    </r>
    <r>
      <rPr>
        <sz val="10"/>
        <color theme="1"/>
        <rFont val="Arial"/>
        <family val="2"/>
      </rPr>
      <t xml:space="preserve"> el índice de equidad de género IEG</t>
    </r>
  </si>
  <si>
    <r>
      <t xml:space="preserve">Mejorar en un </t>
    </r>
    <r>
      <rPr>
        <sz val="10"/>
        <color rgb="FFFF0000"/>
        <rFont val="Arial"/>
        <family val="2"/>
      </rPr>
      <t>40%</t>
    </r>
    <r>
      <rPr>
        <sz val="10"/>
        <color theme="1"/>
        <rFont val="Arial"/>
        <family val="2"/>
      </rPr>
      <t xml:space="preserve"> el índice de equidad de género IEG</t>
    </r>
  </si>
  <si>
    <r>
      <t>5</t>
    </r>
    <r>
      <rPr>
        <sz val="10"/>
        <color theme="1"/>
        <rFont val="Arial"/>
        <family val="2"/>
      </rPr>
      <t xml:space="preserve"> Premios y reconocimientos Internacionales (institucionales o personales)</t>
    </r>
    <r>
      <rPr>
        <sz val="10"/>
        <color rgb="FFFF0000"/>
        <rFont val="Arial"/>
        <family val="2"/>
      </rPr>
      <t xml:space="preserve"> en los últimos 5 años</t>
    </r>
  </si>
  <si>
    <r>
      <t>10</t>
    </r>
    <r>
      <rPr>
        <sz val="10"/>
        <color theme="1"/>
        <rFont val="Arial"/>
        <family val="2"/>
      </rPr>
      <t xml:space="preserve"> Premios y reconocimientos Internacionales (institucionales o personales)</t>
    </r>
    <r>
      <rPr>
        <sz val="10"/>
        <color rgb="FFFF0000"/>
        <rFont val="Arial"/>
        <family val="2"/>
      </rPr>
      <t xml:space="preserve"> en los últimos 5 años</t>
    </r>
  </si>
  <si>
    <r>
      <t xml:space="preserve">2 </t>
    </r>
    <r>
      <rPr>
        <sz val="10"/>
        <color theme="1"/>
        <rFont val="Arial"/>
        <family val="2"/>
      </rPr>
      <t>programas con doble Titulación con instituciones nacionales e internacionales</t>
    </r>
  </si>
  <si>
    <r>
      <t>5</t>
    </r>
    <r>
      <rPr>
        <sz val="10"/>
        <color theme="1"/>
        <rFont val="Arial"/>
        <family val="2"/>
      </rPr>
      <t xml:space="preserve"> programas con doble Titulación con instituciones nacionales e internacionales</t>
    </r>
  </si>
  <si>
    <r>
      <t>50%</t>
    </r>
    <r>
      <rPr>
        <sz val="10"/>
        <color theme="1"/>
        <rFont val="Arial"/>
        <family val="2"/>
      </rPr>
      <t xml:space="preserve"> de los estudiantes y profesores con Nivel B1 en idioma extranjero</t>
    </r>
  </si>
  <si>
    <r>
      <t>100%</t>
    </r>
    <r>
      <rPr>
        <sz val="10"/>
        <color theme="1"/>
        <rFont val="Arial"/>
        <family val="2"/>
      </rPr>
      <t xml:space="preserve"> de los estudiantes y profesores con Nivel B1 en idioma extranjero</t>
    </r>
  </si>
  <si>
    <r>
      <t xml:space="preserve">La Universidad está en Ranking QS Latinoamérica en la posición </t>
    </r>
    <r>
      <rPr>
        <sz val="10"/>
        <color rgb="FFFF0000"/>
        <rFont val="Arial"/>
        <family val="2"/>
      </rPr>
      <t>191-200</t>
    </r>
  </si>
  <si>
    <r>
      <t xml:space="preserve">La Universidad está en Ranking QS Latinoamérica entre las mejores </t>
    </r>
    <r>
      <rPr>
        <sz val="10"/>
        <color rgb="FFFF0000"/>
        <rFont val="Arial"/>
        <family val="2"/>
      </rPr>
      <t>150</t>
    </r>
  </si>
  <si>
    <r>
      <t>80%</t>
    </r>
    <r>
      <rPr>
        <sz val="10"/>
        <color theme="1"/>
        <rFont val="Arial"/>
        <family val="2"/>
      </rPr>
      <t xml:space="preserve"> programas de pregrado con reforma curricular según lineamientos y políticas curriculares con enfoque internacional</t>
    </r>
  </si>
  <si>
    <r>
      <t>100%</t>
    </r>
    <r>
      <rPr>
        <sz val="10"/>
        <color theme="1"/>
        <rFont val="Arial"/>
        <family val="2"/>
      </rPr>
      <t xml:space="preserve"> programas de pregrado y posgrado con reforma curricular según lineamientos y políticas curriculares con enfoque internacional</t>
    </r>
  </si>
  <si>
    <t>6. DESARROLLO, GESTION Y SOSTENIBILIDAD INSTITUCIONAL</t>
  </si>
  <si>
    <t>10.  FORTALECIMIENTO DE LA GESTIÓN INSTITUCIONAL</t>
  </si>
  <si>
    <t>11.  TRANSFORMACIÓN DE LA INFRAESTRUCTURA FÍSICA Y TECNOLÓGICA</t>
  </si>
  <si>
    <r>
      <t xml:space="preserve">Diseño del sistema Interno de Aseguramiento de la Calidad </t>
    </r>
    <r>
      <rPr>
        <sz val="9"/>
        <color rgb="FFFF0000"/>
        <rFont val="Arial"/>
        <family val="2"/>
      </rPr>
      <t>certificado internacionalmente</t>
    </r>
  </si>
  <si>
    <r>
      <t xml:space="preserve">Sistema Interno de Aseguramiento de la Calidad </t>
    </r>
    <r>
      <rPr>
        <sz val="9"/>
        <color rgb="FFFF0000"/>
        <rFont val="Arial"/>
        <family val="2"/>
      </rPr>
      <t>certificado internacionalmente</t>
    </r>
  </si>
  <si>
    <t>SISTEMA DE INFORMACIÓN PARA LA EFICIENCIA ADMINISTRATIVA PLANIFICACIÓN - SISTEMA INTERNO DE ASEGURAMIENTO DE LA CALIDAD</t>
  </si>
  <si>
    <t>SISTEMA DE INFORMACIÓN PARA LA EFICIENCIA ADMINISTRATIVA COMUNICACIONES</t>
  </si>
  <si>
    <t>GESTIÓN DE LA INFRAESTRUCTURA FÍSICA</t>
  </si>
  <si>
    <t>MODERNIZACIÓN Y SOSTENIBILIDAD DE LA INFRAESTRUCTURA TECNOLÓGICA -REDES HARDWARE Y SOFTWARE</t>
  </si>
  <si>
    <t>MODERNIZACIÓN DE LABORATORIOS DE DOCENCIA</t>
  </si>
  <si>
    <t>MEJORAMIENTO DEL CONFORT TÉRMICO EN LOS ESPACIOS</t>
  </si>
  <si>
    <t>DOTACIÓN Y MODERNIZACIÓN MOBILIARIO</t>
  </si>
  <si>
    <t>Porcentaje de funcionarios administrativos evaluados en su desempeño anual</t>
  </si>
  <si>
    <t xml:space="preserve">Porcentaje de disminución de gastos a través de la disciplina fiscal </t>
  </si>
  <si>
    <t>Cantidad de bienes muebles renovados</t>
  </si>
  <si>
    <t>Recursos invertidos en modernización tecnológica</t>
  </si>
  <si>
    <t>Número de espacios intervenidos para mejorar la conectividad</t>
  </si>
  <si>
    <t xml:space="preserve">Movilidad en doble vía de profesores y estudiantes </t>
  </si>
  <si>
    <r>
      <rPr>
        <sz val="7"/>
        <color theme="1"/>
        <rFont val="Times New Roman"/>
        <family val="1"/>
      </rPr>
      <t xml:space="preserve"> </t>
    </r>
    <r>
      <rPr>
        <sz val="10"/>
        <color theme="1"/>
        <rFont val="Arial"/>
        <family val="2"/>
      </rPr>
      <t>Cantidad de estudiantes en cursos en otro idioma</t>
    </r>
  </si>
  <si>
    <r>
      <rPr>
        <sz val="7"/>
        <color theme="1"/>
        <rFont val="Times New Roman"/>
        <family val="1"/>
      </rPr>
      <t xml:space="preserve"> </t>
    </r>
    <r>
      <rPr>
        <sz val="10"/>
        <color theme="1"/>
        <rFont val="Arial"/>
        <family val="2"/>
      </rPr>
      <t>Cantidad de profesores en formación en segunda lengua</t>
    </r>
  </si>
  <si>
    <t>Cantidad de convenios y alianzas internacionales activos</t>
  </si>
  <si>
    <t>Porcentaje de estudiantes con nivel B1 en idioma extranjero</t>
  </si>
  <si>
    <t>Cantidad de estudiantes extranjeros matriculados en cursos de la Universidad.</t>
  </si>
  <si>
    <t>Cantidad de postulaciones a premios y reconocimientos internacionales</t>
  </si>
  <si>
    <t>Reputación de la institución entre los empleadores.</t>
  </si>
  <si>
    <t>Cantidad de citas por profesor</t>
  </si>
  <si>
    <t>Porcentaje de estudiantes en procesos de sensibilización para pruebas Saber Pro</t>
  </si>
  <si>
    <t>POLÍTICA INSTITUCIONAL APLICABLE</t>
  </si>
  <si>
    <t>Política de Regionalización</t>
  </si>
  <si>
    <t>Política de Lengua extranjera</t>
  </si>
  <si>
    <t>Política de graduados</t>
  </si>
  <si>
    <t>Política ambiental</t>
  </si>
  <si>
    <t>Política de Género</t>
  </si>
  <si>
    <t>Política de Internacionalización</t>
  </si>
  <si>
    <t>Política Curricular</t>
  </si>
  <si>
    <t>Política Integral de Bienestar Universitario</t>
  </si>
  <si>
    <t>Política de Posgrados</t>
  </si>
  <si>
    <t>Política de Innovación Tecnológica y Mediaciones Tecnológicas</t>
  </si>
  <si>
    <t>Política de Investigación-Creación e Innovación</t>
  </si>
  <si>
    <t>Política de Inclusión y Diversidad</t>
  </si>
  <si>
    <t>Política de Ética, Bioética e Integridad Académica</t>
  </si>
  <si>
    <t>Política de Propiedad Intelectual</t>
  </si>
  <si>
    <t>Política de Patrimonio y Cultura</t>
  </si>
  <si>
    <t>Política de Administración de Riesgos</t>
  </si>
  <si>
    <t>Política de Extensión y Proyección Social</t>
  </si>
  <si>
    <t>Política de Promoción de la Salud, Prevención, sana convivencia y reducción de daños asociados al consumo de SPA en el marco de la salud pública y los derechos humanos</t>
  </si>
  <si>
    <t>Los graduados de la Universidad alcanzan un índice de movilidad social (medido en ingresos familiares) superior al 30%</t>
  </si>
  <si>
    <t>Los graduados de la Universidad alcanzan un índice de movilidad social (medido en ingresos familiares) superior al 50%</t>
  </si>
  <si>
    <t>Porcentaje de graduados con información socio-económica actualizada</t>
  </si>
  <si>
    <t>Porcentaje de estudiantes provenientes de municipios PDET, jóvenes de campo y población de especial atención matriculados en la institución.</t>
  </si>
  <si>
    <t xml:space="preserve">Porcentaje de programas actualizados a la política y lineamientos curriculares </t>
  </si>
  <si>
    <t>Porcentaje de aumento de estudiantes matriculados provenientes del departamento del Tolima</t>
  </si>
  <si>
    <t>Porcentaje de profesores catedráticos u ocasionales con vinculaciones mayores a 9 meses en el año</t>
  </si>
  <si>
    <t>Porcentaje de cumplimiento del plan de mejoramiento institucional</t>
  </si>
  <si>
    <t>Porcentaje de cumplimiento del plan de trabajo para la acreditación institucional internacional</t>
  </si>
  <si>
    <t>Porcentaje de estudiantes que aprueban menos de los créditos previstos para el programa respectivo</t>
  </si>
  <si>
    <r>
      <t xml:space="preserve">Aumentar en un </t>
    </r>
    <r>
      <rPr>
        <sz val="10"/>
        <color rgb="FFFF0000"/>
        <rFont val="Arial"/>
        <family val="2"/>
      </rPr>
      <t>30%</t>
    </r>
    <r>
      <rPr>
        <sz val="10"/>
        <rFont val="Arial"/>
        <family val="2"/>
      </rPr>
      <t xml:space="preserve"> sobre la línea base la participación de estudiantes en publicaciones en revistas indexadas</t>
    </r>
  </si>
  <si>
    <r>
      <t xml:space="preserve">Aumentar en un </t>
    </r>
    <r>
      <rPr>
        <sz val="10"/>
        <color rgb="FFFF0000"/>
        <rFont val="Arial"/>
        <family val="2"/>
      </rPr>
      <t>50%</t>
    </r>
    <r>
      <rPr>
        <sz val="10"/>
        <rFont val="Arial"/>
        <family val="2"/>
      </rPr>
      <t xml:space="preserve"> sobre la línea base la participación de estudiantes en publicaciones en revistas indexadas</t>
    </r>
  </si>
  <si>
    <r>
      <t xml:space="preserve"> Incrementar un </t>
    </r>
    <r>
      <rPr>
        <sz val="10"/>
        <color rgb="FFFF0000"/>
        <rFont val="Arial"/>
        <family val="2"/>
      </rPr>
      <t>50%</t>
    </r>
    <r>
      <rPr>
        <sz val="10"/>
        <rFont val="Arial"/>
        <family val="2"/>
      </rPr>
      <t xml:space="preserve"> el número de jóvenes investigadores sobre la línea base</t>
    </r>
  </si>
  <si>
    <r>
      <t>Incrementar en un</t>
    </r>
    <r>
      <rPr>
        <sz val="10"/>
        <color rgb="FFFF0000"/>
        <rFont val="Arial"/>
        <family val="2"/>
      </rPr>
      <t xml:space="preserve"> 20%</t>
    </r>
    <r>
      <rPr>
        <sz val="10"/>
        <rFont val="Arial"/>
        <family val="2"/>
      </rPr>
      <t xml:space="preserve"> el número de estudiantes graduados en carreras STEM sobre la línea base</t>
    </r>
  </si>
  <si>
    <r>
      <t xml:space="preserve">Incrementar en un </t>
    </r>
    <r>
      <rPr>
        <sz val="10"/>
        <color rgb="FFFF0000"/>
        <rFont val="Arial"/>
        <family val="2"/>
      </rPr>
      <t>50%</t>
    </r>
    <r>
      <rPr>
        <sz val="10"/>
        <rFont val="Arial"/>
        <family val="2"/>
      </rPr>
      <t xml:space="preserve"> el número de estudiantes graduados en carreras STEM sobre la línea base</t>
    </r>
  </si>
  <si>
    <r>
      <rPr>
        <sz val="10"/>
        <color rgb="FFFF0000"/>
        <rFont val="Arial"/>
        <family val="2"/>
      </rPr>
      <t>2%</t>
    </r>
    <r>
      <rPr>
        <sz val="10"/>
        <color theme="1"/>
        <rFont val="Arial"/>
        <family val="2"/>
      </rPr>
      <t xml:space="preserve"> de los graduados al año son de programas de doctorado y maestrías de investigación</t>
    </r>
  </si>
  <si>
    <r>
      <t>5%</t>
    </r>
    <r>
      <rPr>
        <sz val="10"/>
        <color theme="1"/>
        <rFont val="Arial"/>
        <family val="2"/>
      </rPr>
      <t xml:space="preserve"> de los graduados al año son de programas de doctorado y maestrías de investigación</t>
    </r>
  </si>
  <si>
    <r>
      <t xml:space="preserve">La Universidad mejora un </t>
    </r>
    <r>
      <rPr>
        <sz val="10"/>
        <color rgb="FFFF0000"/>
        <rFont val="Arial"/>
        <family val="2"/>
      </rPr>
      <t>15%</t>
    </r>
    <r>
      <rPr>
        <sz val="10"/>
        <color theme="1"/>
        <rFont val="Arial"/>
        <family val="2"/>
      </rPr>
      <t xml:space="preserve"> en el ranking de universidades de Latinoamérica en el índice Scimago </t>
    </r>
  </si>
  <si>
    <r>
      <t xml:space="preserve">La Universidad mejora un </t>
    </r>
    <r>
      <rPr>
        <sz val="10"/>
        <color rgb="FFFF0000"/>
        <rFont val="Arial"/>
        <family val="2"/>
      </rPr>
      <t>40%</t>
    </r>
    <r>
      <rPr>
        <sz val="10"/>
        <color theme="1"/>
        <rFont val="Arial"/>
        <family val="2"/>
      </rPr>
      <t xml:space="preserve"> en el ranking de universidades de Latinoamérica en el índice Scimago </t>
    </r>
  </si>
  <si>
    <r>
      <t xml:space="preserve">La Universidad mejora en un </t>
    </r>
    <r>
      <rPr>
        <sz val="10"/>
        <color rgb="FFFF0000"/>
        <rFont val="Arial"/>
        <family val="2"/>
      </rPr>
      <t>30%</t>
    </r>
    <r>
      <rPr>
        <sz val="10"/>
        <color theme="1"/>
        <rFont val="Arial"/>
        <family val="2"/>
      </rPr>
      <t xml:space="preserve"> su posición entre las mejores de Colombia en el índice H</t>
    </r>
  </si>
  <si>
    <r>
      <t xml:space="preserve">La Universidad mejora en un </t>
    </r>
    <r>
      <rPr>
        <sz val="10"/>
        <color rgb="FFFF0000"/>
        <rFont val="Arial"/>
        <family val="2"/>
      </rPr>
      <t>50%</t>
    </r>
    <r>
      <rPr>
        <sz val="10"/>
        <color theme="1"/>
        <rFont val="Arial"/>
        <family val="2"/>
      </rPr>
      <t xml:space="preserve"> su posición entre las mejores de Colombia en el índice H</t>
    </r>
  </si>
  <si>
    <r>
      <t>50%</t>
    </r>
    <r>
      <rPr>
        <sz val="10"/>
        <color theme="1"/>
        <rFont val="Arial"/>
        <family val="2"/>
      </rPr>
      <t xml:space="preserve"> de los recursos de investigación provienen de fuente externa</t>
    </r>
  </si>
  <si>
    <r>
      <t>80%</t>
    </r>
    <r>
      <rPr>
        <sz val="10"/>
        <color theme="1"/>
        <rFont val="Arial"/>
        <family val="2"/>
      </rPr>
      <t xml:space="preserve"> de los recursos de investigación provienen de fuente externa</t>
    </r>
  </si>
  <si>
    <r>
      <t xml:space="preserve">El departamento del Tolima alcanza </t>
    </r>
    <r>
      <rPr>
        <sz val="10"/>
        <color rgb="FFFF0000"/>
        <rFont val="Arial"/>
        <family val="2"/>
      </rPr>
      <t xml:space="preserve">niveles medio alto </t>
    </r>
    <r>
      <rPr>
        <sz val="10"/>
        <color theme="1"/>
        <rFont val="Arial"/>
        <family val="2"/>
      </rPr>
      <t>en el índice de innovación departamental (subíndice de producción de conocimiento y tecnología)</t>
    </r>
  </si>
  <si>
    <r>
      <t xml:space="preserve">El departamento del Tolima alcanza </t>
    </r>
    <r>
      <rPr>
        <sz val="10"/>
        <color rgb="FFFF0000"/>
        <rFont val="Arial"/>
        <family val="2"/>
      </rPr>
      <t xml:space="preserve">nivel alto </t>
    </r>
    <r>
      <rPr>
        <sz val="10"/>
        <color theme="1"/>
        <rFont val="Arial"/>
        <family val="2"/>
      </rPr>
      <t>en el índice de innovación departamental (subíndice de producción de conocimiento y tecnología)</t>
    </r>
  </si>
  <si>
    <r>
      <t>50 %</t>
    </r>
    <r>
      <rPr>
        <sz val="10"/>
        <color theme="1"/>
        <rFont val="Arial"/>
        <family val="2"/>
      </rPr>
      <t xml:space="preserve"> de los municipios del Tolima son impactados con actividades de extensión y proyección social</t>
    </r>
  </si>
  <si>
    <r>
      <t>80 %</t>
    </r>
    <r>
      <rPr>
        <sz val="10"/>
        <color theme="1"/>
        <rFont val="Arial"/>
        <family val="2"/>
      </rPr>
      <t xml:space="preserve"> de los municipios del Tolima son impactados con actividades de extensión y proyección social</t>
    </r>
  </si>
  <si>
    <r>
      <t xml:space="preserve">Mejorar en un </t>
    </r>
    <r>
      <rPr>
        <sz val="10"/>
        <color rgb="FFFF0000"/>
        <rFont val="Arial"/>
        <family val="2"/>
      </rPr>
      <t>20%</t>
    </r>
    <r>
      <rPr>
        <sz val="10"/>
        <rFont val="Arial"/>
        <family val="2"/>
      </rPr>
      <t xml:space="preserve"> el nivel de satisfacción de los usuarios y beneficiarios en las acciones que desarrolla la Dirección de Extensión y proyección social</t>
    </r>
  </si>
  <si>
    <r>
      <t xml:space="preserve">Mejorar en un </t>
    </r>
    <r>
      <rPr>
        <sz val="10"/>
        <color rgb="FFFF0000"/>
        <rFont val="Arial"/>
        <family val="2"/>
      </rPr>
      <t>40%</t>
    </r>
    <r>
      <rPr>
        <sz val="10"/>
        <rFont val="Arial"/>
        <family val="2"/>
      </rPr>
      <t xml:space="preserve"> el nivel de satisfacción de los usuarios y beneficiarios en las acciones que desarrolla la Dirección de Extensión y proyección social</t>
    </r>
  </si>
  <si>
    <r>
      <t>25%</t>
    </r>
    <r>
      <rPr>
        <sz val="10"/>
        <color theme="1"/>
        <rFont val="Arial"/>
        <family val="2"/>
      </rPr>
      <t xml:space="preserve"> de los beneficiarios de actividades de proyección social con enfoque diferencial</t>
    </r>
  </si>
  <si>
    <r>
      <t>50%</t>
    </r>
    <r>
      <rPr>
        <sz val="10"/>
        <color theme="1"/>
        <rFont val="Arial"/>
        <family val="2"/>
      </rPr>
      <t xml:space="preserve"> de los beneficiarios de actividades de proyección social con enfoque diferencial</t>
    </r>
  </si>
  <si>
    <r>
      <t xml:space="preserve">2 </t>
    </r>
    <r>
      <rPr>
        <sz val="10"/>
        <color theme="1"/>
        <rFont val="Arial"/>
        <family val="2"/>
      </rPr>
      <t>bienes patrimoniales, naturales y culturales son conservados por la Universidad del Tolima</t>
    </r>
  </si>
  <si>
    <r>
      <t>5</t>
    </r>
    <r>
      <rPr>
        <sz val="10"/>
        <color theme="1"/>
        <rFont val="Arial"/>
        <family val="2"/>
      </rPr>
      <t xml:space="preserve"> bienes patrimoniales, naturales y culturales son conservados por la Universidad del Tolima</t>
    </r>
  </si>
  <si>
    <r>
      <rPr>
        <sz val="10"/>
        <color theme="1"/>
        <rFont val="Arial"/>
        <family val="2"/>
      </rPr>
      <t xml:space="preserve">Aumentar el </t>
    </r>
    <r>
      <rPr>
        <sz val="10"/>
        <color rgb="FFFF0000"/>
        <rFont val="Arial"/>
        <family val="2"/>
      </rPr>
      <t xml:space="preserve">50% (sobre línea base) </t>
    </r>
    <r>
      <rPr>
        <sz val="10"/>
        <rFont val="Arial"/>
        <family val="2"/>
      </rPr>
      <t>los</t>
    </r>
    <r>
      <rPr>
        <sz val="10"/>
        <color theme="1"/>
        <rFont val="Arial"/>
        <family val="2"/>
      </rPr>
      <t xml:space="preserve"> emprendimientos innovadores y permanentes surgen con el apoyo de la Universidad.</t>
    </r>
  </si>
  <si>
    <r>
      <rPr>
        <sz val="10"/>
        <color theme="1"/>
        <rFont val="Arial"/>
        <family val="2"/>
      </rPr>
      <t xml:space="preserve">Aumentar el </t>
    </r>
    <r>
      <rPr>
        <sz val="10"/>
        <color rgb="FFFF0000"/>
        <rFont val="Arial"/>
        <family val="2"/>
      </rPr>
      <t xml:space="preserve">100% (sobre línea base) </t>
    </r>
    <r>
      <rPr>
        <sz val="10"/>
        <rFont val="Arial"/>
        <family val="2"/>
      </rPr>
      <t>los</t>
    </r>
    <r>
      <rPr>
        <sz val="10"/>
        <color theme="1"/>
        <rFont val="Arial"/>
        <family val="2"/>
      </rPr>
      <t xml:space="preserve"> emprendimientos innovadores y permanentes surgen con el apoyo de la Universidad.</t>
    </r>
  </si>
  <si>
    <t>Porcentaje de estudiantes que  se graduan con opción de grado en Investigación – creación e Innovación</t>
  </si>
  <si>
    <t>Porcentaje de estudiantes matriculados en carreras STEM</t>
  </si>
  <si>
    <t>Porcentaje de estudiantes matriculados en programas de doctorado y maestrías de investigación</t>
  </si>
  <si>
    <t>Cantidad de artículos en revistas indexadas en Scopus.</t>
  </si>
  <si>
    <t>Cantidad de proyectos de investigación terminados</t>
  </si>
  <si>
    <t>Número de artículos publicados por investigadores de la Universidad en coautoría con investigadores internacionales</t>
  </si>
  <si>
    <t>Porcentaje de publicaciones en revistas indexadas sobre el número de profesores con doctorado</t>
  </si>
  <si>
    <t>Número total de documentos publicados en revistas que se ubican en el 25% superior de cada categoría temática (Q1)</t>
  </si>
  <si>
    <t>Número de revistas editadas y publicadas por la institución.</t>
  </si>
  <si>
    <t>Porcentaje de proyectos presentados para cofinanciación ante entidades nacionales e internacionales</t>
  </si>
  <si>
    <t>Número de solicitudes de patentes</t>
  </si>
  <si>
    <t>Número de solicitudes de modelos de utilidad</t>
  </si>
  <si>
    <t>Número de proyectos de investigación-creación e innovación realizados con empresas del sector productivo</t>
  </si>
  <si>
    <t>Número de proyectos y acciones para articular la Universidad con la educación básica y media</t>
  </si>
  <si>
    <r>
      <t xml:space="preserve">Mejorar en un </t>
    </r>
    <r>
      <rPr>
        <sz val="10"/>
        <color rgb="FFFF0000"/>
        <rFont val="Arial"/>
        <family val="2"/>
      </rPr>
      <t>20%</t>
    </r>
    <r>
      <rPr>
        <sz val="10"/>
        <color theme="1"/>
        <rFont val="Arial"/>
        <family val="2"/>
      </rPr>
      <t xml:space="preserve"> los indicadores de entorno e infraestructura</t>
    </r>
    <r>
      <rPr>
        <sz val="10"/>
        <rFont val="Arial"/>
        <family val="2"/>
      </rPr>
      <t xml:space="preserve"> del índice Green Metrics</t>
    </r>
  </si>
  <si>
    <r>
      <t xml:space="preserve">Mejorar en un </t>
    </r>
    <r>
      <rPr>
        <sz val="10"/>
        <color rgb="FFFF0000"/>
        <rFont val="Arial"/>
        <family val="2"/>
      </rPr>
      <t>40%</t>
    </r>
    <r>
      <rPr>
        <sz val="10"/>
        <color theme="1"/>
        <rFont val="Arial"/>
        <family val="2"/>
      </rPr>
      <t xml:space="preserve"> los indicadores entorno e infraestructura</t>
    </r>
  </si>
  <si>
    <r>
      <t xml:space="preserve">Mejorar en un </t>
    </r>
    <r>
      <rPr>
        <sz val="10"/>
        <color rgb="FFFF0000"/>
        <rFont val="Arial"/>
        <family val="2"/>
      </rPr>
      <t>20%</t>
    </r>
    <r>
      <rPr>
        <sz val="10"/>
        <color theme="1"/>
        <rFont val="Arial"/>
        <family val="2"/>
      </rPr>
      <t xml:space="preserve"> los indicadores de energía y cambio climático</t>
    </r>
    <r>
      <rPr>
        <sz val="10"/>
        <rFont val="Arial"/>
        <family val="2"/>
      </rPr>
      <t xml:space="preserve"> del índice Green Metrics</t>
    </r>
  </si>
  <si>
    <r>
      <t xml:space="preserve">Mejorar en un </t>
    </r>
    <r>
      <rPr>
        <sz val="10"/>
        <color rgb="FFFF0000"/>
        <rFont val="Arial"/>
        <family val="2"/>
      </rPr>
      <t>40%</t>
    </r>
    <r>
      <rPr>
        <sz val="10"/>
        <color theme="1"/>
        <rFont val="Arial"/>
        <family val="2"/>
      </rPr>
      <t xml:space="preserve"> los indicadores de energía y cambio climático</t>
    </r>
  </si>
  <si>
    <r>
      <t xml:space="preserve">Mejorar en un </t>
    </r>
    <r>
      <rPr>
        <sz val="10"/>
        <color rgb="FFFF0000"/>
        <rFont val="Arial"/>
        <family val="2"/>
      </rPr>
      <t>20%</t>
    </r>
    <r>
      <rPr>
        <sz val="10"/>
        <color theme="1"/>
        <rFont val="Arial"/>
        <family val="2"/>
      </rPr>
      <t xml:space="preserve"> los indicadores de residuos</t>
    </r>
    <r>
      <rPr>
        <sz val="10"/>
        <rFont val="Arial"/>
        <family val="2"/>
      </rPr>
      <t xml:space="preserve"> del índice Green Metrics</t>
    </r>
  </si>
  <si>
    <r>
      <t xml:space="preserve">Mejorar en un </t>
    </r>
    <r>
      <rPr>
        <sz val="10"/>
        <color rgb="FFFF0000"/>
        <rFont val="Arial"/>
        <family val="2"/>
      </rPr>
      <t>40%</t>
    </r>
    <r>
      <rPr>
        <sz val="10"/>
        <color theme="1"/>
        <rFont val="Arial"/>
        <family val="2"/>
      </rPr>
      <t xml:space="preserve"> los indicadores de de residuos</t>
    </r>
  </si>
  <si>
    <r>
      <t xml:space="preserve">Mejorar en un </t>
    </r>
    <r>
      <rPr>
        <sz val="10"/>
        <color rgb="FFFF0000"/>
        <rFont val="Arial"/>
        <family val="2"/>
      </rPr>
      <t>20%</t>
    </r>
    <r>
      <rPr>
        <sz val="10"/>
        <color theme="1"/>
        <rFont val="Arial"/>
        <family val="2"/>
      </rPr>
      <t xml:space="preserve"> los indicadores de agua</t>
    </r>
    <r>
      <rPr>
        <sz val="10"/>
        <rFont val="Arial"/>
        <family val="2"/>
      </rPr>
      <t xml:space="preserve"> del índice Green Metrics</t>
    </r>
  </si>
  <si>
    <r>
      <t xml:space="preserve">Mejorar en un </t>
    </r>
    <r>
      <rPr>
        <sz val="10"/>
        <color rgb="FFFF0000"/>
        <rFont val="Arial"/>
        <family val="2"/>
      </rPr>
      <t>40%</t>
    </r>
    <r>
      <rPr>
        <sz val="10"/>
        <color theme="1"/>
        <rFont val="Arial"/>
        <family val="2"/>
      </rPr>
      <t xml:space="preserve"> los indicadores de agua</t>
    </r>
  </si>
  <si>
    <r>
      <t xml:space="preserve">Mejorar en un </t>
    </r>
    <r>
      <rPr>
        <sz val="10"/>
        <color rgb="FFFF0000"/>
        <rFont val="Arial"/>
        <family val="2"/>
      </rPr>
      <t>20%</t>
    </r>
    <r>
      <rPr>
        <sz val="10"/>
        <color theme="1"/>
        <rFont val="Arial"/>
        <family val="2"/>
      </rPr>
      <t xml:space="preserve"> los indicadores de transporte</t>
    </r>
    <r>
      <rPr>
        <sz val="10"/>
        <rFont val="Arial"/>
        <family val="2"/>
      </rPr>
      <t xml:space="preserve"> del índice Green Metrics</t>
    </r>
  </si>
  <si>
    <r>
      <t xml:space="preserve">Mejorar en un </t>
    </r>
    <r>
      <rPr>
        <sz val="10"/>
        <color rgb="FFFF0000"/>
        <rFont val="Arial"/>
        <family val="2"/>
      </rPr>
      <t>40%</t>
    </r>
    <r>
      <rPr>
        <sz val="10"/>
        <color theme="1"/>
        <rFont val="Arial"/>
        <family val="2"/>
      </rPr>
      <t xml:space="preserve"> los indicadores de transporte</t>
    </r>
  </si>
  <si>
    <r>
      <t xml:space="preserve">Mejorar en un </t>
    </r>
    <r>
      <rPr>
        <sz val="10"/>
        <color rgb="FFFF0000"/>
        <rFont val="Arial"/>
        <family val="2"/>
      </rPr>
      <t>20%</t>
    </r>
    <r>
      <rPr>
        <sz val="10"/>
        <color theme="1"/>
        <rFont val="Arial"/>
        <family val="2"/>
      </rPr>
      <t xml:space="preserve"> los indicadores de educación e investigación</t>
    </r>
    <r>
      <rPr>
        <sz val="10"/>
        <rFont val="Arial"/>
        <family val="2"/>
      </rPr>
      <t xml:space="preserve"> del índice Green Metrics</t>
    </r>
  </si>
  <si>
    <r>
      <t xml:space="preserve">Mejorar en un </t>
    </r>
    <r>
      <rPr>
        <sz val="10"/>
        <color rgb="FFFF0000"/>
        <rFont val="Arial"/>
        <family val="2"/>
      </rPr>
      <t>40%</t>
    </r>
    <r>
      <rPr>
        <sz val="10"/>
        <color theme="1"/>
        <rFont val="Arial"/>
        <family val="2"/>
      </rPr>
      <t xml:space="preserve"> los indicadores de de educación e investigación</t>
    </r>
  </si>
  <si>
    <t>Cantidad de combustible consumido por vehículos institucionales</t>
  </si>
  <si>
    <t>Número de investigaciones realizadas sobre temas ambientales</t>
  </si>
  <si>
    <r>
      <t xml:space="preserve">Mejorar en un </t>
    </r>
    <r>
      <rPr>
        <sz val="10"/>
        <color rgb="FFFF0000"/>
        <rFont val="Arial"/>
        <family val="2"/>
      </rPr>
      <t>50</t>
    </r>
    <r>
      <rPr>
        <sz val="11"/>
        <color rgb="FFFF0000"/>
        <rFont val="Calibri"/>
        <family val="2"/>
        <scheme val="minor"/>
      </rPr>
      <t>%</t>
    </r>
    <r>
      <rPr>
        <sz val="10"/>
        <rFont val="Arial"/>
        <family val="2"/>
      </rPr>
      <t xml:space="preserve"> la calificación de los beneficiarios sobre el impacto de las actividades de bienestar</t>
    </r>
  </si>
  <si>
    <r>
      <t xml:space="preserve">La retención de estudiantes beneficiarios de actividades de bienestar es </t>
    </r>
    <r>
      <rPr>
        <sz val="10"/>
        <color rgb="FFFF0000"/>
        <rFont val="Arial"/>
        <family val="2"/>
      </rPr>
      <t>20%</t>
    </r>
    <r>
      <rPr>
        <sz val="10"/>
        <rFont val="Arial"/>
        <family val="2"/>
      </rPr>
      <t xml:space="preserve"> superior a la general de la Universidad</t>
    </r>
  </si>
  <si>
    <r>
      <t xml:space="preserve">La retención de estudiantes beneficiarios de actividades de bienestar es </t>
    </r>
    <r>
      <rPr>
        <sz val="10"/>
        <color rgb="FFFF0000"/>
        <rFont val="Arial"/>
        <family val="2"/>
      </rPr>
      <t>40%</t>
    </r>
    <r>
      <rPr>
        <sz val="10"/>
        <rFont val="Arial"/>
        <family val="2"/>
      </rPr>
      <t xml:space="preserve"> superior a la general de la Universidad</t>
    </r>
  </si>
  <si>
    <t>Porcentaje de deserción por período</t>
  </si>
  <si>
    <t>Porcentaje de deserción por cohorte</t>
  </si>
  <si>
    <t xml:space="preserve">Número de participantes en actividades que promueven la equidad de genero </t>
  </si>
  <si>
    <t xml:space="preserve">Número de actividades desarrollados para promover la equidad de genero </t>
  </si>
  <si>
    <t>Número de casos recepcionados para atención de equidad de genero</t>
  </si>
  <si>
    <r>
      <t xml:space="preserve"> Aumentar en </t>
    </r>
    <r>
      <rPr>
        <sz val="10"/>
        <color rgb="FFFF0000"/>
        <rFont val="Arial"/>
        <family val="2"/>
      </rPr>
      <t xml:space="preserve">5 </t>
    </r>
    <r>
      <rPr>
        <sz val="10"/>
        <rFont val="Arial"/>
        <family val="2"/>
      </rPr>
      <t>las</t>
    </r>
    <r>
      <rPr>
        <sz val="10"/>
        <color rgb="FFFF0000"/>
        <rFont val="Arial"/>
        <family val="2"/>
      </rPr>
      <t xml:space="preserve"> </t>
    </r>
    <r>
      <rPr>
        <sz val="10"/>
        <color theme="1"/>
        <rFont val="Arial"/>
        <family val="2"/>
      </rPr>
      <t>Acreditaciones y certificaciones Internacionales (</t>
    </r>
    <r>
      <rPr>
        <sz val="10"/>
        <color rgb="FFFF0000"/>
        <rFont val="Arial"/>
        <family val="2"/>
      </rPr>
      <t>procesos</t>
    </r>
    <r>
      <rPr>
        <sz val="10"/>
        <color theme="1"/>
        <rFont val="Arial"/>
        <family val="2"/>
      </rPr>
      <t xml:space="preserve">, </t>
    </r>
    <r>
      <rPr>
        <sz val="10"/>
        <color rgb="FFFF0000"/>
        <rFont val="Arial"/>
        <family val="2"/>
      </rPr>
      <t>programas</t>
    </r>
    <r>
      <rPr>
        <sz val="10"/>
        <color theme="1"/>
        <rFont val="Arial"/>
        <family val="2"/>
      </rPr>
      <t>,</t>
    </r>
    <r>
      <rPr>
        <sz val="10"/>
        <color rgb="FFFF0000"/>
        <rFont val="Arial"/>
        <family val="2"/>
      </rPr>
      <t xml:space="preserve"> laboratorios)</t>
    </r>
  </si>
  <si>
    <r>
      <t xml:space="preserve">Aumentar en </t>
    </r>
    <r>
      <rPr>
        <sz val="10"/>
        <color rgb="FFFF0000"/>
        <rFont val="Arial"/>
        <family val="2"/>
      </rPr>
      <t>10</t>
    </r>
    <r>
      <rPr>
        <sz val="10"/>
        <color theme="1"/>
        <rFont val="Arial"/>
        <family val="2"/>
      </rPr>
      <t xml:space="preserve"> las Acreditaciones y certificaciones Internacionales (</t>
    </r>
    <r>
      <rPr>
        <sz val="10"/>
        <color rgb="FFFF0000"/>
        <rFont val="Arial"/>
        <family val="2"/>
      </rPr>
      <t>procesos</t>
    </r>
    <r>
      <rPr>
        <sz val="10"/>
        <color theme="1"/>
        <rFont val="Arial"/>
        <family val="2"/>
      </rPr>
      <t xml:space="preserve">, </t>
    </r>
    <r>
      <rPr>
        <sz val="10"/>
        <color rgb="FFFF0000"/>
        <rFont val="Arial"/>
        <family val="2"/>
      </rPr>
      <t>programas</t>
    </r>
    <r>
      <rPr>
        <sz val="10"/>
        <color theme="1"/>
        <rFont val="Arial"/>
        <family val="2"/>
      </rPr>
      <t xml:space="preserve">, </t>
    </r>
    <r>
      <rPr>
        <sz val="10"/>
        <color rgb="FFFF0000"/>
        <rFont val="Arial"/>
        <family val="2"/>
      </rPr>
      <t>laboratorios)</t>
    </r>
  </si>
  <si>
    <r>
      <rPr>
        <sz val="10"/>
        <color rgb="FFFF0000"/>
        <rFont val="Arial"/>
        <family val="2"/>
      </rPr>
      <t>10</t>
    </r>
    <r>
      <rPr>
        <sz val="10"/>
        <color theme="1"/>
        <rFont val="Arial"/>
        <family val="2"/>
      </rPr>
      <t xml:space="preserve"> Catedras compartidas con Universidades Internacionales</t>
    </r>
  </si>
  <si>
    <r>
      <rPr>
        <sz val="10"/>
        <color rgb="FFFF0000"/>
        <rFont val="Arial"/>
        <family val="2"/>
      </rPr>
      <t>20</t>
    </r>
    <r>
      <rPr>
        <sz val="10"/>
        <color theme="1"/>
        <rFont val="Arial"/>
        <family val="2"/>
      </rPr>
      <t xml:space="preserve"> Catedras compartidas con Universidades Internacionales</t>
    </r>
  </si>
  <si>
    <t>Número de iniciativas presentadas a organismos internacionales para certificación de procesos, laboratorios, programas académicos</t>
  </si>
  <si>
    <t>Número de convenios suscritos con instituciones nacionales e internacionales para oferta conjunta de programas</t>
  </si>
  <si>
    <t>Número de programas con reforma curricular con enfoque internacionales presentados ante el Consejo Académico</t>
  </si>
  <si>
    <r>
      <t xml:space="preserve">Aumentar el </t>
    </r>
    <r>
      <rPr>
        <sz val="10"/>
        <color rgb="FFFF0000"/>
        <rFont val="Arial"/>
        <family val="2"/>
      </rPr>
      <t>30%</t>
    </r>
    <r>
      <rPr>
        <sz val="10"/>
        <color theme="1"/>
        <rFont val="Arial"/>
        <family val="2"/>
      </rPr>
      <t xml:space="preserve"> el  Índice de Desempeño Institucional – IDI </t>
    </r>
  </si>
  <si>
    <r>
      <t xml:space="preserve">Aumentar el </t>
    </r>
    <r>
      <rPr>
        <sz val="10"/>
        <color rgb="FFFF0000"/>
        <rFont val="Arial"/>
        <family val="2"/>
      </rPr>
      <t>10%</t>
    </r>
    <r>
      <rPr>
        <sz val="10"/>
        <color theme="1"/>
        <rFont val="Arial"/>
        <family val="2"/>
      </rPr>
      <t xml:space="preserve"> el  Índice de Desempeño Institucional – IDI </t>
    </r>
  </si>
  <si>
    <r>
      <t xml:space="preserve"> Alcancar un diferencial no mayor al </t>
    </r>
    <r>
      <rPr>
        <sz val="10"/>
        <color rgb="FFFF0000"/>
        <rFont val="Arial"/>
        <family val="2"/>
      </rPr>
      <t>5%</t>
    </r>
    <r>
      <rPr>
        <sz val="10"/>
        <color theme="1"/>
        <rFont val="Arial"/>
        <family val="2"/>
      </rPr>
      <t xml:space="preserve"> entre lo ejecutado y lo presupuestado</t>
    </r>
  </si>
  <si>
    <r>
      <t xml:space="preserve"> Alcancar un diferencial no mayor al </t>
    </r>
    <r>
      <rPr>
        <sz val="10"/>
        <color rgb="FFFF0000"/>
        <rFont val="Arial"/>
        <family val="2"/>
      </rPr>
      <t>10%</t>
    </r>
    <r>
      <rPr>
        <sz val="10"/>
        <color theme="1"/>
        <rFont val="Arial"/>
        <family val="2"/>
      </rPr>
      <t xml:space="preserve"> entre lo ejecutado y lo presupuestado</t>
    </r>
  </si>
  <si>
    <r>
      <t xml:space="preserve">Aumentar en un </t>
    </r>
    <r>
      <rPr>
        <sz val="10"/>
        <color rgb="FFFF0000"/>
        <rFont val="Arial"/>
        <family val="2"/>
      </rPr>
      <t>40%</t>
    </r>
    <r>
      <rPr>
        <sz val="10"/>
        <color theme="1"/>
        <rFont val="Arial"/>
        <family val="2"/>
      </rPr>
      <t xml:space="preserve"> anual frente a la línea base el recaudo por recursos propios (diferentes a los aportes gubernamentales e ingresos por venta de servicios académicos)</t>
    </r>
  </si>
  <si>
    <r>
      <t xml:space="preserve">Mejorar en un </t>
    </r>
    <r>
      <rPr>
        <sz val="10"/>
        <color rgb="FFFF0000"/>
        <rFont val="Arial"/>
        <family val="2"/>
      </rPr>
      <t>50%</t>
    </r>
    <r>
      <rPr>
        <sz val="10"/>
        <color theme="1"/>
        <rFont val="Arial"/>
        <family val="2"/>
      </rPr>
      <t xml:space="preserve"> el Índice de desarrollo físico        </t>
    </r>
  </si>
  <si>
    <r>
      <t xml:space="preserve">Mejorar en un </t>
    </r>
    <r>
      <rPr>
        <sz val="10"/>
        <color rgb="FFFF0000"/>
        <rFont val="Arial"/>
        <family val="2"/>
      </rPr>
      <t>30%</t>
    </r>
    <r>
      <rPr>
        <sz val="10"/>
        <color theme="1"/>
        <rFont val="Arial"/>
        <family val="2"/>
      </rPr>
      <t xml:space="preserve"> el Índice de desarrollo físico       </t>
    </r>
  </si>
  <si>
    <r>
      <t>Aumentar en un</t>
    </r>
    <r>
      <rPr>
        <sz val="10"/>
        <color rgb="FFFF0000"/>
        <rFont val="Arial"/>
        <family val="2"/>
      </rPr>
      <t xml:space="preserve"> 100%</t>
    </r>
    <r>
      <rPr>
        <sz val="10"/>
        <color theme="1"/>
        <rFont val="Arial"/>
        <family val="2"/>
      </rPr>
      <t xml:space="preserve"> la cobertura en conectividad</t>
    </r>
  </si>
  <si>
    <r>
      <t xml:space="preserve">Aumentar al </t>
    </r>
    <r>
      <rPr>
        <sz val="10"/>
        <color rgb="FFFF0000"/>
        <rFont val="Arial"/>
        <family val="2"/>
      </rPr>
      <t>90%</t>
    </r>
    <r>
      <rPr>
        <sz val="10"/>
        <color theme="1"/>
        <rFont val="Arial"/>
        <family val="2"/>
      </rPr>
      <t xml:space="preserve"> la cobertura en conectividad</t>
    </r>
  </si>
  <si>
    <r>
      <t xml:space="preserve">90% </t>
    </r>
    <r>
      <rPr>
        <sz val="10"/>
        <color theme="1"/>
        <rFont val="Arial"/>
        <family val="2"/>
      </rPr>
      <t>de satisfacción de usuarios entre excelente y bueno con la infraestructura física y tecnológica.</t>
    </r>
  </si>
  <si>
    <r>
      <t xml:space="preserve">85% </t>
    </r>
    <r>
      <rPr>
        <sz val="10"/>
        <color theme="1"/>
        <rFont val="Arial"/>
        <family val="2"/>
      </rPr>
      <t>de satisfacción de usuarios entre excelente y bueno con la infraestructura física y tecnológica.</t>
    </r>
  </si>
  <si>
    <t>Alcanzar una tasa de graduados de la Universidad cotizantes superior al 70%</t>
  </si>
  <si>
    <t>Alcanzar una tasa de graduados de la Universidad cotizantes superior al 80%</t>
  </si>
  <si>
    <t>Mejorar el desempeño en pruebas Saber Pro hasta alcanzar diferencias positivas, estadísticamente significativas, en el 50% de las competencias evaluadas.</t>
  </si>
  <si>
    <t>Mejorar el desempeño en pruebas Saber Pro hasta alcanzar diferencias positivas, estadísticamente significativas, en todas las competencias evaluadas.</t>
  </si>
  <si>
    <t>Porcentaje de aumento de estudiantes matriculados en pregrado y posgrado</t>
  </si>
  <si>
    <t>Porcentaje de profesores nuevos vinculados a la planta</t>
  </si>
  <si>
    <t>1. Desarrollar el curso de sensibilización para estudiantes próximos a presentar pruebas Saber Pro.
2. Otorgar estímulos a los mejores desempeños en pruebas Saber Pro según la normatividad que se apruebe.</t>
  </si>
  <si>
    <t>El 5% de los graduados de la Universidad provienen de municipios PDET, jóvenes del campo y población de especial protección</t>
  </si>
  <si>
    <t>El 10% de los graduados de la Universidad provienen de municipios PDET, jóvenes del campo y población de especial protección</t>
  </si>
  <si>
    <t>No aplica</t>
  </si>
  <si>
    <t xml:space="preserve">Al 10% de estudiantes se les aplica prueba piloto para certificación del perfil institucional de egreso </t>
  </si>
  <si>
    <t>50% de los graduados anualmente cuentan con certificación del perfil institucional de egreso</t>
  </si>
  <si>
    <t>El departamento del Tolima aumenta la cobertura de educación superior en un 5%</t>
  </si>
  <si>
    <t>El departamento del Tolima aumenta la cobertura de educación superior en un 10%</t>
  </si>
  <si>
    <t>Aprobar las reformas curriculares de programas de pregrado según la política y lineamientos curriculares vigentes</t>
  </si>
  <si>
    <t>1</t>
  </si>
  <si>
    <t>Número de programas con reforma curricular aprobada por el Consejo Académico según la política y lineamientos curriculares vigentes.</t>
  </si>
  <si>
    <t>Realizar un estudio sobre acceso de los estudiantes del departamento a educación superior, que permita identificar causales de no acceso inmediato y posibilidades de ampliación de la oferta académica.</t>
  </si>
  <si>
    <t>Número de estudios realizados</t>
  </si>
  <si>
    <t>La Universidad alcanza un cubrimiento de 25.000 estudiantes en programas de pregrado y posgrado en las distintas modalidades.</t>
  </si>
  <si>
    <t>La Universidad alcanza un cubrimiento de 28.000 estudiantes en programas de pregrado y posgrado en las distintas modalidades.</t>
  </si>
  <si>
    <t xml:space="preserve"> 60% DTC tienen título de doctorado</t>
  </si>
  <si>
    <t>La Universidad alcanza 700 profesores de tiempo completo</t>
  </si>
  <si>
    <t xml:space="preserve"> 70% DTC tienen título de doctorado</t>
  </si>
  <si>
    <t>Ninguna</t>
  </si>
  <si>
    <t>Número de documentos realizados</t>
  </si>
  <si>
    <t>Porcentaje de plazas provistas de las convocadas</t>
  </si>
  <si>
    <t>20% de los profesores mejoran sus competencias pedagógicas, didácticas y otras</t>
  </si>
  <si>
    <t>50% de los profesores mejoran sus competencias pedagógicas, didácticas y otras</t>
  </si>
  <si>
    <t>Diseñar y ejecutar el plan anual de formación de profesores en competencias pedagógicas, didácticas y otras</t>
  </si>
  <si>
    <t>30%  Profesores de cátedra con vinculación de 11 meses</t>
  </si>
  <si>
    <t>100% Profesores de cátedra con vinculación de 11 meses</t>
  </si>
  <si>
    <t>Porcentaje de cursos con incorporación de tecnología</t>
  </si>
  <si>
    <t>Porcentaje de cubrimiento del plan de formación de competencias pedagógicas, didácticas y otras, entre los profesores de planta y catedráticos.</t>
  </si>
  <si>
    <t>50% de los graduados de programas de pregrado profesional se graduan en 12 semestres o menos</t>
  </si>
  <si>
    <t>60% de los graduados de programas de pregrado profesional se graduan en 12 semestres o menos</t>
  </si>
  <si>
    <t>Elaborar un documento con el análisis de causas de la repitencia y la no graduación oportuna de los estudiantes de la Universidad y las estrategias para mejorar los indicadores de graduación oportuna.</t>
  </si>
  <si>
    <t>El 20% de los programas cuentan con registro calificado único (varias modalidades) o incorporan tecnología mayor al 10% del total de créditos</t>
  </si>
  <si>
    <t>El 50% de los programas cuentan con registro calificado único (varias modalidades) o incorporan tecnología mayor al 40% del total de créditos</t>
  </si>
  <si>
    <t>La Universidad aumenta el 50% el periodo de acreditación (6 años)</t>
  </si>
  <si>
    <t>La Universidad aumenta el 100% el periodo de acreditación (8 años)</t>
  </si>
  <si>
    <t>Número de seguimientos</t>
  </si>
  <si>
    <t>60% de los programas acreditables son acreditados</t>
  </si>
  <si>
    <t>80% de efectividad en registros calificados tramitados (nuevos y renovación)</t>
  </si>
  <si>
    <t>1. Número de nuevos programas radicados ante el CNA para acreditación de alta calidad.
2. Número de programas radicados ante el CNA para renovación de la acreditación de alta calidad</t>
  </si>
  <si>
    <t>1. Elaborar y radicar los documentos para la acreditación de alta calidad de nuevos programas acreditables.
2. Elaborar y radicar los documentos para la renovación de la acreditación de los programas que cumplan el tiempo establecido.</t>
  </si>
  <si>
    <t>1. Elaborar y radicar los documentos para obtener registro calificado de nuevos programas académicos.
2. Elaborar y radicar los documentos para la renovación del registro calificado de los programas que cumplan el tiempo establecido..</t>
  </si>
  <si>
    <t>Aumentar en un 30% sobre la línea base la participación de estudiantes en publicaciones en revistas indexadas</t>
  </si>
  <si>
    <t>Aumentar en un 50% sobre la línea base la participación de estudiantes en publicaciones en revistas indexadas</t>
  </si>
  <si>
    <t xml:space="preserve">Apoyar estudiantes de pregrado y posgrado que seleccionan como opción de grado un proyecto en Investigación – creación e Innovación </t>
  </si>
  <si>
    <r>
      <t xml:space="preserve">Incrementar un </t>
    </r>
    <r>
      <rPr>
        <sz val="10"/>
        <color rgb="FFFF0000"/>
        <rFont val="Arial"/>
        <family val="2"/>
      </rPr>
      <t>20</t>
    </r>
    <r>
      <rPr>
        <sz val="10"/>
        <rFont val="Arial"/>
        <family val="2"/>
      </rPr>
      <t>% el número de jóvenes investigadores sobre la línea base</t>
    </r>
  </si>
  <si>
    <t>Incrementar un 20% el número de jóvenes investigadores sobre la línea base</t>
  </si>
  <si>
    <t xml:space="preserve"> Incrementar un 50% el número de jóvenes investigadores sobre la línea base</t>
  </si>
  <si>
    <t xml:space="preserve">Número de jóvenes investigadores vinculados a los grupos de investigación de la Universidad </t>
  </si>
  <si>
    <t>Elaborar y desarrollar una estrategia para vincular jóvenes investigadores a los grupos de investigación de la Universidad</t>
  </si>
  <si>
    <t xml:space="preserve">Fomentar la participación de estudiantes en los semilleros de investigación </t>
  </si>
  <si>
    <t>Incrementar en un 20% el número de estudiantes graduados en carreras STEM sobre la línea base</t>
  </si>
  <si>
    <t>Incrementar en un 50% el número de estudiantes graduados en carreras STEM sobre la línea base</t>
  </si>
  <si>
    <t>Elaborar y desarrollar una estrategia para aumentar el número de estudiantes en carreras STEM</t>
  </si>
  <si>
    <t>2% de los graduados al año son de programas de doctorado y maestrías de investigación</t>
  </si>
  <si>
    <t>5% de los graduados al año son de programas de doctorado y maestrías de investigación</t>
  </si>
  <si>
    <t>Elaborar y desarrollar una estrategia para aumentar el número de estudiantes en maestrías de investigación y doctorados</t>
  </si>
  <si>
    <t xml:space="preserve">La Universidad mejora un 15% en el ranking de universidades de Latinoamérica en el índice Scimago </t>
  </si>
  <si>
    <t xml:space="preserve">La Universidad mejora un 40% en el ranking de universidades de Latinoamérica en el índice Scimago </t>
  </si>
  <si>
    <t xml:space="preserve">Diseñar y ejecutar una estrategia para apoyar los investigadores que realicen publicaciones en revistas indexadas en Scopus. </t>
  </si>
  <si>
    <t xml:space="preserve">1. Programar y ejecutar la convocatoria anual de proyectos de investigación interna.
2. Realizar segumiento a los proyectos aprobados en convocatorias anteriores. </t>
  </si>
  <si>
    <t>La Universidad mejora en un 30% su posición entre las mejores de Colombia en el índice H</t>
  </si>
  <si>
    <t>La Universidad mejora en un 50% su posición entre las mejores de Colombia en el índice H</t>
  </si>
  <si>
    <t>50% de los recursos de investigación provienen de fuente externa</t>
  </si>
  <si>
    <t>80% de los recursos de investigación provienen de fuente externa</t>
  </si>
  <si>
    <t>Fomentar la publicación de artículos de investigación en profesores que no tienen publicaciones</t>
  </si>
  <si>
    <t>Número de artículos de nuevos profesores publicados en revistas indexadas.</t>
  </si>
  <si>
    <t>Realizar capacitaciones a los profesores para publicar en revistas Q1 y aumentar el impacto de sus publicaciones</t>
  </si>
  <si>
    <t xml:space="preserve">Número de profesores capacitados </t>
  </si>
  <si>
    <t>El departamento del Tolima alcanza niveles medio alto en el índice de innovación departamental (subíndice de producción de conocimiento y tecnología)</t>
  </si>
  <si>
    <t>Participar en las convocatorias de financiación de proyectos de investigación de entidades nacionales e internacionales</t>
  </si>
  <si>
    <t>Número de proyectos nuevos co-financiados con entidades nacionales e internacionales</t>
  </si>
  <si>
    <t>El departamento del Tolima alcanza nivel alto en el índice de innovación departamental (subíndice de producción de conocimiento y tecnología)</t>
  </si>
  <si>
    <t>1. Número de nuevas patentes gestionadas.
2. Número de seguimientos realizados a las patentes concedidas a la UT.</t>
  </si>
  <si>
    <t>Número de solicitudes para modelos de utilidad de productos de investigación-creación e innovación.</t>
  </si>
  <si>
    <t>Gestionar solicitudes para modelos de utilidad de productos de investigación-  creación e innovación.</t>
  </si>
  <si>
    <t>1. Gestionar la aprobación de nuevas patentes para la Universidad.
2.  Hacer seguimiento a las patentes concedidas a la Universidad del Tolima.</t>
  </si>
  <si>
    <t>50 % de los municipios del Tolima son impactados con actividades de extensión y proyección social</t>
  </si>
  <si>
    <t>80 % de los municipios del Tolima son impactados con actividades de extensión y proyección social</t>
  </si>
  <si>
    <t>SISTEMA DE REGIONALIZACIÓN (Transformación territorial desde la academia)</t>
  </si>
  <si>
    <t>Mejorar en un 20% el nivel de satisfacción de los usuarios y beneficiarios en las acciones que desarrolla la Dirección de Extensión y proyección social</t>
  </si>
  <si>
    <t>Mejorar en un 40% el nivel de satisfacción de los usuarios y beneficiarios en las acciones que desarrolla la Dirección de Extensión y proyección social</t>
  </si>
  <si>
    <t>TRANSFORMACIÓN REGIONAL A TRAVÉS DE LA EXTENSIÓN LA PROYECIÓN SOCIAL Y EL EMPRENDIMIENTO (Responsabilidad social universitaria)</t>
  </si>
  <si>
    <t>Cantidad de beneficiarios  de actividades de proyección social (consultoría y servicios, educación continuada, extensión, entre otras)</t>
  </si>
  <si>
    <t>Fomentar la participación de estudiantes y profesores en las actividades de extensión y proyección social</t>
  </si>
  <si>
    <t>2 bienes patrimoniales, naturales y culturales son conservados por la Universidad del Tolima</t>
  </si>
  <si>
    <t>5 bienes patrimoniales, naturales y culturales son conservados por la Universidad del Tolima</t>
  </si>
  <si>
    <t>Aumentar el 50% (sobre línea base) los emprendimientos innovadores y permanentes surgen con el apoyo de la Universidad.</t>
  </si>
  <si>
    <t>Aumentar el 100% (sobre línea base) los emprendimientos innovadores y permanentes surgen con el apoyo de la Universidad.</t>
  </si>
  <si>
    <t xml:space="preserve">Número de personas capacitadas </t>
  </si>
  <si>
    <t>Mejorar en un 20% los indicadores de entorno e infraestructura del índice Green Metrics</t>
  </si>
  <si>
    <t>Mejorar en un 20% los indicadores de energía y cambio climático del índice Green Metrics</t>
  </si>
  <si>
    <t>Mejorar en un 40% los indicadores entorno e infraestructura</t>
  </si>
  <si>
    <t>Mejorar en un 40% los indicadores de energía y cambio climático</t>
  </si>
  <si>
    <t>Número de m2 de áreas verdes intervenidos</t>
  </si>
  <si>
    <t>Mejorar en un 20% los indicadores de residuos del índice Green Metrics</t>
  </si>
  <si>
    <t>Mejorar en un 40% los indicadores de agua</t>
  </si>
  <si>
    <t>Mejorar en un 40% los indicadores de de residuos</t>
  </si>
  <si>
    <t>Mejorar en un 20% los indicadores de agua del índice Green Metrics</t>
  </si>
  <si>
    <t>Mejorar en un 20% los indicadores de transporte del índice Green Metrics</t>
  </si>
  <si>
    <t>Mejorar en un 20% los indicadores de educación e investigación del índice Green Metrics</t>
  </si>
  <si>
    <t>Mejorar en un 40% los indicadores de de educación e investigación</t>
  </si>
  <si>
    <t>Mejorar en un 40% los indicadores de transporte</t>
  </si>
  <si>
    <t xml:space="preserve"> 3. AMBIENTALIZACIÓN INSTITUCIONAL Y TERRIORIAL</t>
  </si>
  <si>
    <t>Mejorar en un 20% la calificación de los beneficiarios sobre el impacto de las actividades de bienestar</t>
  </si>
  <si>
    <t>Mejorar en un 50% la calificación de los beneficiarios sobre el impacto de las actividades de bienestar</t>
  </si>
  <si>
    <t>La medición del clima laboral mejora al 80%</t>
  </si>
  <si>
    <t>Programar y ejecutar actividades para llevar Bienestar a los CAT que atiendan las necesidades de los estudiantes, profesores y personal administrativo</t>
  </si>
  <si>
    <t>Programar y ejecutar actividades para el bienestar de empleados y trabajadores en el marco de los acuerdos y convenciones colectivas</t>
  </si>
  <si>
    <t>La medición del clima laboral mejora al 70%</t>
  </si>
  <si>
    <t xml:space="preserve">Porcentaje de cumplimiento de las estrategias formuladas para el Fortalecimiento de la formación cultural y artistica integral proyectadas </t>
  </si>
  <si>
    <t xml:space="preserve">Porcentaje de cumplimiento de las estrategias formuladas para la Promoción de la Salud Integral y el autocuidado proyectadas </t>
  </si>
  <si>
    <t>Porcentaje de cumplimiento de las estrategias formuladas para el fomento de la actividad fisica y deportiva, el uso racional del tiempo libre y estilos de vida saludable proyectadas</t>
  </si>
  <si>
    <t>Porcentaje de cumplimiento de las estrategias para el Fortalecimiento de la Vida Universitaria proyectadas</t>
  </si>
  <si>
    <t>La retención de estudiantes beneficiarios de actividades de bienestar es 20% superior a la general de la Universidad</t>
  </si>
  <si>
    <t>La retención de estudiantes beneficiarios de actividades de bienestar es 40% superior a la general de la Universidad</t>
  </si>
  <si>
    <t xml:space="preserve"> Porcentaje de ausentismo semestral</t>
  </si>
  <si>
    <t>Programar y ejecutar actividades para el fortalecimiento de la formación cultural y artística entre los miembros de la comunidad universitaria</t>
  </si>
  <si>
    <t xml:space="preserve">Porcentaje de cumplimiento de las estrategias formuladas para el Fortalecimiento de la formación cultural y artística integral proyectadas </t>
  </si>
  <si>
    <t>Socializar la propuesta de Estatuto Estudiantil y sustentar proyecto ante los Consejos Académico y Superior</t>
  </si>
  <si>
    <t>Número de estudiantes que asisten a las mesas de socialización de la nueva propuesta de Estatuto Estudiantil</t>
  </si>
  <si>
    <t>Mejorar en un 20% el índice de equidad de género IEG</t>
  </si>
  <si>
    <t>Mejorar en un 40% el índice de equidad de género IEG</t>
  </si>
  <si>
    <t>Programar y ejecutar actividades en el marco de las estrategias propuestas en la política de género</t>
  </si>
  <si>
    <t>Mejorar en un 20% el índice de inclusión INES</t>
  </si>
  <si>
    <t>Mejorar en un 40% el índice de inclusión INES</t>
  </si>
  <si>
    <t>Programar y ejecutar actividades en el marco de las estrategias propuestas en la política de inclusión y diversidad</t>
  </si>
  <si>
    <t xml:space="preserve"> Aumentar en 5 las Acreditaciones y certificaciones Internacionales (procesos, programas, laboratorios)</t>
  </si>
  <si>
    <t>Aumentar en 10 las Acreditaciones y certificaciones Internacionales (procesos, programas, laboratorios)</t>
  </si>
  <si>
    <t>Número de iniciativas apoyadas</t>
  </si>
  <si>
    <t>5 Premios y reconocimientos Internacionales (institucionales o personales) en los últimos 5 años</t>
  </si>
  <si>
    <t>10 Premios y reconocimientos Internacionales (institucionales o personales) en los últimos 5 años</t>
  </si>
  <si>
    <t>Número de postulaciones presentaadas</t>
  </si>
  <si>
    <t>2 programas con doble Titulación con instituciones nacionales e internacionales</t>
  </si>
  <si>
    <t>5 programas con doble Titulación con instituciones nacionales e internacionales</t>
  </si>
  <si>
    <t xml:space="preserve">Gestionar iniciativas de convenios con instituciones nacionales e internacionales para oferta conjunta de programa  </t>
  </si>
  <si>
    <t>Número iniciativas de convenio gestionadas</t>
  </si>
  <si>
    <t>50% de los estudiantes y profesores con Nivel B1 en idioma extranjero</t>
  </si>
  <si>
    <t>100% de los estudiantes y profesores con Nivel B1 en idioma extranjero</t>
  </si>
  <si>
    <t xml:space="preserve"> Cantidad de profesores en formación en segunda lengua</t>
  </si>
  <si>
    <t>Programar y ejecutar las actividades de formación en segunda lengua de profesores</t>
  </si>
  <si>
    <t>Número de documentos elaborados y presentados al Consejo Académico</t>
  </si>
  <si>
    <t>La Universidad está en Ranking QS Latinoamérica en la posición 191-200</t>
  </si>
  <si>
    <t>La Universidad está en Ranking QS Latinoamérica entre las mejores 150</t>
  </si>
  <si>
    <t>Porcentaje de incremento de convenios y alianzas internacionales</t>
  </si>
  <si>
    <t>Programar y ejecutar convocatorias para la vinculación de estudiantes extranjeros en programas de la Universidad</t>
  </si>
  <si>
    <t>Número de convocatorias realizadas</t>
  </si>
  <si>
    <t>Programar y ejecutar convocatorias para la movilidad nacional e internacional de estudiantes</t>
  </si>
  <si>
    <t>Número de estudiantes  de la Universidad en movilidad nacional e internacional</t>
  </si>
  <si>
    <t>Apoyar la movilidad nacional e internacional de profesores</t>
  </si>
  <si>
    <t>Número de profesores  de la Universidad en movilidad nacional e internacional</t>
  </si>
  <si>
    <t>Número de redes activas a las que pertenece la Universidad</t>
  </si>
  <si>
    <t xml:space="preserve"> Cantidad de estudiantes en cursos en otro idioma</t>
  </si>
  <si>
    <t>Número de profesores  visitantes en la institución</t>
  </si>
  <si>
    <t>Programar y ejecutar convocatorias para profesores visitantes (diferentes a eventos cortos)</t>
  </si>
  <si>
    <t xml:space="preserve">Apoyar la afiliación de la Universidad a redes nacionales e internacionales </t>
  </si>
  <si>
    <t>Número de nuevas redes a las que se afilia la Universidad</t>
  </si>
  <si>
    <t>Número de reformas currculares con informe previo sobre el enfoque internacional</t>
  </si>
  <si>
    <t>Número de diagnósticos elaborados</t>
  </si>
  <si>
    <t>Diseño del sistema Interno de Aseguramiento de la Calidad certificado internacionalmente</t>
  </si>
  <si>
    <t>Sistema Interno de Aseguramiento de la Calidad certificado internacionalmente</t>
  </si>
  <si>
    <t xml:space="preserve">Aumentar el 10% el  Índice de Desempeño Institucional – IDI </t>
  </si>
  <si>
    <t xml:space="preserve">Aumentar el 30% el  Índice de Desempeño Institucional – IDI </t>
  </si>
  <si>
    <t>Porcentaje de funcionarios administrativos evaluados</t>
  </si>
  <si>
    <t xml:space="preserve"> Alcancar un diferencial no mayor al 10% entre lo ejecutado y lo presupuestado</t>
  </si>
  <si>
    <t xml:space="preserve"> Alcancar un diferencial no mayor al 5% entre lo ejecutado y lo presupuestado</t>
  </si>
  <si>
    <t>Aumentar en un 20% anual frente a la línea base el recaudo por recursos propios (diferentes a los aportes gubernamentales)</t>
  </si>
  <si>
    <t>Aumentar en un 40% anual frente a la línea base el recaudo por recursos propios (diferentes a los aportes gubernamentales e ingresos por venta de servicios académicos)</t>
  </si>
  <si>
    <t>Documento elaborado y presentado en CONFIS</t>
  </si>
  <si>
    <t>Realizar el seguimiento trimestral a la ejecución de ingresos y gastos con informe al CONFIS</t>
  </si>
  <si>
    <t>Número de seguimientos realizados</t>
  </si>
  <si>
    <t>Porcentaje de aumento de ingresos por recursos propios (diferentes a derechos académicos)</t>
  </si>
  <si>
    <t xml:space="preserve">Mejorar en un 30% el Índice de desarrollo físico       </t>
  </si>
  <si>
    <t xml:space="preserve">Mejorar en un 50% el Índice de desarrollo físico        </t>
  </si>
  <si>
    <t xml:space="preserve"> Cantidad en m2 de espacios físicos construidos</t>
  </si>
  <si>
    <t>Mejorar en un 30% Índice de obsolescencia tecnológica.</t>
  </si>
  <si>
    <t>Dotar los procesos académicos y administrativos con los equipos tecnológicos necesarios para su óptimo funcionamiento</t>
  </si>
  <si>
    <t>Porcentaje de equipos de cómputo nuevos (menos de 3 años)</t>
  </si>
  <si>
    <t>Gestionar la renovación de equipos para los laboratorios de docencia de la Universidad</t>
  </si>
  <si>
    <t>Número de nuevos equipos de laboratorio adquridos</t>
  </si>
  <si>
    <t>Aumentar al 90% la cobertura en conectividad</t>
  </si>
  <si>
    <t>Aumentar en un 100% la cobertura en conectividad</t>
  </si>
  <si>
    <t>Aumentar la cantidad de equipos de conectividad y puntos de red</t>
  </si>
  <si>
    <t xml:space="preserve">1. Número de nuevos equipos para la conectividad.
2. Nuevos puntos red instalados </t>
  </si>
  <si>
    <t>Porcentaje de mejoramiento en la percepción de imagen institucional</t>
  </si>
  <si>
    <t>Dotar los procesos académicos y administrativos con el mobiliario necesario para su óptimo funcionamiento</t>
  </si>
  <si>
    <t>Número de nuevos bienes muebles adquiridos</t>
  </si>
  <si>
    <t>Cantidad de espacios interevenidos para mejora de confort térmico</t>
  </si>
  <si>
    <t>Dotar los procesos académicos y administrativos equipos que mejoren el conforte térmico</t>
  </si>
  <si>
    <t>Número de nuevos equipos para conforte térmico instalados</t>
  </si>
  <si>
    <t>Número de personas por estamento beneficiadas con las actividades para fomentar la actividad deportiva</t>
  </si>
  <si>
    <t>Número de personas por estamento beneficiadas con las actividades para fomentar el uso racional del tiempo libre.</t>
  </si>
  <si>
    <t>POLÍTICA INSTITUCIONAL DE DERECHOS HUMANOS Y PAZ (UT comprometida con la construcción de paz en los territorios)</t>
  </si>
  <si>
    <t>Número de participantes en actividades para la promoción y divulgación de los derechos humanos y la paz</t>
  </si>
  <si>
    <t>Número de actividades desarrolladas para promoción y divulgación de los derechos humanos y la paz.</t>
  </si>
  <si>
    <t>Desarrollar y ejecutar una estrategia para realizar poyectos de de investigación-creación e innovación con empresas del sector productivo</t>
  </si>
  <si>
    <t>Número de documentos divulgados y publicados en repositorio institucional</t>
  </si>
  <si>
    <t>Producir documentos divulgativos con los resultados de las investigaciones realizadas por investigadores de la Universidad y publicarlos en un repositorio institucional.</t>
  </si>
  <si>
    <t>Programar y ejecutar actividades para la promoción y divulgación de los derechos humanos y la paz</t>
  </si>
  <si>
    <t>Presentar postulaciones a premios y reconocimientos institucionales de cáracter internacional</t>
  </si>
  <si>
    <t>Actualizar los procedimientos del SGC</t>
  </si>
  <si>
    <t>Diseñar e implementar el procedimiento para la evaluación de funcionarios administrativos en todos los niveles funcionales y modalidades de contratación.</t>
  </si>
  <si>
    <t>Política de Comunicaciones</t>
  </si>
  <si>
    <t>Política de Desarrollo Físico</t>
  </si>
  <si>
    <t>Política de Gestión Estratégica del Talento Humano</t>
  </si>
  <si>
    <t>Política de manejo  de Tecnologías de la Información  y las comunicaciones</t>
  </si>
  <si>
    <t>Política Editorial</t>
  </si>
  <si>
    <t xml:space="preserve">1. Número de actividades para implementar estrategias ejecutadas y con evaluación.
2. Número de personas impactadas con las actividades que promuevan la equidad de género </t>
  </si>
  <si>
    <t>Polìtica de Paz</t>
  </si>
  <si>
    <t xml:space="preserve">Política de Emprendimiento </t>
  </si>
  <si>
    <t>Porcentaje de procedimientos del SGC actualizados</t>
  </si>
  <si>
    <t>ACTIVIDADES 2024</t>
  </si>
  <si>
    <t>90% de efectividad en registros calificados tramitados (nuevos y renovación)</t>
  </si>
  <si>
    <t>Implementar la matricula académica automatizada</t>
  </si>
  <si>
    <t>INDICADOR 2024</t>
  </si>
  <si>
    <t xml:space="preserve">Elaborar un documento diagnóstico integral de la Calidad en la institución </t>
  </si>
  <si>
    <t xml:space="preserve">Documento  diagnóstico </t>
  </si>
  <si>
    <t>Porcentaje de avance en el fortalecimiento del SIAC</t>
  </si>
  <si>
    <t>80% de los programas acreditables son acreditados</t>
  </si>
  <si>
    <t>Porcentaje de mejoramiento de la Dimensión 5 Información y Comunicación de MIPG</t>
  </si>
  <si>
    <t>Porcentaje de mejoramiento de la Dimensión 1 (Talento Humano) de MIPG</t>
  </si>
  <si>
    <t>Porcentaje de mejoramiento de la Dimensión 5 (Información y Comunicación) de MIPG</t>
  </si>
  <si>
    <t>Porcentaje de mejoramiento de la Dimensiones 2 (Direccionamiento estratégico y Planeación) de MIPG</t>
  </si>
  <si>
    <t>Porcentaje de mejoramiento de la Dimensión 3 (Gestión con valores para Resultados) de MIPG</t>
  </si>
  <si>
    <t>Programar y ejecutar el Plan de recursos ambientales</t>
  </si>
  <si>
    <t>Programar y ejecutar el Plan Anticorrupción y atención al ciudadano</t>
  </si>
  <si>
    <t>Porcentaje de ejecución del Plan</t>
  </si>
  <si>
    <t>Desarrollar estrategias para aumentar el recaudo de recursos propios</t>
  </si>
  <si>
    <t>Número de estrategias implementadas</t>
  </si>
  <si>
    <t>Implementar el sistema de información de recursos empresariales</t>
  </si>
  <si>
    <t>Programar y ejecutar el Plan de comunicaciones de la Universidad</t>
  </si>
  <si>
    <t>Porcentaje de procesos en el sistema de información</t>
  </si>
  <si>
    <t>Porcentaje de prácticas evaluadas en su impacto en resultados de aprendizaje</t>
  </si>
  <si>
    <t>Planear y ejecutar la convocatoria de 80 nuevas plazas docentes de planta</t>
  </si>
  <si>
    <t>Número de sedes con diseños</t>
  </si>
  <si>
    <t>Política de Gestión Presupuestal y eficiencia del gasto</t>
  </si>
  <si>
    <t>No.</t>
  </si>
  <si>
    <t xml:space="preserve">Estructurar la creación de Centros de Investigación Creación e Innovación para el departamento del Tolima </t>
  </si>
  <si>
    <t>Número de proyectos estructurados para la creación de Centros  Investigación Creación e Innovación para el departamento del Tolima.</t>
  </si>
  <si>
    <t>Número de Centros de Investigación, Creación e Innovación creados</t>
  </si>
  <si>
    <t>No,</t>
  </si>
  <si>
    <t>Porcentaje de casos con atención</t>
  </si>
  <si>
    <t>Jefe de OPDI</t>
  </si>
  <si>
    <t>Cuantificar las hectáreas de conservación que posee el campus de la sede central de la Universidad del Tolima.</t>
  </si>
  <si>
    <t>Ficha elaborada de conservación</t>
  </si>
  <si>
    <t>Coordinación de Gestión y Educación Ambiental</t>
  </si>
  <si>
    <t>Facultad de Ing. Forestal</t>
  </si>
  <si>
    <t>proyectos formulados</t>
  </si>
  <si>
    <t>Vicerrectoria de Investigaciones</t>
  </si>
  <si>
    <t>Facultad de Ing. Forestal-CERE</t>
  </si>
  <si>
    <t>Intervenir las áreas verdes el campus de la sede central de la Universidad para su conservación y crecimiento</t>
  </si>
  <si>
    <t>20.000m2</t>
  </si>
  <si>
    <t>Facultad de Ing. Forestal y CERE</t>
  </si>
  <si>
    <t>Estrategia formulada e implementada</t>
  </si>
  <si>
    <t>Observatorio del Medio Ambiente
Facultad de Ciencias- Planeación- Secretaria General
Grupo de investigación GIGA- UT</t>
  </si>
  <si>
    <t>Formular una metodología para medir la huella de carbono en la campus de la sede central de la Universidad</t>
  </si>
  <si>
    <t>Matriz de medición de huella de carbono</t>
  </si>
  <si>
    <t>Grupo de investigación GIGA- UT</t>
  </si>
  <si>
    <t>Diseñar una metodología que permita medir la cantidad de residuos en el campus de la sede central de la Universidad y las estrategias para su reducción</t>
  </si>
  <si>
    <t>Ficha metodológica de manejo de residuos sólidos</t>
  </si>
  <si>
    <t>Dirección de Servicios Institucionales
Semillero de Invedstigación en Educación Ambiental</t>
  </si>
  <si>
    <t>Diseñar una metodología que permita medir la cantidad de residuos peligrosos generados en el campus de la sede central de la Universidad y las estrategias para su reducción</t>
  </si>
  <si>
    <t>Ficha metodológica de manejo de residuos peligrosos generados</t>
  </si>
  <si>
    <t>Dirección de Servicios Institucionales
Observatorio de Medio Ambiente</t>
  </si>
  <si>
    <t xml:space="preserve">Diseñar estrategias para el tratamiento y disminución de aguas residuales en el campus de la sede central de la Universidad </t>
  </si>
  <si>
    <t xml:space="preserve">Estrategias </t>
  </si>
  <si>
    <t xml:space="preserve">Implementar progresivamente del PUEAA (Programa de Uso Eficiente de Ahorro de Agua) en el campus de la sede central de la Universidad </t>
  </si>
  <si>
    <t>Estrategia implementada</t>
  </si>
  <si>
    <t>Grupo de Investigación Cedagritol de la Facultad de Agronomía</t>
  </si>
  <si>
    <t>Fortalecer la Cátedra ambiental Gonzalo Palomino y la Educación Ambiental en el territorio Tolimense</t>
  </si>
  <si>
    <t>Número de estudiantes, docentes, Instituciones educativas y diferentes actores sociales que participan en los diferentes procesos de formación de la Cátedra Ambiental</t>
  </si>
  <si>
    <t>Facultad de Educación (Cátedra Ambiental Gonzálo Palomino)</t>
  </si>
  <si>
    <t>Maestría en Educación Ambiental
Grupo de Educación Ambiental
Semillero de Educación Ambiental
Programa de Licenciatura de Ciencias Naturales y Educación Ambiental
Programa de Ingenieria en Agroecología
Aliados Externos</t>
  </si>
  <si>
    <t xml:space="preserve">Elaborar un inventario de proyectos de investigacion en temas ambientales desarrollados en la  Universidad del Tolima, en los últimos cinco años </t>
  </si>
  <si>
    <t>Inventario de proyectos de investigación en temas ambientales</t>
  </si>
  <si>
    <t>Grupo de investigación en Educación Ambiental</t>
  </si>
  <si>
    <t xml:space="preserve">Coordinación de Gestión y Educación Ambiental
Facultad de Educación </t>
  </si>
  <si>
    <t xml:space="preserve">Jardín Botánico
MVZ
Observatorio de Medio Ambiente
Facultad Ciencias del Hábitat </t>
  </si>
  <si>
    <t>Cantidad de participantes en cátedra ambiental Gonzalo Palomino y otros procesos de formación ambiental</t>
  </si>
  <si>
    <t>Fortalecer los espacios de educación continuada para la comunidad universitaria</t>
  </si>
  <si>
    <t xml:space="preserve">Número de estrategias pedagógicas implementadas en Educación continuada </t>
  </si>
  <si>
    <t>Por gestionar</t>
  </si>
  <si>
    <t>Adquirir una herramienta para hacer seguimiento a las actividades para la permanencia estudiantil</t>
  </si>
  <si>
    <t>Herramienta adquirida</t>
  </si>
  <si>
    <t>Directora Bienestar Universitario</t>
  </si>
  <si>
    <t>OTIC
Vicerrectoría de Docencia</t>
  </si>
  <si>
    <t>Adquirir la dotación de elementos para el desarrollo de las actividades de Bienestar</t>
  </si>
  <si>
    <t xml:space="preserve">Porcentaje de recursos invertidos para la dotación de actividades de Bienestar </t>
  </si>
  <si>
    <t>Profesional presupuesto VDH</t>
  </si>
  <si>
    <t xml:space="preserve">
Sección Deportes
Sección Asistencial
SST
Permanencia</t>
  </si>
  <si>
    <t xml:space="preserve">1. Número de personas asistentes a las brigadas de Bienestar en los CAT
2. Porcentaje de CAT impactados con las brigadas de Bienestar
</t>
  </si>
  <si>
    <t>IDEAD
Coordinación de CAT
Unidades adscritas a la VDH
Sección Asistencial</t>
  </si>
  <si>
    <t xml:space="preserve">Número de empleados y trabajadores beneficiados con la actividades para el bienestar </t>
  </si>
  <si>
    <t xml:space="preserve">
Sección Asistencial</t>
  </si>
  <si>
    <t>Programar y ejecutar actividades para fomentar la Promoción de la Salud Integral y el autocuidad entre la comunidad universitaria.</t>
  </si>
  <si>
    <t xml:space="preserve">1. Estudiantes 10.000 
2. Profesores 100
3. Administrativos 150 </t>
  </si>
  <si>
    <t>Número de asistencias por estamento beneficiadas con las actividades de salud integral</t>
  </si>
  <si>
    <t xml:space="preserve">
Coordinador Sección Asistencial</t>
  </si>
  <si>
    <t xml:space="preserve">Aliados externos
</t>
  </si>
  <si>
    <t xml:space="preserve">Número de estudiantes en proceso de acompañamiento </t>
  </si>
  <si>
    <t>Profesional de Permanencia</t>
  </si>
  <si>
    <t>Sección Asistencial</t>
  </si>
  <si>
    <t>Brindar apoyos socio-económicos a los estudiantes para promover la permanencia</t>
  </si>
  <si>
    <t>Número de estudiantes beneficiados con apoyos socio-económicos de las modalidades distancia y presencial (Restaurante, Asistencias Administrativas, monitorías académicas, conectividad, cursos nivelatorios, becas, Residencias, Plan padrino, Bonos de alimentación, Exoneración derechos de grados )</t>
  </si>
  <si>
    <t>Permanencia
Sección Asistencial
Dependencias de la VDH</t>
  </si>
  <si>
    <t>Programar y ejecutar actividades para fomentar actividad deportiva ( de representación ASCUNDAF y MESU)</t>
  </si>
  <si>
    <t>Profesional Sección Deportes</t>
  </si>
  <si>
    <t>Bienestar Universitario</t>
  </si>
  <si>
    <t>Programar y ejecutar actividades para fomentar el uso racional del tiempo libre ( Actividades internas)</t>
  </si>
  <si>
    <t xml:space="preserve">Caracterizar y realizar seguimiento a los estudiantes de primer semestre de las licenciaturas de la UT semestralmente- línea base SPA </t>
  </si>
  <si>
    <t>Número de estudiantes caracterizados y monitoreados</t>
  </si>
  <si>
    <t xml:space="preserve">Profesional Política de SPA </t>
  </si>
  <si>
    <t xml:space="preserve">Bienestar Universitario
Sección Asistencial
Sección Deportes
Centro Cultural 
</t>
  </si>
  <si>
    <t>Coordinador SST</t>
  </si>
  <si>
    <t>Comité de convivencia laboral 
ARL</t>
  </si>
  <si>
    <t xml:space="preserve">Número de actividades de fortalecimiento de la formación cultural y artística integral  ejecutadas
</t>
  </si>
  <si>
    <t>Directora Centro Cultural</t>
  </si>
  <si>
    <t>Vicerrectoría de Desarrollo Humano</t>
  </si>
  <si>
    <t>Vicerrector de Desarrollo Humano</t>
  </si>
  <si>
    <t>Binestar Universitario</t>
  </si>
  <si>
    <t>Unidad de Género - VDH</t>
  </si>
  <si>
    <t>Comité de Asuntos de Género y Diversidades - CAGYD, Unidades académicas, Vicerectoría de Docencia,  Vicerrectoría de Desarrollo Humano, Bienestar Universitario, Dependencias administrativas, Planeación y Desarrollo Institucional</t>
  </si>
  <si>
    <t>Realizar atención a los casos recepcionados relacionados con violencias basadas en género o discriminación por identidad de género u orientación sexual diversa, de acuerdo con los protocolos establecidos</t>
  </si>
  <si>
    <t>Unidades académicas, Vicerectoría de Docencia, Vicerrectoría Administrativa, Vicerrectoría  de Desarrollo Humano, Bienestar Universitario, Dependencias administrativas, Oficina de Control Disciplinario Iinterno, Oficina Jurídica y Contractual</t>
  </si>
  <si>
    <t xml:space="preserve">1. Número de actividades implementadas  
2. Número de personas beneficiadas </t>
  </si>
  <si>
    <t>Profesionales Política de Inclusión</t>
  </si>
  <si>
    <t>DESARROLLO HUMANO INTEGRAL UNIVERSITARIO - PRESTADORA DE SERVICIOS DE SALUD</t>
  </si>
  <si>
    <t>Programar y ejecutar el plan de trabajo anual en seguridad y salud en el trabajo de la comunidad universitaria</t>
  </si>
  <si>
    <t>Porcentaje de cumplimiento del plan de trabajo anual en seguridad y salud en el trabajo</t>
  </si>
  <si>
    <t>Directora de Proyección Social</t>
  </si>
  <si>
    <t>Director de Planeación</t>
  </si>
  <si>
    <t>Oficina de Aseguramiento de la Calidad</t>
  </si>
  <si>
    <t>n.a</t>
  </si>
  <si>
    <t>Todos los líderes de los procesos</t>
  </si>
  <si>
    <t>Director OTICS
Archivo y Correspondencia</t>
  </si>
  <si>
    <t>Secretario General</t>
  </si>
  <si>
    <t>Director de Gestión de Talento Humano</t>
  </si>
  <si>
    <t>Vicerrector Administrativo y Financiero</t>
  </si>
  <si>
    <t>Director Contable y Financiera</t>
  </si>
  <si>
    <t xml:space="preserve">Vicerrector de Desarrollo Humano </t>
  </si>
  <si>
    <t>Secretario General y Jefe OPDI</t>
  </si>
  <si>
    <t xml:space="preserve">Elaborar un documento con la estrategia  de seguimiento al PAC y control de caja de la universidad </t>
  </si>
  <si>
    <t>Porcentaje de implementación del ERP (SINERGIA)</t>
  </si>
  <si>
    <t>Oficina de Tecnologías de la Información y las Comunicaciones</t>
  </si>
  <si>
    <t>Número de m2 nuevos construídos o renovados en el campus central</t>
  </si>
  <si>
    <t>Aumentar la cantidad de espacios físicos nuevos o mejorados para las actividades misionales y de apoyo</t>
  </si>
  <si>
    <t xml:space="preserve">Secretario General </t>
  </si>
  <si>
    <t>Director Oficina de Tecnologías de la Información y las Comunicaciones</t>
  </si>
  <si>
    <t>Direcrtora de Servicios Institucionales</t>
  </si>
  <si>
    <r>
      <rPr>
        <sz val="7"/>
        <color theme="1"/>
        <rFont val="Times New Roman"/>
        <family val="1"/>
      </rPr>
      <t xml:space="preserve"> </t>
    </r>
    <r>
      <rPr>
        <sz val="10"/>
        <color theme="1"/>
        <rFont val="Arial"/>
        <family val="2"/>
      </rPr>
      <t>Cantidad en m2 de espacios físicos construidos o intervenidos para su mejoramiento</t>
    </r>
  </si>
  <si>
    <t xml:space="preserve"> Cantidad en m2 de espacios físicos construidos o intervenidos para su mejoramiento</t>
  </si>
  <si>
    <t>1. 700
2. 200
3. 15</t>
  </si>
  <si>
    <t>1. Número de nuevos equipos de cómputo adquridos o en arrendamiento
2. Número de nuevos equipos de videoproyección adquridos o en arrendamiento-
3. Número de monitores interactivos adquiridos</t>
  </si>
  <si>
    <t>1.  50
2. 100</t>
  </si>
  <si>
    <t xml:space="preserve">Realizar recuperacion monitoreo y control de cartera de la universidad (convenios, proyectos, GALILEA) </t>
  </si>
  <si>
    <t>Número de procesos de Cartera recuperados</t>
  </si>
  <si>
    <t>En otros ejes</t>
  </si>
  <si>
    <t>En eje 4</t>
  </si>
  <si>
    <t xml:space="preserve">Número de de estudiantes apoyados para desarrollar opción de grado en Investigación – creación e Innovación </t>
  </si>
  <si>
    <t>Directora de Fomento a la Investigación</t>
  </si>
  <si>
    <t xml:space="preserve">Incremento en porcentaje  de estudiantes vinculados a los semilleros de investigación de la Universidad </t>
  </si>
  <si>
    <t xml:space="preserve">Número de artículos de profesores de la Universidad apoyados para publicar en revistar indexadas en SCOPUS </t>
  </si>
  <si>
    <t>1.1
2. 50</t>
  </si>
  <si>
    <t>Vicerrector de ICIEPS</t>
  </si>
  <si>
    <t xml:space="preserve">Estrategia para indexación de revista </t>
  </si>
  <si>
    <t>Elaborar una estrategia para la indexación de revistas en la institución</t>
  </si>
  <si>
    <t>1.2
2. 3</t>
  </si>
  <si>
    <t>Por definir</t>
  </si>
  <si>
    <t>Número de proyectos nuevos en ejecución con sector productivo</t>
  </si>
  <si>
    <t>Mesas de trabajo para productividad y competitividad</t>
  </si>
  <si>
    <t>Directora de Extensión y Proyección Social</t>
  </si>
  <si>
    <t>Dar respuesta a retos del contexto social, desde los contenidos y practicas de diferentes asignaturas.</t>
  </si>
  <si>
    <t>Número de retos enfrentados desde el proyecto de innovación.</t>
  </si>
  <si>
    <t>Generar acciones para incrementar el número de beneficiarios de actividades de proyección social (instituciones, comunidades, empresas)</t>
  </si>
  <si>
    <t>Nùmero de actividades de proyección social (consultoría y servicios, educación continuada, extensión, entre otras)</t>
  </si>
  <si>
    <t>1. 30
2. 50</t>
  </si>
  <si>
    <t>1. Número de profesores participantes
 2. Número de estudiantes participantes</t>
  </si>
  <si>
    <t>Fomentar la participación de graduados en los procesos de extensión y proyección social</t>
  </si>
  <si>
    <t>Número de graduados vinculados</t>
  </si>
  <si>
    <t>Programar y ejecutar capacitaciones en emprendimiento para estudiantes, profesores y personal administrativo GRADUADOS</t>
  </si>
  <si>
    <t>1.  50%
2. 10</t>
  </si>
  <si>
    <t>1.  Porcentaje de estudiantes habilitados para presentar pruebas Saber Pro que realizan el curso de sensibilización.
2.  Número de estudiantes que reciben reconocimiento por su desempeño en Pruebas Saber Pro por obtener resultados superiores por encima de la media nacional.</t>
  </si>
  <si>
    <t>Vicerrectoría de docencia Secretaria Académica</t>
  </si>
  <si>
    <t>01/02/2024</t>
  </si>
  <si>
    <t>30/11/2024</t>
  </si>
  <si>
    <t>01/03/2024</t>
  </si>
  <si>
    <t>20/12/2024</t>
  </si>
  <si>
    <t>Llevar a cabo el acompañamiento a los estudiantes de último semestre de pregrado en su preparación previa para la vida laboral.</t>
  </si>
  <si>
    <t>50%</t>
  </si>
  <si>
    <t>Porcentaje de los estudiantes de los últimos semestres reciben acompañamiento en su preparación previa para la vida laboral</t>
  </si>
  <si>
    <t>Realizar el seguimiento a graduados  en cuanto a información socio económica</t>
  </si>
  <si>
    <t>Informe de situación socioeconómica actualizada</t>
  </si>
  <si>
    <t>30/12/2024</t>
  </si>
  <si>
    <t>Instituto de Educación a Distancia</t>
  </si>
  <si>
    <t>08/12/2024</t>
  </si>
  <si>
    <t>4</t>
  </si>
  <si>
    <t>01/04/2024</t>
  </si>
  <si>
    <t>01/11/2024</t>
  </si>
  <si>
    <t>Registro y Control Académico            Oficina de Tecnologías de la Información y las Comunicaciones</t>
  </si>
  <si>
    <t>01/07/2024</t>
  </si>
  <si>
    <t>22/12/2024</t>
  </si>
  <si>
    <t>Porcentaje de reducción de la matricula asistida en el periodo B del año 2024</t>
  </si>
  <si>
    <t>Consejo Académico   Comité de convocatorias</t>
  </si>
  <si>
    <t>Comité de desarrollo de la docencia</t>
  </si>
  <si>
    <t>15/12/2024</t>
  </si>
  <si>
    <t>80 %</t>
  </si>
  <si>
    <t>Vicerrectoría Administrativa</t>
  </si>
  <si>
    <t>1.  Elaborar un documento con la política curricular y estrategia institucional para la incorporación de tecnología en los procesos académicos y la creación del Centro Institucional de Mediaciones Tecnológicas.
2.  Diseñar cursos con incorporación de tecnología en programas de pregrado y posgrado.</t>
  </si>
  <si>
    <t>1. 1
2. 80% de los cursos del primer nivel académico de los programas en la modalidad virtual estén gestionados para su oferta</t>
  </si>
  <si>
    <t>1. Número de documentos realizados
2. Número de cursos con  incorporación de tecnología diseñados</t>
  </si>
  <si>
    <t xml:space="preserve">Comité Central de Currículo </t>
  </si>
  <si>
    <t>02/01/2024</t>
  </si>
  <si>
    <t>15/15/2024</t>
  </si>
  <si>
    <t>Realizar seguimientos al plan de mejoramiento institucional producto de la acreditación institucional</t>
  </si>
  <si>
    <t>Elaborar un documento diagnóstico para alcanzar la acreditación institucional internacional</t>
  </si>
  <si>
    <t>Vicerrectoría de Docencia</t>
  </si>
  <si>
    <t>30/06/2024</t>
  </si>
  <si>
    <t xml:space="preserve">1.  5 
2. 2 </t>
  </si>
  <si>
    <t xml:space="preserve">Número de nuevos programas radicados ante el MEN para registro calificado
</t>
  </si>
  <si>
    <t xml:space="preserve"> 5
</t>
  </si>
  <si>
    <t>Gestionar la adquisición de bases de datos bibliográficas</t>
  </si>
  <si>
    <t>Directora de Aseguramiento de la Calidad</t>
  </si>
  <si>
    <t xml:space="preserve">Director de Planeación </t>
  </si>
  <si>
    <t>Vicerrectora de docencia Secretaria Académica</t>
  </si>
  <si>
    <t>Director Centro de Estudios Regionales CERE</t>
  </si>
  <si>
    <t xml:space="preserve">Director Registro y Control Académico
 Director Oficina de Tecnologías de la Información y las Comunicaciones   </t>
  </si>
  <si>
    <t>Director Instituto de Educación a Distancia</t>
  </si>
  <si>
    <t>Comité Central del Currículo
Directora Aseguramiento de la Calidad</t>
  </si>
  <si>
    <t>Directores Unidades Académicas</t>
  </si>
  <si>
    <t>Directora del programa Matemáticas con Énfasis en Estadística</t>
  </si>
  <si>
    <t>Responsable Biblioteca</t>
  </si>
  <si>
    <t>Vicerrectora de Docencia</t>
  </si>
  <si>
    <t>Director Registro y Control Académico
Director Oficina de Tecnologías de la Información y las Comunicaciones</t>
  </si>
  <si>
    <t>Profesional Oficina de graduados</t>
  </si>
  <si>
    <t>Vicerrector de Desarrollo humano
Directores Unidades Académicas</t>
  </si>
  <si>
    <t>Estrategia en implementación</t>
  </si>
  <si>
    <t>Vicerrectora de Docencia
Secretaria Académica</t>
  </si>
  <si>
    <t>Directora Aseguramiento de la Calidad</t>
  </si>
  <si>
    <t>Directra Centro Cultural</t>
  </si>
  <si>
    <t>Identificar los bienes  patrimoniales, naturales y culturales que deben ser conservados por la Universidad</t>
  </si>
  <si>
    <t>Documento elaborado con la identificación de bienes  patrimoniales, naturales y culturales que deben ser conservados por la Universidad</t>
  </si>
  <si>
    <t>1. 1
1. 1</t>
  </si>
  <si>
    <t>1. 1
2. 1</t>
  </si>
  <si>
    <t>Director CERE</t>
  </si>
  <si>
    <t>Construir modelo de evaluación de resultados de la implementación del Plan de Desarrollo Territorial del Tolima para la vigencia (2024 - 2027)</t>
  </si>
  <si>
    <t xml:space="preserve">1.	Modelo de evaluación de resultados construido y divulgado 
2.	Informe de evaluación de resultados de la implementación de PDT por vigencia realizado, socializado y divulgado </t>
  </si>
  <si>
    <t xml:space="preserve">1. Número de nuevas bases de datos adquridas
2.Número de bases de datos en renovación
</t>
  </si>
  <si>
    <t>Director ORI</t>
  </si>
  <si>
    <t>1. 5
2. 17</t>
  </si>
  <si>
    <t>Vicerrectora de Docencia
Vicerrector de ICIEPS</t>
  </si>
  <si>
    <t>Vicerrectora de Docencia
Directora Centro de Idiomas</t>
  </si>
  <si>
    <t>no aplica</t>
  </si>
  <si>
    <t>Número de profesores en formación en segunda lengua</t>
  </si>
  <si>
    <r>
      <t xml:space="preserve">Mejorar el desempeño en pruebas Saber Pro hasta alcanzar diferencias positivas, estadísticamente significativas, en </t>
    </r>
    <r>
      <rPr>
        <sz val="10"/>
        <color rgb="FFFF0000"/>
        <rFont val="Arial"/>
        <family val="2"/>
      </rPr>
      <t>el 50% de las competencias genéricas</t>
    </r>
    <r>
      <rPr>
        <sz val="10"/>
        <color theme="1"/>
        <rFont val="Arial"/>
        <family val="2"/>
      </rPr>
      <t xml:space="preserve"> evaluadas.</t>
    </r>
  </si>
  <si>
    <r>
      <t xml:space="preserve">Mejorar el desempeño en pruebas Saber Pro hasta alcanzar diferencias positivas, estadísticamente significativas, en </t>
    </r>
    <r>
      <rPr>
        <sz val="10"/>
        <color rgb="FFFF0000"/>
        <rFont val="Arial"/>
        <family val="2"/>
      </rPr>
      <t>todas las competencias genéricas</t>
    </r>
    <r>
      <rPr>
        <sz val="10"/>
        <color theme="1"/>
        <rFont val="Arial"/>
        <family val="2"/>
      </rPr>
      <t xml:space="preserve"> evaluadas.</t>
    </r>
  </si>
  <si>
    <r>
      <t xml:space="preserve">Alcanzar una tasa de graduados de la Universidad cotizantes superior al </t>
    </r>
    <r>
      <rPr>
        <sz val="10"/>
        <color rgb="FFFF0000"/>
        <rFont val="Arial"/>
        <family val="2"/>
      </rPr>
      <t>70%</t>
    </r>
  </si>
  <si>
    <r>
      <t xml:space="preserve">Alcanzar una tasa de graduados de la Universidad cotizantes superior al </t>
    </r>
    <r>
      <rPr>
        <b/>
        <sz val="10"/>
        <color rgb="FFFF0000"/>
        <rFont val="Arial"/>
        <family val="2"/>
      </rPr>
      <t>80%</t>
    </r>
  </si>
  <si>
    <r>
      <t xml:space="preserve">El </t>
    </r>
    <r>
      <rPr>
        <sz val="10"/>
        <color rgb="FFFF0000"/>
        <rFont val="Arial"/>
        <family val="2"/>
      </rPr>
      <t>5%</t>
    </r>
    <r>
      <rPr>
        <sz val="10"/>
        <color theme="1"/>
        <rFont val="Arial"/>
        <family val="2"/>
      </rPr>
      <t xml:space="preserve"> de los graduados de la Universidad provienen de municipios PDET, jóvenes del campo y población de especial protección</t>
    </r>
  </si>
  <si>
    <r>
      <t xml:space="preserve">El </t>
    </r>
    <r>
      <rPr>
        <sz val="10"/>
        <color rgb="FFFF0000"/>
        <rFont val="Arial"/>
        <family val="2"/>
      </rPr>
      <t>10%</t>
    </r>
    <r>
      <rPr>
        <sz val="10"/>
        <color theme="1"/>
        <rFont val="Arial"/>
        <family val="2"/>
      </rPr>
      <t xml:space="preserve"> de los graduados de la Universidad provienen de municipios PDET, jóvenes del campo y población de especial protección</t>
    </r>
  </si>
  <si>
    <r>
      <rPr>
        <sz val="10"/>
        <rFont val="Arial"/>
        <family val="2"/>
      </rPr>
      <t xml:space="preserve">Al </t>
    </r>
    <r>
      <rPr>
        <sz val="10"/>
        <color rgb="FFFF0000"/>
        <rFont val="Arial"/>
        <family val="2"/>
      </rPr>
      <t>10%</t>
    </r>
    <r>
      <rPr>
        <sz val="10"/>
        <rFont val="Arial"/>
        <family val="2"/>
      </rPr>
      <t xml:space="preserve"> de estudiantes se les aplica prueba piloto para certificación del perfil institucional de egreso </t>
    </r>
  </si>
  <si>
    <r>
      <t>50%</t>
    </r>
    <r>
      <rPr>
        <sz val="10"/>
        <color theme="1"/>
        <rFont val="Arial"/>
        <family val="2"/>
      </rPr>
      <t xml:space="preserve"> de los graduados anualmente cuentan con certificación del perfil institucional</t>
    </r>
    <r>
      <rPr>
        <sz val="10"/>
        <color rgb="FFFF0000"/>
        <rFont val="Arial"/>
        <family val="2"/>
      </rPr>
      <t xml:space="preserve"> </t>
    </r>
    <r>
      <rPr>
        <sz val="10"/>
        <rFont val="Arial"/>
        <family val="2"/>
      </rPr>
      <t>de egreso</t>
    </r>
  </si>
  <si>
    <r>
      <t xml:space="preserve">El departamento del Tolima aumenta la cobertura de educación superior en un </t>
    </r>
    <r>
      <rPr>
        <sz val="10"/>
        <color rgb="FFFF0000"/>
        <rFont val="Arial"/>
        <family val="2"/>
      </rPr>
      <t>5%</t>
    </r>
  </si>
  <si>
    <r>
      <t xml:space="preserve">El departamento del Tolima aumenta la cobertura de educación superior en un </t>
    </r>
    <r>
      <rPr>
        <sz val="10"/>
        <color rgb="FFFF0000"/>
        <rFont val="Arial"/>
        <family val="2"/>
      </rPr>
      <t>10%</t>
    </r>
  </si>
  <si>
    <r>
      <t>La Universidad alcanza un cubrimiento de</t>
    </r>
    <r>
      <rPr>
        <sz val="10"/>
        <color rgb="FFFF0000"/>
        <rFont val="Arial"/>
        <family val="2"/>
      </rPr>
      <t xml:space="preserve"> 25.000 </t>
    </r>
    <r>
      <rPr>
        <sz val="10"/>
        <color theme="1"/>
        <rFont val="Arial"/>
        <family val="2"/>
      </rPr>
      <t>estudiantes en programas de pregrado y posgrado en las distintas modalidades.</t>
    </r>
  </si>
  <si>
    <r>
      <t>La Universidad alcanza un cubrimiento de</t>
    </r>
    <r>
      <rPr>
        <sz val="10"/>
        <color rgb="FFFF0000"/>
        <rFont val="Arial"/>
        <family val="2"/>
      </rPr>
      <t xml:space="preserve"> 28.000 </t>
    </r>
    <r>
      <rPr>
        <sz val="10"/>
        <color theme="1"/>
        <rFont val="Arial"/>
        <family val="2"/>
      </rPr>
      <t>estudiantes en programas de pregrado y posgrado en las distintas modalidades.</t>
    </r>
  </si>
  <si>
    <r>
      <t xml:space="preserve">La Universidad alcanza </t>
    </r>
    <r>
      <rPr>
        <sz val="10"/>
        <color rgb="FFFF0000"/>
        <rFont val="Arial"/>
        <family val="2"/>
      </rPr>
      <t>700</t>
    </r>
    <r>
      <rPr>
        <sz val="10"/>
        <color theme="1"/>
        <rFont val="Arial"/>
        <family val="2"/>
      </rPr>
      <t xml:space="preserve"> profesores de tiempo completo</t>
    </r>
  </si>
  <si>
    <t>IMPLEMENTACIÓN DE LA POLÍTICA DE POSGRADOS</t>
  </si>
  <si>
    <r>
      <rPr>
        <sz val="10"/>
        <color rgb="FFFF0000"/>
        <rFont val="Arial"/>
        <family val="2"/>
      </rPr>
      <t xml:space="preserve"> 60%</t>
    </r>
    <r>
      <rPr>
        <sz val="10"/>
        <color theme="1"/>
        <rFont val="Arial"/>
        <family val="2"/>
      </rPr>
      <t xml:space="preserve"> DTC tienen título de doctorado</t>
    </r>
  </si>
  <si>
    <r>
      <t xml:space="preserve"> </t>
    </r>
    <r>
      <rPr>
        <sz val="10"/>
        <color rgb="FFFF0000"/>
        <rFont val="Arial"/>
        <family val="2"/>
      </rPr>
      <t>70%</t>
    </r>
    <r>
      <rPr>
        <sz val="10"/>
        <color theme="1"/>
        <rFont val="Arial"/>
        <family val="2"/>
      </rPr>
      <t xml:space="preserve"> DTC tienen título de doctorado</t>
    </r>
  </si>
  <si>
    <r>
      <rPr>
        <sz val="10"/>
        <color rgb="FFFF0000"/>
        <rFont val="Arial"/>
        <family val="2"/>
      </rPr>
      <t>20%</t>
    </r>
    <r>
      <rPr>
        <sz val="10"/>
        <color theme="1"/>
        <rFont val="Arial"/>
        <family val="2"/>
      </rPr>
      <t xml:space="preserve"> de los profesores mejoran sus competencias pedagógicas, didácticas y otras</t>
    </r>
  </si>
  <si>
    <r>
      <rPr>
        <sz val="10"/>
        <color rgb="FFFF0000"/>
        <rFont val="Arial"/>
        <family val="2"/>
      </rPr>
      <t>50%</t>
    </r>
    <r>
      <rPr>
        <sz val="10"/>
        <color theme="1"/>
        <rFont val="Arial"/>
        <family val="2"/>
      </rPr>
      <t xml:space="preserve"> de los profesores mejoran sus competencias pedagógicas, didácticas y otras</t>
    </r>
  </si>
  <si>
    <r>
      <rPr>
        <sz val="10"/>
        <color rgb="FFFF0000"/>
        <rFont val="Arial"/>
        <family val="2"/>
      </rPr>
      <t>30%</t>
    </r>
    <r>
      <rPr>
        <sz val="10"/>
        <color theme="1"/>
        <rFont val="Arial"/>
        <family val="2"/>
      </rPr>
      <t xml:space="preserve">  Profesores de cátedra con vinculación de 11 meses</t>
    </r>
  </si>
  <si>
    <r>
      <rPr>
        <sz val="10"/>
        <color rgb="FFFF0000"/>
        <rFont val="Arial"/>
        <family val="2"/>
      </rPr>
      <t>100%</t>
    </r>
    <r>
      <rPr>
        <sz val="10"/>
        <color theme="1"/>
        <rFont val="Arial"/>
        <family val="2"/>
      </rPr>
      <t xml:space="preserve"> Profesores de cátedra con vinculación de 11 meses</t>
    </r>
  </si>
  <si>
    <r>
      <rPr>
        <sz val="10"/>
        <color rgb="FFFF0000"/>
        <rFont val="Arial"/>
        <family val="2"/>
      </rPr>
      <t>50%</t>
    </r>
    <r>
      <rPr>
        <sz val="10"/>
        <color theme="1"/>
        <rFont val="Arial"/>
        <family val="2"/>
      </rPr>
      <t xml:space="preserve"> de los graduados de programas de pregrado profesional se graduan en 12 semestres o menos</t>
    </r>
  </si>
  <si>
    <r>
      <rPr>
        <sz val="10"/>
        <color rgb="FFFF0000"/>
        <rFont val="Arial"/>
        <family val="2"/>
      </rPr>
      <t>60%</t>
    </r>
    <r>
      <rPr>
        <sz val="10"/>
        <color theme="1"/>
        <rFont val="Arial"/>
        <family val="2"/>
      </rPr>
      <t xml:space="preserve"> de los graduados de programas de pregrado profesional se graduan en 12 semestres o menos</t>
    </r>
  </si>
  <si>
    <r>
      <rPr>
        <sz val="10"/>
        <rFont val="Arial"/>
        <family val="2"/>
      </rPr>
      <t xml:space="preserve">El </t>
    </r>
    <r>
      <rPr>
        <sz val="10"/>
        <color rgb="FFFF0000"/>
        <rFont val="Arial"/>
        <family val="2"/>
      </rPr>
      <t>20%</t>
    </r>
    <r>
      <rPr>
        <sz val="10"/>
        <color theme="1"/>
        <rFont val="Arial"/>
        <family val="2"/>
      </rPr>
      <t xml:space="preserve"> de los programas cuentan con oferta en varias modalidades o incorporan tecnología mayor al </t>
    </r>
    <r>
      <rPr>
        <sz val="10"/>
        <color rgb="FFFF0000"/>
        <rFont val="Arial"/>
        <family val="2"/>
      </rPr>
      <t>10%</t>
    </r>
    <r>
      <rPr>
        <sz val="10"/>
        <color theme="1"/>
        <rFont val="Arial"/>
        <family val="2"/>
      </rPr>
      <t xml:space="preserve"> del total de créditos</t>
    </r>
  </si>
  <si>
    <r>
      <rPr>
        <sz val="10"/>
        <rFont val="Arial"/>
        <family val="2"/>
      </rPr>
      <t xml:space="preserve">El </t>
    </r>
    <r>
      <rPr>
        <sz val="10"/>
        <color rgb="FFFF0000"/>
        <rFont val="Arial"/>
        <family val="2"/>
      </rPr>
      <t>50%</t>
    </r>
    <r>
      <rPr>
        <sz val="10"/>
        <color theme="1"/>
        <rFont val="Arial"/>
        <family val="2"/>
      </rPr>
      <t xml:space="preserve"> de los programas cuentan con oferta en varias modalidades o incorporan tecnología mayor al </t>
    </r>
    <r>
      <rPr>
        <sz val="10"/>
        <color rgb="FFFF0000"/>
        <rFont val="Arial"/>
        <family val="2"/>
      </rPr>
      <t>40%</t>
    </r>
    <r>
      <rPr>
        <sz val="10"/>
        <color theme="1"/>
        <rFont val="Arial"/>
        <family val="2"/>
      </rPr>
      <t xml:space="preserve"> del total de créditos</t>
    </r>
  </si>
  <si>
    <r>
      <t xml:space="preserve">La Universidad aumenta el </t>
    </r>
    <r>
      <rPr>
        <sz val="10"/>
        <color rgb="FFFF0000"/>
        <rFont val="Arial"/>
        <family val="2"/>
      </rPr>
      <t>50%</t>
    </r>
    <r>
      <rPr>
        <sz val="10"/>
        <color theme="1"/>
        <rFont val="Arial"/>
        <family val="2"/>
      </rPr>
      <t xml:space="preserve"> el periodo de acreditación (6 años)</t>
    </r>
  </si>
  <si>
    <r>
      <t xml:space="preserve">La Universidad aumenta el </t>
    </r>
    <r>
      <rPr>
        <sz val="10"/>
        <color rgb="FFFF0000"/>
        <rFont val="Arial"/>
        <family val="2"/>
      </rPr>
      <t xml:space="preserve">100% </t>
    </r>
    <r>
      <rPr>
        <sz val="10"/>
        <color theme="1"/>
        <rFont val="Arial"/>
        <family val="2"/>
      </rPr>
      <t>el periodo de acreditación (8 años)</t>
    </r>
  </si>
  <si>
    <r>
      <t>60%</t>
    </r>
    <r>
      <rPr>
        <sz val="10"/>
        <color theme="1"/>
        <rFont val="Arial"/>
        <family val="2"/>
      </rPr>
      <t xml:space="preserve"> de los programas acreditables son acreditados</t>
    </r>
  </si>
  <si>
    <r>
      <t>80%</t>
    </r>
    <r>
      <rPr>
        <sz val="10"/>
        <color theme="1"/>
        <rFont val="Arial"/>
        <family val="2"/>
      </rPr>
      <t xml:space="preserve"> de los programas acreditables son acreditados</t>
    </r>
  </si>
  <si>
    <r>
      <t>80%</t>
    </r>
    <r>
      <rPr>
        <sz val="10"/>
        <color theme="1"/>
        <rFont val="Arial"/>
        <family val="2"/>
      </rPr>
      <t xml:space="preserve"> de efectividad en registros calificados tramitados (nuevos y renovación)</t>
    </r>
  </si>
  <si>
    <r>
      <t>90%</t>
    </r>
    <r>
      <rPr>
        <sz val="10"/>
        <color theme="1"/>
        <rFont val="Arial"/>
        <family val="2"/>
      </rPr>
      <t xml:space="preserve"> de efectividad en registros calificados tramitados (nuevos y renovación)</t>
    </r>
  </si>
  <si>
    <t>1. 1
2. 980</t>
  </si>
  <si>
    <t>1. Informes de evaluación de las prácticas de campo y salidas académicas
2. Numero de prácticas  desarrolladas</t>
  </si>
  <si>
    <t xml:space="preserve">1. Ejecutar el diseño y la planeación, el desarrollo y la evaluación de las prácticas de campo y salidas académicas 
2. Realizar la gestión para el desarrollo de prácticas formativas y salidas de campo de los estudiantes
</t>
  </si>
  <si>
    <t>Porcentaje de profesores en procesos de formación de alto nivel y año sabático</t>
  </si>
  <si>
    <t>1. Número de nuevas comisiones de estudio para formación de alto nivel.
2. Porcentaje de comisiones de estudio vigentes con seguimiento
3. Número de planes aprobados</t>
  </si>
  <si>
    <t>1. 1
2. 100%
3. 12</t>
  </si>
  <si>
    <t>Apoyar y acompañar iniciativas presentadas a organismos internacionales para certificación de procesos, laboratorios, programas académicos</t>
  </si>
  <si>
    <t>Caracterizar los estudiantes de primer semestre
provenientes de municipios PDET, jóvenes rurales
y población de especial protección constitucional
matriculados en la institución.</t>
  </si>
  <si>
    <t xml:space="preserve">1.	 Estudio de caracterización jóvenes de primer semestre provenientes de municipios PDET, jóvenes rurales y población de especial protección constitucional matriculados en la institución, con caracterización socioeconómica y riesgo de deserción; realizado. 
2.	 Documento con Línea de base de jóvenes de primer semestre provenientes de municipios PDET, jóvenes rurales y población de especial protección constitucional matriculados en la institución, que incluye caracterización socioeconómica y riesgo de deserción; establecida. </t>
  </si>
  <si>
    <t xml:space="preserve">Realizar acciones para el fortalecimiento de los criterios de pertinencia
de la oferta educativa de programas de
pregrado, posgrado y educación continuada
para las subregiones de influencia de las sedes
sur y norte de la Universidad del Tolima. </t>
  </si>
  <si>
    <t>1.	 Estudio de pertinencia para la proyección de nueva oferta académica en las subregiones de influencia de las sedes sur y norte de la Universidad del Tolima. 
2. Modelo de el análisis de la pertinencia de la oferta académica en zonas PDET</t>
  </si>
  <si>
    <t>Apoyar a la gobernación y los
municipios del Tolima en la formulación de
Planes de Desarrollo Territorial para la vigencia
(2024 - 2027)</t>
  </si>
  <si>
    <t xml:space="preserve"> Porcentaje de municipios del Tolima con planes de
desarrollo territoriales en etapa de formulación
apoyados</t>
  </si>
  <si>
    <t>Director CERE
Directora de Extensión y Proyección Social</t>
  </si>
  <si>
    <t xml:space="preserve">Apoyar a los municipios del
departamento del Tolima en sus procesos de
revisión y ajuste de esquemas y planes básicos
de ordenamiento territorial. </t>
  </si>
  <si>
    <t xml:space="preserve"> Porcentaje de municipios del Tolima con esquemas y planes
básicos de ordenamiento territorial en etapas
de revisión y ajuste apoyados</t>
  </si>
  <si>
    <t>Número de planes, políticas y/o
programas de seguridad, convivencia y
promoción de la paz a nivel subregional y
metropolitano, evaluados en sus componente de
resultados</t>
  </si>
  <si>
    <t>Elaborar y aplicar un diseño metodológico para el
seguimiento y la evaluación de los resultados de
las políticas de seguridad, convivencia y
promoción de la paz a nivel subregional y
metropolitano en el departamento del Tolima</t>
  </si>
  <si>
    <t>Número de políticas públicas con seguimiento o evaluación por la Universidad</t>
  </si>
  <si>
    <t>Gestionar los diseños de sedes Norte y Sur de la Unviersidad del Tolima</t>
  </si>
  <si>
    <r>
      <t xml:space="preserve">Aumentar en un </t>
    </r>
    <r>
      <rPr>
        <sz val="10"/>
        <color rgb="FFFF0000"/>
        <rFont val="Arial"/>
        <family val="2"/>
      </rPr>
      <t>20%</t>
    </r>
    <r>
      <rPr>
        <sz val="10"/>
        <color theme="1"/>
        <rFont val="Arial"/>
        <family val="2"/>
      </rPr>
      <t xml:space="preserve"> anual frente a la línea base el recaudo por recursos propios (diferentes a los aportes gubernamentales e ingresos por venta de servicios académicos)</t>
    </r>
  </si>
  <si>
    <r>
      <t xml:space="preserve">Mejorar en un </t>
    </r>
    <r>
      <rPr>
        <sz val="10"/>
        <color rgb="FFFF0000"/>
        <rFont val="Arial"/>
        <family val="2"/>
      </rPr>
      <t>30%</t>
    </r>
    <r>
      <rPr>
        <sz val="10"/>
        <color theme="1"/>
        <rFont val="Arial"/>
        <family val="2"/>
      </rPr>
      <t xml:space="preserve"> el Índice de obsolescencia tecnológica.</t>
    </r>
  </si>
  <si>
    <r>
      <t xml:space="preserve">Mejorar en un </t>
    </r>
    <r>
      <rPr>
        <sz val="10"/>
        <color rgb="FFFF0000"/>
        <rFont val="Arial"/>
        <family val="2"/>
      </rPr>
      <t xml:space="preserve">50% </t>
    </r>
    <r>
      <rPr>
        <sz val="10"/>
        <rFont val="Arial"/>
        <family val="2"/>
      </rPr>
      <t>el</t>
    </r>
    <r>
      <rPr>
        <sz val="10"/>
        <color theme="1"/>
        <rFont val="Arial"/>
        <family val="2"/>
      </rPr>
      <t xml:space="preserve"> Índice de obsolescencia tecnológica.</t>
    </r>
  </si>
  <si>
    <r>
      <t xml:space="preserve">Disminuir en un </t>
    </r>
    <r>
      <rPr>
        <sz val="10"/>
        <color rgb="FFFF0000"/>
        <rFont val="Arial"/>
        <family val="2"/>
      </rPr>
      <t>5%</t>
    </r>
    <r>
      <rPr>
        <sz val="10"/>
        <color theme="1"/>
        <rFont val="Arial"/>
        <family val="2"/>
      </rPr>
      <t xml:space="preserve"> (en términos reales) los gastos generales </t>
    </r>
  </si>
  <si>
    <r>
      <t xml:space="preserve">Disminuir en un </t>
    </r>
    <r>
      <rPr>
        <sz val="10"/>
        <color rgb="FFFF0000"/>
        <rFont val="Arial"/>
        <family val="2"/>
      </rPr>
      <t>10%</t>
    </r>
    <r>
      <rPr>
        <sz val="10"/>
        <color theme="1"/>
        <rFont val="Arial"/>
        <family val="2"/>
      </rPr>
      <t xml:space="preserve"> (en términos reales) los gastos generales </t>
    </r>
  </si>
  <si>
    <t>Mejorar en un 30% el Índice de obsolescencia tecnológica.</t>
  </si>
  <si>
    <t xml:space="preserve">Disminuir en un 5% (en términos reales) los gastos generales </t>
  </si>
  <si>
    <t xml:space="preserve">Disminuir en un 10% (en términos reales) los gastos generales </t>
  </si>
  <si>
    <t>Mejorar en un 50% el Índice de obsolescencia tecnológica.</t>
  </si>
  <si>
    <t>Número de nuevos autores de la Universidad que han participado en el total de documentos publicados.</t>
  </si>
  <si>
    <t>Realizar acompañamiento a los estudiantes de primer semestre de acuerdo con la caracterización efectuada para prevenir el ausentismo y la deserción temprana</t>
  </si>
  <si>
    <t>Fecha de aprobación:  24/01/2024</t>
  </si>
  <si>
    <t>Acto administrativo de aprobación:  Resolución No. 52 del 9/01/2024</t>
  </si>
  <si>
    <t>PLAN DE ACCIÓN 2024: "CONSTRUIMOS UN FUTURO INNOVADOR"</t>
  </si>
  <si>
    <t xml:space="preserve"> Implementar estrategia de consumo de energía en campus de la sede central de la Universidad </t>
  </si>
  <si>
    <t>RECURSOS BALANCE</t>
  </si>
  <si>
    <t>TOTAL PRESUPUESTO 2024</t>
  </si>
  <si>
    <t>Programar y ejecutar el Plan de Gestión de la Información y la Comunicación (PINAR), Plan Conservación documental, Plan de preservación dígital, Plan estratégico de tecnologías y comunicaciones, Plan de tratamiento de riesgos de seguridad y privacidad de la información, Plan de mantenimiento de Servicios tecnológicos,  Plan de  seguridad y privacidad de la información)</t>
  </si>
  <si>
    <t>Programar y ejecutar el Plan de Gestión del Talento Humano, Plan anual de vacantes, Plan de Provisión de recursos humanos, Plan estratégico de Talento Humano, Plan institucional de Capacitación, Plan de Bienestar e incentivos institucionales, Plan de trabajo anual en Seguridad y Salud en el Trabajo.</t>
  </si>
  <si>
    <r>
      <t xml:space="preserve">Vicerrector Administrativo y Financiero
</t>
    </r>
    <r>
      <rPr>
        <sz val="10"/>
        <color rgb="FFFF0000"/>
        <rFont val="Arial"/>
        <family val="2"/>
      </rPr>
      <t>Vicerrector de Desarrollo Humano
Vicerrector de Docencia</t>
    </r>
  </si>
  <si>
    <t>Programar y ejecutar el Plan de Gestión Financiera (Plan de austeridad del gasto, Plan de Adquisiciones  y plan de gasto público)</t>
  </si>
  <si>
    <t>Versión: 14</t>
  </si>
  <si>
    <t>Fecha Aprobación:
20/12/2023</t>
  </si>
  <si>
    <t xml:space="preserve"> 3. AMBIENTALIZACIÓN INSTITUCIONAL Y TERRITORIAL</t>
  </si>
  <si>
    <t>Elaborar propuesta para el reglamento de Admisiones de la Universidad</t>
  </si>
  <si>
    <t>Propuesta de reglamento socializada</t>
  </si>
  <si>
    <t>1. 3
2. 3</t>
  </si>
  <si>
    <t>1. Gestionar la integración de mesas provinciales con actores institucionales en la región.
2. Participar e integrar mesas de trabajo técnico para la territorialización de las políticas relacionadas con productividad y competitividad para impactar la economía del Departamento con la CRCI</t>
  </si>
  <si>
    <t>Acto administrativo de aprobación:  Resolución No. 52 del 29/01/2024</t>
  </si>
  <si>
    <t xml:space="preserve">Implementar la estrategia de Movilizate en Tu Bici y diseñar la alternativa de una planta biodisel para la disminución de consumo de combustible de los vehículos institucionales y el fomento de movilidad alternativa </t>
  </si>
  <si>
    <t xml:space="preserve">4.345
</t>
  </si>
  <si>
    <t>1. 10 actividades ejecutadas y evaluadas
2. 2.500 personas impactadas</t>
  </si>
  <si>
    <t>1. 2.000 estudiantes
2. 60 docentes
3.  250 funcionarios</t>
  </si>
  <si>
    <t xml:space="preserve">LÍDER </t>
  </si>
  <si>
    <t>Elaborar y presentar al Consejo Académico un documento con la estrategia para mejorar competencias en idioma extranjero de los estudiantes (Política de lengua extranjera)</t>
  </si>
  <si>
    <t>Número de herramientas diseñadas</t>
  </si>
  <si>
    <t xml:space="preserve">Acta 6 (17/06/2024) CIGD modificación Plan de Acción: </t>
  </si>
  <si>
    <t>1 Estrategia implementada
1 Estrategia diseñada</t>
  </si>
  <si>
    <t>Incrementar los convenios y alianzas internacionales activos (con convenios marco o específicos)</t>
  </si>
  <si>
    <t>1. 400
2.  50%</t>
  </si>
  <si>
    <t>1. 600 estudiantes
2. 150 funcionarios
3. 50 docentess</t>
  </si>
  <si>
    <t>1. 40 actividades ejecutadas y evaluadas
2. 2.300 personas impactadas</t>
  </si>
  <si>
    <r>
      <t xml:space="preserve">Formular tres proyectos:
1. Proyecto de Biodiversidad </t>
    </r>
    <r>
      <rPr>
        <i/>
        <sz val="10"/>
        <rFont val="Arial"/>
        <family val="2"/>
      </rPr>
      <t>(Proyecto de Centro de Investigación y Proyección Oriente del Tolima)</t>
    </r>
    <r>
      <rPr>
        <sz val="10"/>
        <rFont val="Arial"/>
        <family val="2"/>
      </rPr>
      <t xml:space="preserve"> .
2. Proyecto social con énfasis en memoria histórica.
3.  Fortalecimiento en marketing digital para educación y productividad.</t>
    </r>
  </si>
  <si>
    <t>Dirección de Servicios Institucionales
Planeación- SG (Plan austeridad gasto y medio ambiente)</t>
  </si>
  <si>
    <t>1. Convocatoria programada y publicada 
2. Número de proyectos financiados con seguimiento</t>
  </si>
  <si>
    <t>1. Realizar el procedimiento para la aprobación y ejecución de comisiones de estudio de profesores de planta en formación de alto nivel.
2.  Hacer seguimiento a las comisiones de estudio vigentes
3. Presentar para aprobación del Consejo Académico los planes de trabajo de año sabático como producto de ejercicios académicos y de investigación profesoral.</t>
  </si>
  <si>
    <t>Número de líderes 
sociales (40) 
capacitados en 
medio ambiente y 
desarrollo 
comunitario en la 
sede 
Chaparral de la 
Universidad del 
Tolima.</t>
  </si>
  <si>
    <t xml:space="preserve">Realizar 
capacitación a 
líderes sociales 
en medio 
ambiente y 
desarrollo 
comunitario 
(PDET). </t>
  </si>
  <si>
    <t xml:space="preserve">Elaborar un diagnostico de la ejecución del año 2024 que impacta en la implementación del acuerdo 096 que permita identificar las probabilidades para la ampliación de los periodos de vinculación de los catedráticos. </t>
  </si>
  <si>
    <t>Diseñar una herramienta para medir la percepción de la universidad entre los empleadores nacionales e internacionales</t>
  </si>
  <si>
    <t>Elaborar un diagnóstico sobre los cursos (asignaturas) ofertados en otro idioma (diferentes a la Licenciatura en lenguas extranjeras con énfasis en inglés)</t>
  </si>
  <si>
    <t>Revisar y emitir concepto sobre el enfoque internacional de las nuevas propuestas de reforma curricular presentadas ante el Consejo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</si>
</sst>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d/m/yyyy"/>
    <numFmt numFmtId="165" formatCode="_-&quot;$&quot;\ * #,##0_-;\-&quot;$&quot;\ * #,##0_-;_-&quot;$&quot;\ * &quot;-&quot;??_-;_-@_-"/>
  </numFmts>
  <fonts count="45">
    <font>
      <sz val="10"/>
      <name val="Arial"/>
      <family val="2"/>
    </font>
    <font>
      <sz val="11"/>
      <color indexed="8"/>
      <name val="Helvetica Neue"/>
      <charset val="1"/>
    </font>
    <font>
      <sz val="11"/>
      <color indexed="8"/>
      <name val="Arial"/>
      <family val="2"/>
      <charset val="1"/>
    </font>
    <font>
      <b/>
      <sz val="11"/>
      <color indexed="8"/>
      <name val="Arial"/>
      <family val="2"/>
      <charset val="1"/>
    </font>
    <font>
      <b/>
      <sz val="11"/>
      <name val="Arial"/>
      <family val="2"/>
      <charset val="1"/>
    </font>
    <font>
      <sz val="10"/>
      <name val="Arial"/>
      <family val="2"/>
    </font>
    <font>
      <b/>
      <sz val="14"/>
      <color indexed="17"/>
      <name val="Arial"/>
      <family val="2"/>
    </font>
    <font>
      <b/>
      <sz val="12"/>
      <color indexed="10"/>
      <name val="Arial"/>
      <family val="2"/>
    </font>
    <font>
      <b/>
      <sz val="11"/>
      <name val="Arial"/>
      <family val="2"/>
    </font>
    <font>
      <sz val="11"/>
      <name val="Arial"/>
      <family val="2"/>
      <charset val="1"/>
    </font>
    <font>
      <b/>
      <sz val="12"/>
      <name val="Arial"/>
      <family val="2"/>
    </font>
    <font>
      <b/>
      <sz val="10"/>
      <color theme="1"/>
      <name val="Arial"/>
      <family val="2"/>
    </font>
    <font>
      <b/>
      <sz val="9"/>
      <color indexed="81"/>
      <name val="Tahoma"/>
      <family val="2"/>
    </font>
    <font>
      <sz val="9"/>
      <color indexed="81"/>
      <name val="Tahoma"/>
      <family val="2"/>
    </font>
    <font>
      <b/>
      <sz val="10"/>
      <name val="Arial"/>
      <family val="2"/>
    </font>
    <font>
      <sz val="11"/>
      <color indexed="8"/>
      <name val="Arial"/>
      <family val="2"/>
    </font>
    <font>
      <sz val="10"/>
      <color rgb="FFFF0000"/>
      <name val="Arial"/>
      <family val="2"/>
    </font>
    <font>
      <sz val="9"/>
      <color theme="1"/>
      <name val="Arial"/>
      <family val="2"/>
    </font>
    <font>
      <sz val="9"/>
      <color rgb="FFFF0000"/>
      <name val="Arial"/>
      <family val="2"/>
    </font>
    <font>
      <sz val="9"/>
      <color rgb="FF000000"/>
      <name val="Arial Narrow"/>
      <family val="2"/>
    </font>
    <font>
      <sz val="10"/>
      <color theme="1"/>
      <name val="Arial"/>
      <family val="2"/>
    </font>
    <font>
      <sz val="9"/>
      <color rgb="FF000000"/>
      <name val="Arial"/>
      <family val="2"/>
    </font>
    <font>
      <sz val="10"/>
      <color indexed="8"/>
      <name val="Arial"/>
      <family val="2"/>
    </font>
    <font>
      <sz val="10"/>
      <color rgb="FF000000"/>
      <name val="Arial"/>
      <family val="2"/>
    </font>
    <font>
      <sz val="11"/>
      <name val="Arial"/>
      <family val="2"/>
    </font>
    <font>
      <sz val="10"/>
      <color theme="1"/>
      <name val="Times New Roman"/>
      <family val="1"/>
    </font>
    <font>
      <sz val="10"/>
      <color rgb="FF000000"/>
      <name val="Arial Narrow"/>
      <family val="2"/>
    </font>
    <font>
      <sz val="10"/>
      <color indexed="8"/>
      <name val="Arial"/>
      <family val="2"/>
      <charset val="1"/>
    </font>
    <font>
      <sz val="10"/>
      <color theme="1"/>
      <name val="Symbol"/>
      <family val="1"/>
      <charset val="2"/>
    </font>
    <font>
      <sz val="7"/>
      <color theme="1"/>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1"/>
      <color rgb="FFFF0000"/>
      <name val="Calibri"/>
      <family val="2"/>
      <scheme val="minor"/>
    </font>
    <font>
      <sz val="8"/>
      <name val="Arial"/>
      <family val="2"/>
    </font>
    <font>
      <b/>
      <sz val="11"/>
      <color indexed="8"/>
      <name val="Arial"/>
      <family val="2"/>
    </font>
    <font>
      <sz val="11"/>
      <color theme="1"/>
      <name val="Arial"/>
      <family val="2"/>
    </font>
    <font>
      <sz val="11"/>
      <color rgb="FF000000"/>
      <name val="Arial"/>
      <family val="2"/>
    </font>
    <font>
      <sz val="10"/>
      <color theme="1"/>
      <name val="Arial"/>
      <family val="1"/>
    </font>
    <font>
      <b/>
      <sz val="10"/>
      <color rgb="FFFF0000"/>
      <name val="Arial"/>
      <family val="2"/>
    </font>
    <font>
      <i/>
      <sz val="10"/>
      <name val="Arial"/>
      <family val="2"/>
    </font>
    <font>
      <b/>
      <sz val="10"/>
      <color indexed="8"/>
      <name val="Arial"/>
      <family val="2"/>
    </font>
    <font>
      <b/>
      <sz val="12"/>
      <color rgb="FF000000"/>
      <name val="Arial"/>
      <family val="2"/>
    </font>
    <font>
      <b/>
      <sz val="12"/>
      <color indexed="8"/>
      <name val="Arial"/>
      <family val="2"/>
    </font>
    <font>
      <b/>
      <sz val="10"/>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rgb="FFFFFFFF"/>
        <bgColor rgb="FFFFFFFF"/>
      </patternFill>
    </fill>
    <fill>
      <patternFill patternType="solid">
        <fgColor theme="0"/>
        <bgColor theme="0"/>
      </patternFill>
    </fill>
    <fill>
      <patternFill patternType="solid">
        <fgColor theme="0"/>
        <bgColor rgb="FF00FFFF"/>
      </patternFill>
    </fill>
    <fill>
      <patternFill patternType="solid">
        <fgColor theme="7" tint="0.79998168889431442"/>
        <bgColor indexed="64"/>
      </patternFill>
    </fill>
    <fill>
      <patternFill patternType="solid">
        <fgColor rgb="FFFFFF00"/>
        <bgColor indexed="64"/>
      </patternFill>
    </fill>
    <fill>
      <patternFill patternType="solid">
        <fgColor theme="7" tint="0.79998168889431442"/>
        <bgColor rgb="FFFFFFFF"/>
      </patternFill>
    </fill>
    <fill>
      <patternFill patternType="solid">
        <fgColor theme="0"/>
        <bgColor rgb="FFFFFFFF"/>
      </patternFill>
    </fill>
  </fills>
  <borders count="3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0" fontId="1" fillId="0" borderId="0">
      <alignment vertical="top"/>
    </xf>
    <xf numFmtId="0" fontId="5" fillId="0" borderId="0"/>
    <xf numFmtId="0" fontId="30" fillId="3" borderId="0" applyNumberFormat="0" applyBorder="0" applyAlignment="0" applyProtection="0"/>
    <xf numFmtId="0" fontId="31" fillId="4" borderId="0" applyNumberFormat="0" applyBorder="0" applyAlignment="0" applyProtection="0"/>
    <xf numFmtId="0" fontId="32" fillId="5" borderId="0" applyNumberFormat="0" applyBorder="0" applyAlignment="0" applyProtection="0"/>
    <xf numFmtId="9" fontId="5" fillId="0" borderId="0" applyFont="0" applyFill="0" applyBorder="0" applyAlignment="0" applyProtection="0"/>
    <xf numFmtId="44" fontId="5" fillId="0" borderId="0" applyFont="0" applyFill="0" applyBorder="0" applyAlignment="0" applyProtection="0"/>
  </cellStyleXfs>
  <cellXfs count="288">
    <xf numFmtId="0" fontId="0" fillId="0" borderId="0" xfId="0"/>
    <xf numFmtId="0" fontId="2" fillId="0" borderId="0" xfId="1" applyNumberFormat="1" applyFont="1" applyFill="1" applyAlignment="1"/>
    <xf numFmtId="0" fontId="2" fillId="0" borderId="0" xfId="1" applyNumberFormat="1" applyFont="1" applyFill="1" applyAlignment="1">
      <alignment horizontal="center" vertical="center"/>
    </xf>
    <xf numFmtId="0" fontId="3" fillId="0" borderId="0" xfId="1" applyNumberFormat="1" applyFont="1" applyFill="1" applyAlignment="1">
      <alignment horizontal="center" vertical="center"/>
    </xf>
    <xf numFmtId="0" fontId="5" fillId="0" borderId="1" xfId="2" applyFont="1" applyBorder="1" applyAlignment="1">
      <alignment horizontal="center" vertical="center" wrapText="1"/>
    </xf>
    <xf numFmtId="0" fontId="16" fillId="0" borderId="1"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23" xfId="0" applyFont="1" applyFill="1" applyBorder="1" applyAlignment="1">
      <alignment horizontal="center" vertical="center"/>
    </xf>
    <xf numFmtId="0" fontId="22" fillId="0" borderId="1" xfId="1" applyNumberFormat="1"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2" fillId="0" borderId="1" xfId="1" applyNumberFormat="1" applyFont="1" applyFill="1" applyBorder="1" applyAlignment="1"/>
    <xf numFmtId="0" fontId="20" fillId="2" borderId="9"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3" fillId="2" borderId="23" xfId="0" applyFont="1" applyFill="1" applyBorder="1" applyAlignment="1">
      <alignment horizontal="center" vertical="center"/>
    </xf>
    <xf numFmtId="0" fontId="22" fillId="0" borderId="0" xfId="1" applyNumberFormat="1" applyFont="1" applyFill="1" applyAlignment="1"/>
    <xf numFmtId="0" fontId="16" fillId="2" borderId="9" xfId="0" applyFont="1" applyFill="1" applyBorder="1" applyAlignment="1">
      <alignment horizontal="center" vertical="center" wrapText="1"/>
    </xf>
    <xf numFmtId="0" fontId="22" fillId="0" borderId="0" xfId="1" applyNumberFormat="1" applyFont="1" applyFill="1" applyAlignment="1">
      <alignment horizontal="center" vertical="center"/>
    </xf>
    <xf numFmtId="0" fontId="20" fillId="2" borderId="21" xfId="0" applyFont="1" applyFill="1" applyBorder="1" applyAlignment="1">
      <alignment horizontal="center" wrapText="1"/>
    </xf>
    <xf numFmtId="0" fontId="20" fillId="2" borderId="19"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24" fillId="0" borderId="1" xfId="1" applyNumberFormat="1" applyFont="1" applyFill="1" applyBorder="1" applyAlignment="1">
      <alignment horizontal="center" vertical="center" wrapText="1"/>
    </xf>
    <xf numFmtId="0" fontId="24" fillId="0" borderId="17" xfId="0" applyFont="1" applyBorder="1" applyAlignment="1">
      <alignment horizontal="center" vertical="center" wrapText="1"/>
    </xf>
    <xf numFmtId="0" fontId="24" fillId="0" borderId="17" xfId="1" applyNumberFormat="1" applyFont="1" applyFill="1" applyBorder="1" applyAlignment="1">
      <alignment horizontal="center" vertical="center" wrapText="1"/>
    </xf>
    <xf numFmtId="0" fontId="22" fillId="0" borderId="1" xfId="1" applyNumberFormat="1" applyFont="1" applyFill="1" applyBorder="1" applyAlignment="1">
      <alignment vertical="center" wrapText="1"/>
    </xf>
    <xf numFmtId="0" fontId="5" fillId="2" borderId="25"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6" fillId="2" borderId="23" xfId="0" applyFont="1" applyFill="1" applyBorder="1" applyAlignment="1">
      <alignment vertical="center" wrapText="1"/>
    </xf>
    <xf numFmtId="0" fontId="27" fillId="0" borderId="0" xfId="1" applyNumberFormat="1" applyFont="1" applyFill="1" applyAlignment="1">
      <alignment horizontal="center" vertical="center"/>
    </xf>
    <xf numFmtId="0" fontId="27" fillId="0" borderId="0" xfId="1" applyNumberFormat="1" applyFont="1" applyFill="1" applyAlignment="1"/>
    <xf numFmtId="0" fontId="2" fillId="0" borderId="0" xfId="1" applyNumberFormat="1" applyFont="1" applyFill="1" applyAlignment="1">
      <alignment vertical="center" wrapText="1"/>
    </xf>
    <xf numFmtId="0" fontId="2" fillId="0" borderId="0" xfId="1" applyNumberFormat="1" applyFont="1" applyFill="1" applyAlignment="1">
      <alignment horizontal="center" vertical="center" wrapText="1"/>
    </xf>
    <xf numFmtId="0" fontId="19" fillId="2" borderId="26" xfId="0" applyFont="1" applyFill="1" applyBorder="1" applyAlignment="1">
      <alignment horizontal="center" vertical="center" wrapText="1"/>
    </xf>
    <xf numFmtId="0" fontId="32" fillId="5" borderId="23" xfId="5" applyBorder="1" applyAlignment="1">
      <alignment horizontal="center" vertical="center" wrapText="1"/>
    </xf>
    <xf numFmtId="0" fontId="32" fillId="5" borderId="23" xfId="5" applyBorder="1" applyAlignment="1">
      <alignment horizontal="center" vertical="center"/>
    </xf>
    <xf numFmtId="0" fontId="30" fillId="3" borderId="23" xfId="3" applyBorder="1" applyAlignment="1">
      <alignment horizontal="center" vertical="center" wrapText="1"/>
    </xf>
    <xf numFmtId="0" fontId="30" fillId="3" borderId="23" xfId="3" applyBorder="1" applyAlignment="1">
      <alignment horizontal="center" vertical="center"/>
    </xf>
    <xf numFmtId="0" fontId="31" fillId="4" borderId="23" xfId="4" applyBorder="1" applyAlignment="1">
      <alignment horizontal="center" vertical="center" wrapText="1"/>
    </xf>
    <xf numFmtId="0" fontId="5" fillId="2" borderId="1" xfId="2" applyFont="1" applyFill="1" applyBorder="1" applyAlignment="1">
      <alignment horizontal="center" vertical="center" wrapText="1"/>
    </xf>
    <xf numFmtId="0" fontId="20"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20" fillId="0" borderId="1" xfId="0" applyFont="1" applyBorder="1" applyAlignment="1">
      <alignment horizontal="center" wrapText="1"/>
    </xf>
    <xf numFmtId="0" fontId="5" fillId="2" borderId="16" xfId="0" applyFont="1" applyFill="1" applyBorder="1" applyAlignment="1">
      <alignment horizontal="center" vertical="center" wrapText="1"/>
    </xf>
    <xf numFmtId="0" fontId="5" fillId="2" borderId="1" xfId="0" applyFont="1" applyFill="1" applyBorder="1" applyAlignment="1">
      <alignment vertical="center" wrapText="1"/>
    </xf>
    <xf numFmtId="0" fontId="28" fillId="2" borderId="1" xfId="0" applyFont="1" applyFill="1" applyBorder="1" applyAlignment="1">
      <alignment horizontal="center" vertical="center" wrapText="1"/>
    </xf>
    <xf numFmtId="0" fontId="5" fillId="0" borderId="17" xfId="2" applyFont="1" applyBorder="1" applyAlignment="1">
      <alignment horizontal="center" vertical="center" wrapText="1"/>
    </xf>
    <xf numFmtId="9" fontId="5" fillId="0" borderId="17" xfId="2" applyNumberFormat="1" applyFont="1" applyBorder="1" applyAlignment="1">
      <alignment horizontal="center" vertical="center" wrapText="1"/>
    </xf>
    <xf numFmtId="0" fontId="15" fillId="0" borderId="0" xfId="1" applyNumberFormat="1" applyFont="1" applyFill="1" applyAlignment="1">
      <alignment vertical="center"/>
    </xf>
    <xf numFmtId="9" fontId="5" fillId="0" borderId="1" xfId="2" applyNumberFormat="1" applyFont="1" applyBorder="1" applyAlignment="1">
      <alignment horizontal="center" vertical="center" wrapText="1"/>
    </xf>
    <xf numFmtId="0" fontId="20"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0" fillId="0" borderId="1" xfId="2" applyFont="1" applyBorder="1" applyAlignment="1">
      <alignment horizontal="center" vertical="center" wrapText="1"/>
    </xf>
    <xf numFmtId="0" fontId="5" fillId="7" borderId="1"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20" fillId="7" borderId="1" xfId="0" applyFont="1" applyFill="1" applyBorder="1" applyAlignment="1">
      <alignment horizontal="center" wrapText="1"/>
    </xf>
    <xf numFmtId="0" fontId="20"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20" fillId="8" borderId="16"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0" fillId="7" borderId="16"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15" fillId="0" borderId="1" xfId="1" applyNumberFormat="1" applyFont="1" applyFill="1" applyBorder="1" applyAlignment="1">
      <alignment vertical="center" wrapText="1"/>
    </xf>
    <xf numFmtId="0" fontId="30" fillId="3" borderId="26" xfId="3" applyBorder="1" applyAlignment="1">
      <alignment horizontal="center" vertical="center" wrapText="1"/>
    </xf>
    <xf numFmtId="0" fontId="21" fillId="2" borderId="26" xfId="0" applyFont="1" applyFill="1" applyBorder="1" applyAlignment="1">
      <alignment horizontal="center" vertical="center" wrapText="1"/>
    </xf>
    <xf numFmtId="0" fontId="35" fillId="0" borderId="1" xfId="1"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14" fillId="2" borderId="1" xfId="2" applyFont="1" applyFill="1" applyBorder="1" applyAlignment="1">
      <alignment horizontal="center" vertical="center" wrapText="1"/>
    </xf>
    <xf numFmtId="0" fontId="35" fillId="0" borderId="1" xfId="1" applyNumberFormat="1" applyFont="1" applyFill="1" applyBorder="1" applyAlignment="1">
      <alignment horizontal="center" vertical="center"/>
    </xf>
    <xf numFmtId="0" fontId="2" fillId="2" borderId="0" xfId="1" applyNumberFormat="1" applyFont="1" applyFill="1" applyAlignment="1"/>
    <xf numFmtId="0" fontId="3" fillId="2" borderId="0" xfId="1" applyNumberFormat="1" applyFont="1" applyFill="1" applyAlignment="1">
      <alignment vertical="center"/>
    </xf>
    <xf numFmtId="3" fontId="2" fillId="0" borderId="0" xfId="1" applyNumberFormat="1" applyFont="1" applyFill="1" applyAlignment="1"/>
    <xf numFmtId="0" fontId="20" fillId="11" borderId="28" xfId="0" applyFont="1" applyFill="1" applyBorder="1" applyAlignment="1">
      <alignment horizontal="center" vertical="center" wrapText="1"/>
    </xf>
    <xf numFmtId="164" fontId="36" fillId="11" borderId="33" xfId="0" applyNumberFormat="1" applyFont="1" applyFill="1" applyBorder="1" applyAlignment="1">
      <alignment horizontal="center" vertical="center" wrapText="1"/>
    </xf>
    <xf numFmtId="164" fontId="36" fillId="11" borderId="34" xfId="0" applyNumberFormat="1" applyFont="1" applyFill="1" applyBorder="1" applyAlignment="1">
      <alignment horizontal="center" vertical="center" wrapText="1"/>
    </xf>
    <xf numFmtId="164" fontId="36" fillId="11" borderId="1" xfId="0" applyNumberFormat="1" applyFont="1" applyFill="1" applyBorder="1" applyAlignment="1">
      <alignment horizontal="center" vertical="center" wrapText="1"/>
    </xf>
    <xf numFmtId="44" fontId="24" fillId="0" borderId="1" xfId="7" applyFont="1" applyFill="1" applyBorder="1" applyAlignment="1">
      <alignment horizontal="center" vertical="center" wrapText="1"/>
    </xf>
    <xf numFmtId="164" fontId="36" fillId="11" borderId="16" xfId="0" applyNumberFormat="1" applyFont="1" applyFill="1" applyBorder="1" applyAlignment="1">
      <alignment horizontal="center" vertical="center" wrapText="1"/>
    </xf>
    <xf numFmtId="0" fontId="24" fillId="0" borderId="16" xfId="1" applyNumberFormat="1" applyFont="1" applyFill="1" applyBorder="1" applyAlignment="1">
      <alignment horizontal="center" vertical="center" wrapText="1"/>
    </xf>
    <xf numFmtId="0" fontId="20" fillId="10" borderId="35" xfId="0" applyFont="1" applyFill="1" applyBorder="1" applyAlignment="1">
      <alignment horizontal="center" vertical="center" wrapText="1"/>
    </xf>
    <xf numFmtId="0" fontId="20" fillId="11" borderId="33"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164" fontId="36" fillId="11" borderId="28" xfId="0" applyNumberFormat="1" applyFont="1" applyFill="1" applyBorder="1" applyAlignment="1">
      <alignment horizontal="center" vertical="center" wrapText="1"/>
    </xf>
    <xf numFmtId="0" fontId="37" fillId="12" borderId="28" xfId="0" applyFont="1" applyFill="1" applyBorder="1" applyAlignment="1">
      <alignment vertical="center" wrapText="1"/>
    </xf>
    <xf numFmtId="0" fontId="20" fillId="12" borderId="28" xfId="0" applyFont="1" applyFill="1" applyBorder="1" applyAlignment="1">
      <alignment horizontal="center" vertical="center" wrapText="1"/>
    </xf>
    <xf numFmtId="164" fontId="36" fillId="12" borderId="28" xfId="0" applyNumberFormat="1" applyFont="1" applyFill="1" applyBorder="1" applyAlignment="1">
      <alignment horizontal="center" vertical="center" wrapText="1"/>
    </xf>
    <xf numFmtId="0" fontId="24" fillId="2" borderId="1" xfId="1" applyNumberFormat="1" applyFont="1" applyFill="1" applyBorder="1" applyAlignment="1">
      <alignment horizontal="center" vertical="center" wrapText="1"/>
    </xf>
    <xf numFmtId="3" fontId="0" fillId="11" borderId="28" xfId="0" applyNumberFormat="1" applyFont="1" applyFill="1" applyBorder="1" applyAlignment="1">
      <alignment horizontal="center" vertical="center" wrapText="1"/>
    </xf>
    <xf numFmtId="9" fontId="0" fillId="11" borderId="28" xfId="0" applyNumberFormat="1" applyFont="1" applyFill="1" applyBorder="1" applyAlignment="1">
      <alignment horizontal="center" vertical="center" wrapText="1"/>
    </xf>
    <xf numFmtId="3" fontId="0" fillId="11" borderId="33" xfId="0" applyNumberFormat="1" applyFont="1" applyFill="1" applyBorder="1" applyAlignment="1">
      <alignment horizontal="center" vertical="center" wrapText="1"/>
    </xf>
    <xf numFmtId="3" fontId="0" fillId="11" borderId="1" xfId="0" applyNumberFormat="1" applyFont="1" applyFill="1" applyBorder="1" applyAlignment="1">
      <alignment horizontal="center" vertical="center" wrapText="1"/>
    </xf>
    <xf numFmtId="0" fontId="24" fillId="12" borderId="28" xfId="0" applyFont="1" applyFill="1" applyBorder="1" applyAlignment="1">
      <alignment horizontal="center" vertical="center"/>
    </xf>
    <xf numFmtId="165" fontId="24" fillId="0" borderId="1" xfId="7" applyNumberFormat="1" applyFont="1" applyFill="1" applyBorder="1" applyAlignment="1">
      <alignment horizontal="center" vertical="center" wrapText="1"/>
    </xf>
    <xf numFmtId="14" fontId="24" fillId="0" borderId="17" xfId="1" applyNumberFormat="1" applyFont="1" applyFill="1" applyBorder="1" applyAlignment="1">
      <alignment horizontal="center" vertical="center" wrapText="1"/>
    </xf>
    <xf numFmtId="0" fontId="0" fillId="0" borderId="17" xfId="0" applyFont="1" applyBorder="1" applyAlignment="1">
      <alignment horizontal="center" vertical="center" wrapText="1"/>
    </xf>
    <xf numFmtId="0" fontId="5" fillId="2" borderId="17" xfId="2" applyFont="1" applyFill="1" applyBorder="1" applyAlignment="1">
      <alignment horizontal="center" vertical="center" wrapText="1"/>
    </xf>
    <xf numFmtId="0" fontId="15" fillId="2" borderId="0" xfId="1" applyNumberFormat="1" applyFont="1" applyFill="1" applyAlignment="1">
      <alignment vertical="center"/>
    </xf>
    <xf numFmtId="0" fontId="35" fillId="2" borderId="1" xfId="1" applyNumberFormat="1" applyFont="1" applyFill="1" applyBorder="1" applyAlignment="1">
      <alignment horizontal="center" vertical="center"/>
    </xf>
    <xf numFmtId="0" fontId="22" fillId="0" borderId="1" xfId="1" applyFont="1" applyBorder="1" applyAlignment="1">
      <alignment horizontal="center" vertical="center" wrapText="1"/>
    </xf>
    <xf numFmtId="0" fontId="20" fillId="13" borderId="13" xfId="0" applyFont="1" applyFill="1" applyBorder="1" applyAlignment="1">
      <alignment vertical="center" wrapText="1"/>
    </xf>
    <xf numFmtId="0" fontId="20" fillId="13" borderId="37"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2" fillId="0" borderId="1" xfId="1" applyFont="1" applyBorder="1" applyAlignment="1"/>
    <xf numFmtId="0" fontId="20" fillId="13" borderId="1" xfId="0" applyFont="1" applyFill="1" applyBorder="1" applyAlignment="1">
      <alignment horizontal="center" vertical="center" wrapText="1"/>
    </xf>
    <xf numFmtId="0" fontId="22" fillId="0" borderId="0" xfId="1" applyFont="1" applyAlignment="1"/>
    <xf numFmtId="0" fontId="20" fillId="13" borderId="16"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20" fillId="13" borderId="24" xfId="0" applyFont="1" applyFill="1" applyBorder="1" applyAlignment="1">
      <alignment horizontal="center" vertical="center" wrapText="1"/>
    </xf>
    <xf numFmtId="0" fontId="2" fillId="0" borderId="38" xfId="1" applyFont="1" applyBorder="1" applyAlignment="1">
      <alignment horizontal="center" vertical="center"/>
    </xf>
    <xf numFmtId="0" fontId="20" fillId="2" borderId="1" xfId="0" applyFont="1" applyFill="1" applyBorder="1" applyAlignment="1">
      <alignment horizontal="center" wrapText="1"/>
    </xf>
    <xf numFmtId="0" fontId="20" fillId="6" borderId="16" xfId="0" applyFont="1" applyFill="1" applyBorder="1" applyAlignment="1">
      <alignment horizontal="center" vertical="center" wrapText="1"/>
    </xf>
    <xf numFmtId="0" fontId="2" fillId="0" borderId="0" xfId="1" applyFont="1" applyAlignment="1"/>
    <xf numFmtId="0" fontId="22" fillId="0" borderId="0" xfId="1" applyFont="1" applyAlignment="1">
      <alignment horizontal="center" vertical="center"/>
    </xf>
    <xf numFmtId="0" fontId="2" fillId="0" borderId="0" xfId="1" applyFont="1" applyAlignment="1">
      <alignment horizontal="center" vertical="center"/>
    </xf>
    <xf numFmtId="0" fontId="20" fillId="2" borderId="0" xfId="0" applyFont="1" applyFill="1" applyAlignment="1">
      <alignment horizontal="center" vertical="center" wrapText="1"/>
    </xf>
    <xf numFmtId="0" fontId="27" fillId="0" borderId="1" xfId="1" applyFont="1" applyBorder="1" applyAlignment="1">
      <alignment horizontal="center" vertical="center" wrapText="1"/>
    </xf>
    <xf numFmtId="0" fontId="0" fillId="2" borderId="17" xfId="0" applyFont="1" applyFill="1" applyBorder="1" applyAlignment="1">
      <alignment horizontal="center" vertical="center" wrapText="1"/>
    </xf>
    <xf numFmtId="14" fontId="24" fillId="2" borderId="17" xfId="1" applyNumberFormat="1" applyFont="1" applyFill="1" applyBorder="1" applyAlignment="1">
      <alignment horizontal="center" vertical="center" wrapText="1"/>
    </xf>
    <xf numFmtId="44" fontId="24" fillId="2" borderId="1" xfId="7" applyFont="1" applyFill="1" applyBorder="1" applyAlignment="1">
      <alignment horizontal="center" vertical="center" wrapText="1"/>
    </xf>
    <xf numFmtId="9" fontId="5" fillId="2" borderId="1" xfId="2" applyNumberFormat="1" applyFont="1" applyFill="1" applyBorder="1" applyAlignment="1">
      <alignment horizontal="center" vertical="center" wrapText="1"/>
    </xf>
    <xf numFmtId="165" fontId="24" fillId="2" borderId="1" xfId="7" applyNumberFormat="1" applyFont="1" applyFill="1" applyBorder="1" applyAlignment="1">
      <alignment horizontal="center" vertical="center" wrapText="1"/>
    </xf>
    <xf numFmtId="0" fontId="31" fillId="4" borderId="0" xfId="4" applyBorder="1" applyAlignment="1">
      <alignment horizontal="center" vertical="center" wrapText="1"/>
    </xf>
    <xf numFmtId="0" fontId="15" fillId="2" borderId="1" xfId="1" applyNumberFormat="1" applyFont="1" applyFill="1" applyBorder="1" applyAlignment="1">
      <alignment vertical="center" wrapText="1"/>
    </xf>
    <xf numFmtId="0" fontId="0" fillId="2" borderId="1" xfId="2" applyFont="1" applyFill="1" applyBorder="1" applyAlignment="1">
      <alignment horizontal="center" vertical="center" wrapText="1"/>
    </xf>
    <xf numFmtId="165" fontId="24" fillId="2" borderId="1" xfId="1" applyNumberFormat="1" applyFont="1" applyFill="1" applyBorder="1" applyAlignment="1">
      <alignment horizontal="center" vertical="center" wrapText="1"/>
    </xf>
    <xf numFmtId="0" fontId="20" fillId="11" borderId="29" xfId="0" applyFont="1" applyFill="1" applyBorder="1" applyAlignment="1">
      <alignment horizontal="center" vertical="center" wrapText="1"/>
    </xf>
    <xf numFmtId="0" fontId="20" fillId="11" borderId="30" xfId="0" applyFont="1" applyFill="1" applyBorder="1" applyAlignment="1">
      <alignment horizontal="center" vertical="center" wrapText="1"/>
    </xf>
    <xf numFmtId="0" fontId="20" fillId="11" borderId="36" xfId="0" applyFont="1" applyFill="1" applyBorder="1" applyAlignment="1">
      <alignment horizontal="center" vertical="center" wrapText="1"/>
    </xf>
    <xf numFmtId="0" fontId="20" fillId="12" borderId="29" xfId="0" applyFont="1" applyFill="1" applyBorder="1" applyAlignment="1">
      <alignment horizontal="center" vertical="center" wrapText="1"/>
    </xf>
    <xf numFmtId="0" fontId="35" fillId="0" borderId="0" xfId="1" applyNumberFormat="1" applyFont="1" applyFill="1" applyBorder="1" applyAlignment="1">
      <alignment horizontal="center" vertical="center"/>
    </xf>
    <xf numFmtId="0" fontId="5" fillId="0" borderId="0" xfId="2" applyFont="1" applyBorder="1" applyAlignment="1">
      <alignment horizontal="center" vertical="center" wrapText="1"/>
    </xf>
    <xf numFmtId="0" fontId="24" fillId="0" borderId="0" xfId="0" applyFont="1" applyBorder="1" applyAlignment="1">
      <alignment horizontal="center" vertical="center" wrapText="1"/>
    </xf>
    <xf numFmtId="14" fontId="36" fillId="0" borderId="0" xfId="0" applyNumberFormat="1" applyFont="1" applyBorder="1" applyAlignment="1">
      <alignment horizontal="center" vertical="center" wrapText="1"/>
    </xf>
    <xf numFmtId="164" fontId="36" fillId="0" borderId="0" xfId="0" applyNumberFormat="1" applyFont="1" applyBorder="1" applyAlignment="1">
      <alignment horizontal="center" vertical="center" wrapText="1"/>
    </xf>
    <xf numFmtId="0" fontId="24" fillId="0" borderId="0" xfId="1"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37" fillId="12" borderId="0" xfId="0" applyFont="1" applyFill="1" applyBorder="1" applyAlignment="1">
      <alignment vertical="center" wrapText="1"/>
    </xf>
    <xf numFmtId="0" fontId="20" fillId="12" borderId="0" xfId="0" applyFont="1" applyFill="1" applyBorder="1" applyAlignment="1">
      <alignment horizontal="center" vertical="center" wrapText="1"/>
    </xf>
    <xf numFmtId="0" fontId="24" fillId="12" borderId="0" xfId="0" applyFont="1" applyFill="1" applyBorder="1" applyAlignment="1">
      <alignment horizontal="center" vertical="center"/>
    </xf>
    <xf numFmtId="0" fontId="20" fillId="11" borderId="0" xfId="0" applyFont="1" applyFill="1" applyBorder="1" applyAlignment="1">
      <alignment horizontal="center" vertical="center" wrapText="1"/>
    </xf>
    <xf numFmtId="164" fontId="36" fillId="12" borderId="0" xfId="0" applyNumberFormat="1" applyFont="1" applyFill="1" applyBorder="1" applyAlignment="1">
      <alignment horizontal="center" vertical="center" wrapText="1"/>
    </xf>
    <xf numFmtId="0" fontId="24" fillId="2" borderId="0" xfId="1" applyNumberFormat="1" applyFont="1" applyFill="1" applyBorder="1" applyAlignment="1">
      <alignment horizontal="center" vertical="center" wrapText="1"/>
    </xf>
    <xf numFmtId="0" fontId="5" fillId="2" borderId="0" xfId="2" applyFont="1" applyFill="1" applyBorder="1" applyAlignment="1">
      <alignment horizontal="center" vertical="center" wrapText="1"/>
    </xf>
    <xf numFmtId="44" fontId="24" fillId="0" borderId="16" xfId="7" applyFont="1" applyFill="1" applyBorder="1" applyAlignment="1">
      <alignment horizontal="center" vertical="center" wrapText="1"/>
    </xf>
    <xf numFmtId="44" fontId="24" fillId="0" borderId="17" xfId="7" applyFont="1" applyFill="1" applyBorder="1" applyAlignment="1">
      <alignment horizontal="center" vertical="center" wrapText="1"/>
    </xf>
    <xf numFmtId="3" fontId="5" fillId="2" borderId="1" xfId="7" applyNumberFormat="1" applyFont="1" applyFill="1" applyBorder="1" applyAlignment="1">
      <alignment horizontal="center" vertical="center" wrapText="1"/>
    </xf>
    <xf numFmtId="3" fontId="5" fillId="2" borderId="1" xfId="1" applyNumberFormat="1" applyFont="1" applyFill="1" applyBorder="1" applyAlignment="1">
      <alignment horizontal="center" vertical="center" wrapText="1"/>
    </xf>
    <xf numFmtId="3" fontId="5" fillId="2" borderId="1" xfId="2" applyNumberFormat="1" applyFont="1" applyFill="1" applyBorder="1" applyAlignment="1">
      <alignment horizontal="center" vertical="center" wrapText="1"/>
    </xf>
    <xf numFmtId="43" fontId="5" fillId="2" borderId="1" xfId="7" applyNumberFormat="1" applyFont="1" applyFill="1" applyBorder="1" applyAlignment="1">
      <alignment horizontal="center" vertical="center" wrapText="1"/>
    </xf>
    <xf numFmtId="44" fontId="41" fillId="2" borderId="1" xfId="7" applyFont="1" applyFill="1" applyBorder="1" applyAlignment="1">
      <alignment horizontal="center" vertical="center"/>
    </xf>
    <xf numFmtId="0" fontId="5" fillId="13" borderId="17" xfId="2" applyFont="1" applyFill="1" applyBorder="1" applyAlignment="1">
      <alignment horizontal="center" vertical="center" wrapText="1"/>
    </xf>
    <xf numFmtId="9" fontId="5" fillId="13" borderId="17" xfId="2" applyNumberFormat="1" applyFont="1" applyFill="1" applyBorder="1" applyAlignment="1">
      <alignment horizontal="center" vertical="center" wrapText="1"/>
    </xf>
    <xf numFmtId="165" fontId="42" fillId="0" borderId="0" xfId="7" applyNumberFormat="1" applyFont="1" applyBorder="1" applyAlignment="1">
      <alignment horizontal="center" vertical="center" wrapText="1"/>
    </xf>
    <xf numFmtId="44" fontId="10" fillId="0" borderId="1" xfId="7" applyFont="1" applyFill="1" applyBorder="1" applyAlignment="1">
      <alignment horizontal="center" vertical="center" wrapText="1"/>
    </xf>
    <xf numFmtId="165" fontId="43" fillId="0" borderId="0" xfId="1" applyNumberFormat="1" applyFont="1" applyFill="1" applyAlignment="1"/>
    <xf numFmtId="44" fontId="43" fillId="0" borderId="0" xfId="1" applyNumberFormat="1" applyFont="1" applyFill="1" applyAlignment="1"/>
    <xf numFmtId="165" fontId="5" fillId="2" borderId="1" xfId="2" applyNumberFormat="1" applyFont="1" applyFill="1" applyBorder="1" applyAlignment="1">
      <alignment horizontal="center" vertical="center" wrapText="1"/>
    </xf>
    <xf numFmtId="0" fontId="14" fillId="2" borderId="1" xfId="2" applyFont="1" applyFill="1" applyBorder="1" applyAlignment="1">
      <alignment horizontal="center" vertical="center" wrapText="1"/>
    </xf>
    <xf numFmtId="3" fontId="5" fillId="2" borderId="17" xfId="1" applyNumberFormat="1" applyFont="1" applyFill="1" applyBorder="1" applyAlignment="1">
      <alignment horizontal="center" vertical="center" wrapText="1"/>
    </xf>
    <xf numFmtId="3" fontId="5" fillId="2" borderId="16" xfId="2" applyNumberFormat="1" applyFont="1" applyFill="1" applyBorder="1" applyAlignment="1">
      <alignment horizontal="center" vertical="center" wrapText="1"/>
    </xf>
    <xf numFmtId="3" fontId="5" fillId="2" borderId="17" xfId="2" applyNumberFormat="1" applyFont="1" applyFill="1" applyBorder="1" applyAlignment="1">
      <alignment horizontal="center" vertical="center" wrapText="1"/>
    </xf>
    <xf numFmtId="0" fontId="24" fillId="2" borderId="0" xfId="1" applyNumberFormat="1" applyFont="1" applyFill="1" applyAlignment="1"/>
    <xf numFmtId="0" fontId="8" fillId="2" borderId="0" xfId="1" applyNumberFormat="1" applyFont="1" applyFill="1" applyAlignment="1">
      <alignment vertical="center"/>
    </xf>
    <xf numFmtId="0" fontId="8" fillId="0" borderId="0" xfId="1" applyNumberFormat="1" applyFont="1" applyFill="1" applyAlignment="1">
      <alignment horizontal="center" vertical="center"/>
    </xf>
    <xf numFmtId="0" fontId="5" fillId="0" borderId="28" xfId="0" applyFont="1" applyBorder="1" applyAlignment="1">
      <alignment horizontal="center" vertical="center" wrapText="1"/>
    </xf>
    <xf numFmtId="0" fontId="24" fillId="0" borderId="29" xfId="0" applyFont="1" applyBorder="1" applyAlignment="1">
      <alignment horizontal="center" vertical="center" wrapText="1"/>
    </xf>
    <xf numFmtId="14" fontId="24" fillId="0" borderId="29" xfId="0" applyNumberFormat="1" applyFont="1" applyBorder="1" applyAlignment="1">
      <alignment horizontal="center" vertical="center" wrapText="1"/>
    </xf>
    <xf numFmtId="164" fontId="24" fillId="0" borderId="29" xfId="0" applyNumberFormat="1" applyFont="1" applyBorder="1" applyAlignment="1">
      <alignment horizontal="center" vertical="center" wrapText="1"/>
    </xf>
    <xf numFmtId="165" fontId="24" fillId="0" borderId="35" xfId="7" applyNumberFormat="1" applyFont="1" applyBorder="1" applyAlignment="1">
      <alignment horizontal="center" vertical="center" wrapText="1"/>
    </xf>
    <xf numFmtId="165" fontId="24" fillId="0" borderId="1" xfId="7"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24" fillId="0" borderId="0" xfId="1" applyNumberFormat="1" applyFont="1" applyFill="1" applyAlignment="1">
      <alignment vertical="center"/>
    </xf>
    <xf numFmtId="0" fontId="8" fillId="0" borderId="1" xfId="1" applyNumberFormat="1" applyFont="1" applyFill="1" applyBorder="1" applyAlignment="1">
      <alignment horizontal="center" vertical="center"/>
    </xf>
    <xf numFmtId="9" fontId="5" fillId="0" borderId="28" xfId="0" applyNumberFormat="1" applyFont="1" applyBorder="1" applyAlignment="1">
      <alignment horizontal="center" vertical="center" wrapText="1"/>
    </xf>
    <xf numFmtId="3" fontId="5" fillId="0" borderId="28" xfId="0" applyNumberFormat="1" applyFont="1" applyBorder="1" applyAlignment="1">
      <alignment horizontal="center" vertical="center" wrapText="1"/>
    </xf>
    <xf numFmtId="165" fontId="24" fillId="14" borderId="35" xfId="7" applyNumberFormat="1" applyFont="1" applyFill="1" applyBorder="1" applyAlignment="1">
      <alignment horizontal="center" vertical="center" wrapText="1"/>
    </xf>
    <xf numFmtId="165" fontId="24" fillId="14" borderId="1" xfId="7" applyNumberFormat="1" applyFont="1" applyFill="1" applyBorder="1" applyAlignment="1">
      <alignment horizontal="center" vertical="center" wrapText="1"/>
    </xf>
    <xf numFmtId="165" fontId="24" fillId="0" borderId="30" xfId="7" applyNumberFormat="1" applyFont="1" applyBorder="1" applyAlignment="1">
      <alignment horizontal="center" vertical="center" wrapText="1"/>
    </xf>
    <xf numFmtId="0" fontId="24" fillId="0" borderId="28" xfId="0" applyFont="1" applyBorder="1" applyAlignment="1">
      <alignment horizontal="center" vertical="center" wrapText="1"/>
    </xf>
    <xf numFmtId="0" fontId="24" fillId="0" borderId="31"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9" fontId="5" fillId="0" borderId="32" xfId="0" applyNumberFormat="1" applyFont="1" applyBorder="1" applyAlignment="1">
      <alignment horizontal="center" vertical="center" wrapText="1"/>
    </xf>
    <xf numFmtId="0" fontId="5" fillId="0" borderId="32" xfId="0" applyFont="1" applyBorder="1" applyAlignment="1">
      <alignment horizontal="center" vertical="center" wrapText="1"/>
    </xf>
    <xf numFmtId="0" fontId="24" fillId="0" borderId="32" xfId="0" applyFont="1" applyBorder="1" applyAlignment="1">
      <alignment horizontal="center" vertical="center" wrapText="1"/>
    </xf>
    <xf numFmtId="0" fontId="9" fillId="2" borderId="0" xfId="1" applyNumberFormat="1" applyFont="1" applyFill="1" applyAlignment="1"/>
    <xf numFmtId="0" fontId="4" fillId="2" borderId="0" xfId="1" applyNumberFormat="1" applyFont="1" applyFill="1" applyAlignment="1">
      <alignment vertical="center"/>
    </xf>
    <xf numFmtId="0" fontId="8" fillId="2" borderId="1" xfId="1" applyNumberFormat="1" applyFont="1" applyFill="1" applyBorder="1" applyAlignment="1">
      <alignment horizontal="center" vertical="center"/>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14" fontId="24" fillId="2" borderId="29" xfId="0" applyNumberFormat="1" applyFont="1" applyFill="1" applyBorder="1" applyAlignment="1">
      <alignment horizontal="center" vertical="center" wrapText="1"/>
    </xf>
    <xf numFmtId="164" fontId="24" fillId="2" borderId="30" xfId="0" applyNumberFormat="1" applyFont="1" applyFill="1" applyBorder="1" applyAlignment="1">
      <alignment horizontal="center" vertical="center" wrapText="1"/>
    </xf>
    <xf numFmtId="165" fontId="24" fillId="2" borderId="1" xfId="7" applyNumberFormat="1" applyFont="1" applyFill="1" applyBorder="1" applyAlignment="1">
      <alignment vertical="center"/>
    </xf>
    <xf numFmtId="3" fontId="44" fillId="2" borderId="1" xfId="0" applyNumberFormat="1" applyFont="1" applyFill="1" applyBorder="1" applyAlignment="1">
      <alignment vertical="center"/>
    </xf>
    <xf numFmtId="165" fontId="24" fillId="2" borderId="1" xfId="7" applyNumberFormat="1" applyFont="1" applyFill="1" applyBorder="1" applyAlignment="1">
      <alignment horizontal="center" vertical="center"/>
    </xf>
    <xf numFmtId="0" fontId="24" fillId="2" borderId="28" xfId="0" applyFont="1" applyFill="1" applyBorder="1" applyAlignment="1">
      <alignment horizontal="center" vertical="center" wrapText="1"/>
    </xf>
    <xf numFmtId="0" fontId="5" fillId="16" borderId="28" xfId="0" applyFont="1" applyFill="1" applyBorder="1" applyAlignment="1">
      <alignment horizontal="center" vertical="center" wrapText="1"/>
    </xf>
    <xf numFmtId="3" fontId="5" fillId="2" borderId="28" xfId="0" applyNumberFormat="1" applyFont="1" applyFill="1" applyBorder="1" applyAlignment="1">
      <alignment horizontal="center" vertical="center" wrapText="1"/>
    </xf>
    <xf numFmtId="0" fontId="5" fillId="16" borderId="29" xfId="0" applyFont="1" applyFill="1" applyBorder="1" applyAlignment="1">
      <alignment horizontal="center" vertical="center" wrapText="1"/>
    </xf>
    <xf numFmtId="14" fontId="24" fillId="16" borderId="29" xfId="0" applyNumberFormat="1" applyFont="1" applyFill="1" applyBorder="1" applyAlignment="1">
      <alignment horizontal="center" vertical="center" wrapText="1"/>
    </xf>
    <xf numFmtId="164" fontId="24" fillId="16" borderId="30" xfId="0" applyNumberFormat="1"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5" fillId="15" borderId="29" xfId="0" applyFont="1" applyFill="1" applyBorder="1" applyAlignment="1">
      <alignment horizontal="center" vertical="center" wrapText="1"/>
    </xf>
    <xf numFmtId="0" fontId="5" fillId="10" borderId="28" xfId="0" applyFont="1" applyFill="1" applyBorder="1" applyAlignment="1">
      <alignment horizontal="center" vertical="center" wrapText="1"/>
    </xf>
    <xf numFmtId="0" fontId="24" fillId="10" borderId="0" xfId="0" applyFont="1" applyFill="1" applyAlignment="1">
      <alignment vertical="center"/>
    </xf>
    <xf numFmtId="0" fontId="5" fillId="0" borderId="0" xfId="0" applyFont="1"/>
    <xf numFmtId="0" fontId="5" fillId="0" borderId="17" xfId="0" applyFont="1" applyBorder="1" applyAlignment="1">
      <alignment horizontal="center" vertical="center" wrapText="1"/>
    </xf>
    <xf numFmtId="0" fontId="5" fillId="2" borderId="17" xfId="0" applyFont="1" applyFill="1" applyBorder="1" applyAlignment="1">
      <alignment horizontal="center" vertical="center" wrapText="1"/>
    </xf>
    <xf numFmtId="0" fontId="24" fillId="2" borderId="0" xfId="1" applyNumberFormat="1" applyFont="1" applyFill="1" applyAlignment="1">
      <alignment vertical="center"/>
    </xf>
    <xf numFmtId="1" fontId="5" fillId="2" borderId="1" xfId="2"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9" fontId="5" fillId="2" borderId="17" xfId="2" applyNumberFormat="1" applyFont="1" applyFill="1" applyBorder="1" applyAlignment="1">
      <alignment horizontal="center" vertical="center" wrapText="1"/>
    </xf>
    <xf numFmtId="49" fontId="5" fillId="2" borderId="1" xfId="6" applyNumberFormat="1" applyFont="1" applyFill="1" applyBorder="1" applyAlignment="1">
      <alignment horizontal="center" vertical="center" wrapText="1"/>
    </xf>
    <xf numFmtId="0" fontId="5" fillId="2" borderId="17" xfId="1" applyFont="1" applyFill="1" applyBorder="1" applyAlignment="1">
      <alignment horizontal="center" vertical="center" wrapText="1"/>
    </xf>
    <xf numFmtId="49" fontId="5" fillId="2" borderId="1" xfId="2" applyNumberFormat="1" applyFont="1" applyFill="1" applyBorder="1" applyAlignment="1">
      <alignment horizontal="center" vertical="center" wrapText="1"/>
    </xf>
    <xf numFmtId="44" fontId="5" fillId="2" borderId="1" xfId="7" applyFont="1" applyFill="1" applyBorder="1" applyAlignment="1">
      <alignment horizontal="center" vertical="center"/>
    </xf>
    <xf numFmtId="0" fontId="15" fillId="0" borderId="0" xfId="1" applyNumberFormat="1" applyFont="1" applyFill="1" applyAlignment="1">
      <alignment horizontal="left" vertical="center"/>
    </xf>
    <xf numFmtId="0" fontId="2" fillId="0" borderId="0" xfId="1" applyNumberFormat="1" applyFont="1" applyFill="1" applyAlignment="1">
      <alignment horizontal="center"/>
    </xf>
    <xf numFmtId="0" fontId="2" fillId="0" borderId="5" xfId="1" applyNumberFormat="1" applyFont="1" applyFill="1" applyBorder="1" applyAlignment="1">
      <alignment horizontal="center"/>
    </xf>
    <xf numFmtId="0" fontId="6" fillId="0" borderId="3" xfId="2" applyFont="1" applyBorder="1" applyAlignment="1">
      <alignment horizontal="center" vertical="center"/>
    </xf>
    <xf numFmtId="0" fontId="6" fillId="0" borderId="10" xfId="2" applyFont="1" applyBorder="1" applyAlignment="1">
      <alignment horizontal="center" vertical="center"/>
    </xf>
    <xf numFmtId="0" fontId="6" fillId="0" borderId="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Border="1" applyAlignment="1">
      <alignment horizontal="center" vertical="center"/>
    </xf>
    <xf numFmtId="0" fontId="6" fillId="0" borderId="5" xfId="2" applyFont="1" applyBorder="1" applyAlignment="1">
      <alignment horizontal="center" vertical="center"/>
    </xf>
    <xf numFmtId="0" fontId="9" fillId="0" borderId="6" xfId="1" applyNumberFormat="1" applyFont="1" applyFill="1" applyBorder="1" applyAlignment="1">
      <alignment horizontal="center" vertical="center"/>
    </xf>
    <xf numFmtId="0" fontId="9" fillId="0" borderId="7" xfId="1" applyNumberFormat="1" applyFont="1" applyFill="1" applyBorder="1" applyAlignment="1">
      <alignment horizontal="center" vertical="center"/>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7" fillId="0" borderId="4" xfId="2" applyFont="1" applyBorder="1" applyAlignment="1">
      <alignment horizontal="center" vertical="center" wrapText="1"/>
    </xf>
    <xf numFmtId="0" fontId="7" fillId="0" borderId="0" xfId="2" applyFont="1" applyBorder="1" applyAlignment="1">
      <alignment horizontal="center" vertical="center" wrapText="1"/>
    </xf>
    <xf numFmtId="0" fontId="7" fillId="0" borderId="5" xfId="2" applyFont="1" applyBorder="1" applyAlignment="1">
      <alignment horizontal="center" vertical="center" wrapText="1"/>
    </xf>
    <xf numFmtId="0" fontId="9" fillId="0" borderId="8" xfId="2" applyFont="1" applyFill="1" applyBorder="1" applyAlignment="1">
      <alignment horizontal="center" vertical="center" wrapText="1"/>
    </xf>
    <xf numFmtId="0" fontId="9" fillId="0" borderId="9" xfId="2" applyFont="1" applyFill="1" applyBorder="1" applyAlignment="1">
      <alignment horizontal="center" vertical="center" wrapText="1"/>
    </xf>
    <xf numFmtId="0" fontId="9" fillId="0" borderId="11" xfId="2" applyFont="1" applyFill="1" applyBorder="1" applyAlignment="1">
      <alignment horizontal="center" vertical="center" wrapText="1"/>
    </xf>
    <xf numFmtId="0" fontId="9" fillId="0" borderId="12" xfId="2" applyFont="1" applyFill="1" applyBorder="1" applyAlignment="1">
      <alignment horizontal="center" vertical="center" wrapText="1"/>
    </xf>
    <xf numFmtId="0" fontId="8" fillId="2" borderId="1" xfId="1" applyNumberFormat="1" applyFont="1" applyFill="1" applyBorder="1" applyAlignment="1">
      <alignment horizontal="center" vertical="center"/>
    </xf>
    <xf numFmtId="0" fontId="14" fillId="2" borderId="1" xfId="2" applyFont="1" applyFill="1" applyBorder="1" applyAlignment="1">
      <alignment horizontal="center" vertical="center"/>
    </xf>
    <xf numFmtId="0" fontId="14" fillId="2" borderId="1" xfId="2" applyFont="1" applyFill="1" applyBorder="1" applyAlignment="1">
      <alignment horizontal="center" vertical="center" wrapText="1"/>
    </xf>
    <xf numFmtId="0" fontId="14" fillId="2" borderId="16" xfId="2" applyFont="1" applyFill="1" applyBorder="1" applyAlignment="1">
      <alignment horizontal="center" vertical="center" wrapText="1"/>
    </xf>
    <xf numFmtId="0" fontId="14" fillId="2" borderId="17" xfId="2" applyFont="1" applyFill="1" applyBorder="1" applyAlignment="1">
      <alignment horizontal="center" vertical="center" wrapText="1"/>
    </xf>
    <xf numFmtId="0" fontId="8" fillId="2" borderId="16" xfId="1" applyNumberFormat="1" applyFont="1" applyFill="1" applyBorder="1" applyAlignment="1">
      <alignment horizontal="center" vertical="center" wrapText="1"/>
    </xf>
    <xf numFmtId="0" fontId="8" fillId="2" borderId="17"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0" fontId="10" fillId="2" borderId="1" xfId="2" applyFont="1" applyFill="1" applyBorder="1" applyAlignment="1">
      <alignment horizontal="center" vertical="center" wrapText="1"/>
    </xf>
    <xf numFmtId="0" fontId="8" fillId="2" borderId="13" xfId="1" applyNumberFormat="1" applyFont="1" applyFill="1" applyBorder="1" applyAlignment="1">
      <alignment horizontal="center" vertical="center" wrapText="1"/>
    </xf>
    <xf numFmtId="0" fontId="8" fillId="2" borderId="14" xfId="1" applyNumberFormat="1" applyFont="1" applyFill="1" applyBorder="1" applyAlignment="1">
      <alignment horizontal="center" vertical="center" wrapText="1"/>
    </xf>
    <xf numFmtId="3" fontId="5" fillId="2" borderId="16" xfId="1" applyNumberFormat="1" applyFont="1" applyFill="1" applyBorder="1" applyAlignment="1">
      <alignment horizontal="center" vertical="center" wrapText="1"/>
    </xf>
    <xf numFmtId="3" fontId="5" fillId="2" borderId="17" xfId="1" applyNumberFormat="1" applyFont="1" applyFill="1" applyBorder="1" applyAlignment="1">
      <alignment horizontal="center" vertical="center" wrapText="1"/>
    </xf>
    <xf numFmtId="3" fontId="5" fillId="2" borderId="16" xfId="2" applyNumberFormat="1" applyFont="1" applyFill="1" applyBorder="1" applyAlignment="1">
      <alignment horizontal="center" vertical="center" wrapText="1"/>
    </xf>
    <xf numFmtId="3" fontId="5" fillId="2" borderId="17" xfId="2" applyNumberFormat="1" applyFont="1" applyFill="1" applyBorder="1" applyAlignment="1">
      <alignment horizontal="center" vertical="center" wrapText="1"/>
    </xf>
    <xf numFmtId="0" fontId="14" fillId="2" borderId="14" xfId="2" applyFont="1" applyFill="1" applyBorder="1" applyAlignment="1">
      <alignment horizontal="center" vertical="center" wrapText="1"/>
    </xf>
    <xf numFmtId="0" fontId="14" fillId="2" borderId="24" xfId="2" applyFont="1" applyFill="1" applyBorder="1" applyAlignment="1">
      <alignment horizontal="center" vertical="center"/>
    </xf>
    <xf numFmtId="0" fontId="14" fillId="2" borderId="15" xfId="2" applyFont="1" applyFill="1" applyBorder="1" applyAlignment="1">
      <alignment horizontal="center" vertical="center"/>
    </xf>
    <xf numFmtId="0" fontId="14" fillId="2" borderId="18"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2" applyFont="1" applyFill="1" applyBorder="1" applyAlignment="1">
      <alignment horizontal="center" vertical="center"/>
    </xf>
    <xf numFmtId="0" fontId="14" fillId="2" borderId="17" xfId="2"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44" fontId="24" fillId="0" borderId="16" xfId="7" applyFont="1" applyFill="1" applyBorder="1" applyAlignment="1">
      <alignment horizontal="center" vertical="center" wrapText="1"/>
    </xf>
    <xf numFmtId="44" fontId="24" fillId="0" borderId="14" xfId="7" applyFont="1" applyFill="1" applyBorder="1" applyAlignment="1">
      <alignment horizontal="center" vertical="center" wrapText="1"/>
    </xf>
    <xf numFmtId="44" fontId="24" fillId="0" borderId="17" xfId="7" applyFont="1" applyFill="1" applyBorder="1" applyAlignment="1">
      <alignment horizontal="center" vertical="center" wrapText="1"/>
    </xf>
    <xf numFmtId="165" fontId="24" fillId="0" borderId="16" xfId="7" applyNumberFormat="1" applyFont="1" applyFill="1" applyBorder="1" applyAlignment="1">
      <alignment horizontal="center" vertical="center" wrapText="1"/>
    </xf>
    <xf numFmtId="165" fontId="24" fillId="0" borderId="14" xfId="7" applyNumberFormat="1" applyFont="1" applyFill="1" applyBorder="1" applyAlignment="1">
      <alignment horizontal="center" vertical="center" wrapText="1"/>
    </xf>
    <xf numFmtId="165" fontId="24" fillId="0" borderId="17" xfId="7" applyNumberFormat="1" applyFont="1" applyFill="1" applyBorder="1" applyAlignment="1">
      <alignment horizontal="center" vertical="center" wrapText="1"/>
    </xf>
    <xf numFmtId="0" fontId="8" fillId="2" borderId="27" xfId="1" applyNumberFormat="1" applyFont="1" applyFill="1" applyBorder="1" applyAlignment="1">
      <alignment horizontal="center" vertical="center"/>
    </xf>
    <xf numFmtId="0" fontId="4" fillId="2" borderId="13" xfId="1" applyNumberFormat="1" applyFont="1" applyFill="1" applyBorder="1" applyAlignment="1">
      <alignment horizontal="center" vertical="center" wrapText="1"/>
    </xf>
    <xf numFmtId="0" fontId="4" fillId="2" borderId="14" xfId="1" applyNumberFormat="1" applyFont="1" applyFill="1" applyBorder="1" applyAlignment="1">
      <alignment horizontal="center" vertical="center" wrapText="1"/>
    </xf>
    <xf numFmtId="0" fontId="4" fillId="2" borderId="17" xfId="1"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2" borderId="1" xfId="1" applyNumberFormat="1" applyFont="1" applyFill="1" applyBorder="1" applyAlignment="1">
      <alignment horizontal="center" vertical="center" wrapText="1"/>
    </xf>
    <xf numFmtId="0" fontId="2" fillId="0" borderId="0" xfId="1" applyNumberFormat="1" applyFont="1" applyFill="1" applyBorder="1" applyAlignment="1">
      <alignment horizontal="center"/>
    </xf>
    <xf numFmtId="0" fontId="35" fillId="2" borderId="1" xfId="1" applyNumberFormat="1"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5" xfId="0" applyFont="1" applyFill="1" applyBorder="1" applyAlignment="1">
      <alignment horizontal="center" vertical="center" wrapText="1"/>
    </xf>
  </cellXfs>
  <cellStyles count="8">
    <cellStyle name="Bueno" xfId="3" builtinId="26"/>
    <cellStyle name="Excel Built-in Normal" xfId="1" xr:uid="{00000000-0005-0000-0000-000000000000}"/>
    <cellStyle name="Incorrecto" xfId="4" builtinId="27"/>
    <cellStyle name="Moneda" xfId="7" builtinId="4"/>
    <cellStyle name="Neutral" xfId="5" builtinId="28"/>
    <cellStyle name="Normal" xfId="0" builtinId="0"/>
    <cellStyle name="Normal 2" xfId="2" xr:uid="{00000000-0005-0000-0000-000002000000}"/>
    <cellStyle name="Porcentaje" xfId="6" builtinId="5"/>
  </cellStyles>
  <dxfs count="48">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patternType="solid">
          <fgColor rgb="FFFFFF00"/>
          <bgColor rgb="FFFFFF00"/>
        </patternFill>
      </fill>
    </dxf>
    <dxf>
      <fill>
        <patternFill patternType="solid">
          <fgColor rgb="FFFF0000"/>
          <bgColor rgb="FFFF0000"/>
        </patternFill>
      </fill>
    </dxf>
    <dxf>
      <font>
        <color rgb="FF006100"/>
      </font>
      <fill>
        <patternFill patternType="solid">
          <fgColor rgb="FF006600"/>
          <bgColor rgb="FF006600"/>
        </patternFill>
      </fill>
    </dxf>
    <dxf>
      <fill>
        <patternFill patternType="solid">
          <fgColor rgb="FF0070C0"/>
          <bgColor rgb="FF0070C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516959</xdr:colOff>
      <xdr:row>27</xdr:row>
      <xdr:rowOff>95250</xdr:rowOff>
    </xdr:from>
    <xdr:to>
      <xdr:col>1</xdr:col>
      <xdr:colOff>819150</xdr:colOff>
      <xdr:row>30</xdr:row>
      <xdr:rowOff>393700</xdr:rowOff>
    </xdr:to>
    <xdr:pic>
      <xdr:nvPicPr>
        <xdr:cNvPr id="2" name="Imagen 1">
          <a:extLst>
            <a:ext uri="{FF2B5EF4-FFF2-40B4-BE49-F238E27FC236}">
              <a16:creationId xmlns:a16="http://schemas.microsoft.com/office/drawing/2014/main" id="{1BE6E6A6-F4A9-494D-8B38-17CEDFDE72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959" y="95250"/>
          <a:ext cx="1054666" cy="898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459809</xdr:colOff>
      <xdr:row>33</xdr:row>
      <xdr:rowOff>78288</xdr:rowOff>
    </xdr:from>
    <xdr:to>
      <xdr:col>1</xdr:col>
      <xdr:colOff>381000</xdr:colOff>
      <xdr:row>36</xdr:row>
      <xdr:rowOff>389694</xdr:rowOff>
    </xdr:to>
    <xdr:pic>
      <xdr:nvPicPr>
        <xdr:cNvPr id="2" name="Imagen 1">
          <a:extLst>
            <a:ext uri="{FF2B5EF4-FFF2-40B4-BE49-F238E27FC236}">
              <a16:creationId xmlns:a16="http://schemas.microsoft.com/office/drawing/2014/main" id="{3E7BEE69-AFDE-4195-9308-B9CC7591BF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9809" y="78288"/>
          <a:ext cx="673666" cy="8543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516958</xdr:colOff>
      <xdr:row>26</xdr:row>
      <xdr:rowOff>116388</xdr:rowOff>
    </xdr:from>
    <xdr:to>
      <xdr:col>1</xdr:col>
      <xdr:colOff>447675</xdr:colOff>
      <xdr:row>31</xdr:row>
      <xdr:rowOff>37269</xdr:rowOff>
    </xdr:to>
    <xdr:pic>
      <xdr:nvPicPr>
        <xdr:cNvPr id="2" name="Imagen 1">
          <a:extLst>
            <a:ext uri="{FF2B5EF4-FFF2-40B4-BE49-F238E27FC236}">
              <a16:creationId xmlns:a16="http://schemas.microsoft.com/office/drawing/2014/main" id="{8F6FA0C1-2556-4E54-801F-EAF377E8E3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958" y="116388"/>
          <a:ext cx="683192" cy="8543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326458</xdr:colOff>
      <xdr:row>25</xdr:row>
      <xdr:rowOff>97338</xdr:rowOff>
    </xdr:from>
    <xdr:to>
      <xdr:col>1</xdr:col>
      <xdr:colOff>295274</xdr:colOff>
      <xdr:row>30</xdr:row>
      <xdr:rowOff>18219</xdr:rowOff>
    </xdr:to>
    <xdr:pic>
      <xdr:nvPicPr>
        <xdr:cNvPr id="2" name="Imagen 1">
          <a:extLst>
            <a:ext uri="{FF2B5EF4-FFF2-40B4-BE49-F238E27FC236}">
              <a16:creationId xmlns:a16="http://schemas.microsoft.com/office/drawing/2014/main" id="{A8A88C7F-858C-40B8-8B88-E7FA18D7B2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6458" y="97338"/>
          <a:ext cx="721291" cy="8543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97858</xdr:colOff>
      <xdr:row>25</xdr:row>
      <xdr:rowOff>78288</xdr:rowOff>
    </xdr:from>
    <xdr:to>
      <xdr:col>1</xdr:col>
      <xdr:colOff>761999</xdr:colOff>
      <xdr:row>28</xdr:row>
      <xdr:rowOff>389694</xdr:rowOff>
    </xdr:to>
    <xdr:pic>
      <xdr:nvPicPr>
        <xdr:cNvPr id="2" name="Imagen 1">
          <a:extLst>
            <a:ext uri="{FF2B5EF4-FFF2-40B4-BE49-F238E27FC236}">
              <a16:creationId xmlns:a16="http://schemas.microsoft.com/office/drawing/2014/main" id="{12112D37-2D9C-4C63-A243-0348C04847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0333" y="78288"/>
          <a:ext cx="664141" cy="8543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97858</xdr:colOff>
      <xdr:row>27</xdr:row>
      <xdr:rowOff>78288</xdr:rowOff>
    </xdr:from>
    <xdr:to>
      <xdr:col>1</xdr:col>
      <xdr:colOff>904875</xdr:colOff>
      <xdr:row>32</xdr:row>
      <xdr:rowOff>39395</xdr:rowOff>
    </xdr:to>
    <xdr:pic>
      <xdr:nvPicPr>
        <xdr:cNvPr id="2" name="Imagen 1">
          <a:extLst>
            <a:ext uri="{FF2B5EF4-FFF2-40B4-BE49-F238E27FC236}">
              <a16:creationId xmlns:a16="http://schemas.microsoft.com/office/drawing/2014/main" id="{ED8F3663-074C-4CA8-BDE4-7A301060EA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0333" y="78288"/>
          <a:ext cx="807017" cy="894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29708-7083-44BA-87B4-E7F3F8F40853}">
  <dimension ref="A1:AA59"/>
  <sheetViews>
    <sheetView topLeftCell="E47" zoomScale="80" zoomScaleNormal="80" workbookViewId="0">
      <selection activeCell="K48" sqref="K48"/>
    </sheetView>
  </sheetViews>
  <sheetFormatPr baseColWidth="10" defaultColWidth="11.28515625" defaultRowHeight="15"/>
  <cols>
    <col min="1" max="1" width="11.28515625" style="1"/>
    <col min="2" max="2" width="32.85546875" style="1" customWidth="1"/>
    <col min="3" max="3" width="42" style="1" customWidth="1"/>
    <col min="4" max="4" width="29.85546875" style="3" customWidth="1"/>
    <col min="5" max="5" width="29.42578125" style="2" customWidth="1"/>
    <col min="6" max="8" width="30.7109375" style="2" customWidth="1"/>
    <col min="9" max="9" width="25.28515625" style="2" customWidth="1"/>
    <col min="10" max="10" width="15.5703125" style="2" customWidth="1"/>
    <col min="11" max="11" width="39.42578125" style="2" customWidth="1"/>
    <col min="12" max="12" width="14.5703125" style="2" customWidth="1"/>
    <col min="13" max="13" width="20.5703125" style="1" bestFit="1" customWidth="1"/>
    <col min="14" max="14" width="26.28515625" style="1" bestFit="1" customWidth="1"/>
    <col min="15" max="15" width="17" style="1" bestFit="1" customWidth="1"/>
    <col min="16" max="16" width="19.42578125" style="1" bestFit="1" customWidth="1"/>
    <col min="17" max="18" width="19.42578125" style="1" customWidth="1"/>
    <col min="19" max="23" width="18" style="1" customWidth="1"/>
    <col min="24" max="24" width="17.5703125" style="1" customWidth="1"/>
    <col min="25" max="25" width="25.140625" style="1" customWidth="1"/>
    <col min="26" max="26" width="28" style="1" bestFit="1" customWidth="1"/>
    <col min="27" max="27" width="17.7109375" style="1" bestFit="1" customWidth="1"/>
    <col min="28" max="16384" width="11.28515625" style="1"/>
  </cols>
  <sheetData>
    <row r="1" spans="2:10" ht="77.25" hidden="1" thickBot="1">
      <c r="B1" s="108" t="s">
        <v>47</v>
      </c>
      <c r="C1" s="108" t="s">
        <v>45</v>
      </c>
      <c r="D1" s="109" t="s">
        <v>720</v>
      </c>
      <c r="E1" s="110" t="s">
        <v>721</v>
      </c>
      <c r="F1" s="10" t="s">
        <v>28</v>
      </c>
      <c r="G1" s="44" t="s">
        <v>469</v>
      </c>
      <c r="H1" s="111" t="s">
        <v>153</v>
      </c>
      <c r="I1" s="18"/>
      <c r="J1" s="18"/>
    </row>
    <row r="2" spans="2:10" ht="39" hidden="1" thickBot="1">
      <c r="B2" s="112"/>
      <c r="C2" s="108" t="s">
        <v>46</v>
      </c>
      <c r="D2" s="113" t="s">
        <v>722</v>
      </c>
      <c r="E2" s="113" t="s">
        <v>723</v>
      </c>
      <c r="F2" s="10" t="s">
        <v>29</v>
      </c>
      <c r="G2" s="40" t="s">
        <v>155</v>
      </c>
      <c r="H2" s="111" t="s">
        <v>499</v>
      </c>
      <c r="I2" s="18"/>
      <c r="J2" s="18"/>
    </row>
    <row r="3" spans="2:10" ht="51.75" hidden="1" thickBot="1">
      <c r="B3" s="112"/>
      <c r="C3" s="112"/>
      <c r="D3" s="113" t="s">
        <v>173</v>
      </c>
      <c r="E3" s="113" t="s">
        <v>174</v>
      </c>
      <c r="F3" s="10" t="s">
        <v>30</v>
      </c>
      <c r="G3" s="43" t="s">
        <v>158</v>
      </c>
      <c r="H3" s="46" t="s">
        <v>41</v>
      </c>
      <c r="I3" s="18"/>
      <c r="J3" s="18"/>
    </row>
    <row r="4" spans="2:10" ht="64.5" hidden="1" thickBot="1">
      <c r="B4" s="114"/>
      <c r="C4" s="114"/>
      <c r="D4" s="115" t="s">
        <v>724</v>
      </c>
      <c r="E4" s="115" t="s">
        <v>725</v>
      </c>
      <c r="F4" s="40" t="s">
        <v>31</v>
      </c>
      <c r="G4" s="40" t="s">
        <v>161</v>
      </c>
      <c r="H4" s="46" t="s">
        <v>175</v>
      </c>
      <c r="I4" s="18"/>
      <c r="J4" s="18"/>
    </row>
    <row r="5" spans="2:10" ht="64.5" hidden="1" thickBot="1">
      <c r="B5" s="114"/>
      <c r="C5" s="114"/>
      <c r="D5" s="116" t="s">
        <v>726</v>
      </c>
      <c r="E5" s="116" t="s">
        <v>727</v>
      </c>
      <c r="F5" s="41" t="s">
        <v>32</v>
      </c>
      <c r="G5" s="42" t="s">
        <v>476</v>
      </c>
      <c r="H5" s="46" t="s">
        <v>176</v>
      </c>
      <c r="I5" s="18"/>
      <c r="J5" s="18"/>
    </row>
    <row r="6" spans="2:10" ht="39" hidden="1" thickBot="1">
      <c r="B6" s="114"/>
      <c r="C6" s="114"/>
      <c r="D6" s="113" t="s">
        <v>728</v>
      </c>
      <c r="E6" s="113" t="s">
        <v>729</v>
      </c>
      <c r="F6" s="10" t="s">
        <v>33</v>
      </c>
      <c r="G6" s="42" t="s">
        <v>167</v>
      </c>
      <c r="H6" s="46" t="s">
        <v>177</v>
      </c>
      <c r="I6" s="18"/>
      <c r="J6" s="18"/>
    </row>
    <row r="7" spans="2:10" ht="64.5" hidden="1" thickBot="1">
      <c r="B7" s="114"/>
      <c r="C7" s="114"/>
      <c r="D7" s="113" t="s">
        <v>730</v>
      </c>
      <c r="E7" s="113" t="s">
        <v>731</v>
      </c>
      <c r="F7" s="10" t="s">
        <v>34</v>
      </c>
      <c r="G7" s="42" t="s">
        <v>171</v>
      </c>
      <c r="H7" s="46" t="s">
        <v>178</v>
      </c>
      <c r="I7" s="18"/>
      <c r="J7" s="18"/>
    </row>
    <row r="8" spans="2:10" ht="39" hidden="1" thickBot="1">
      <c r="B8" s="114"/>
      <c r="C8" s="114"/>
      <c r="D8" s="113" t="s">
        <v>23</v>
      </c>
      <c r="E8" s="113" t="s">
        <v>732</v>
      </c>
      <c r="F8" s="40" t="s">
        <v>733</v>
      </c>
      <c r="G8" s="42" t="s">
        <v>159</v>
      </c>
      <c r="H8" s="46" t="s">
        <v>266</v>
      </c>
      <c r="I8" s="18"/>
      <c r="J8" s="18"/>
    </row>
    <row r="9" spans="2:10" ht="30.75" hidden="1" thickBot="1">
      <c r="B9" s="114"/>
      <c r="C9" s="114"/>
      <c r="D9" s="113" t="s">
        <v>734</v>
      </c>
      <c r="E9" s="113" t="s">
        <v>735</v>
      </c>
      <c r="F9" s="10" t="s">
        <v>35</v>
      </c>
      <c r="G9" s="40" t="s">
        <v>170</v>
      </c>
      <c r="H9" s="46" t="s">
        <v>267</v>
      </c>
      <c r="I9" s="18"/>
      <c r="J9" s="18"/>
    </row>
    <row r="10" spans="2:10" ht="39" hidden="1" thickBot="1">
      <c r="B10" s="114"/>
      <c r="C10" s="114"/>
      <c r="D10" s="113" t="s">
        <v>736</v>
      </c>
      <c r="E10" s="113" t="s">
        <v>737</v>
      </c>
      <c r="F10" s="10" t="s">
        <v>36</v>
      </c>
      <c r="G10" s="41" t="s">
        <v>157</v>
      </c>
      <c r="H10" s="46" t="s">
        <v>753</v>
      </c>
      <c r="I10" s="18"/>
      <c r="J10" s="18"/>
    </row>
    <row r="11" spans="2:10" ht="26.25" hidden="1" thickBot="1">
      <c r="B11" s="114"/>
      <c r="C11" s="114"/>
      <c r="D11" s="113" t="s">
        <v>738</v>
      </c>
      <c r="E11" s="117" t="s">
        <v>739</v>
      </c>
      <c r="F11" s="118" t="s">
        <v>271</v>
      </c>
      <c r="G11" s="42" t="s">
        <v>166</v>
      </c>
      <c r="H11" s="46" t="s">
        <v>42</v>
      </c>
      <c r="I11" s="18"/>
      <c r="J11" s="18"/>
    </row>
    <row r="12" spans="2:10" ht="51.75" hidden="1" thickBot="1">
      <c r="B12" s="114"/>
      <c r="C12" s="114"/>
      <c r="D12" s="113" t="s">
        <v>740</v>
      </c>
      <c r="E12" s="113" t="s">
        <v>741</v>
      </c>
      <c r="F12" s="15"/>
      <c r="G12" s="44" t="s">
        <v>164</v>
      </c>
      <c r="H12" s="119" t="s">
        <v>179</v>
      </c>
      <c r="I12" s="18"/>
      <c r="J12" s="18"/>
    </row>
    <row r="13" spans="2:10" ht="51.75" hidden="1" thickBot="1">
      <c r="B13" s="114"/>
      <c r="C13" s="114"/>
      <c r="D13" s="120" t="s">
        <v>742</v>
      </c>
      <c r="E13" s="120" t="s">
        <v>743</v>
      </c>
      <c r="F13" s="121"/>
      <c r="G13" s="42" t="s">
        <v>160</v>
      </c>
      <c r="H13" s="46" t="s">
        <v>182</v>
      </c>
      <c r="I13" s="18"/>
      <c r="J13" s="18"/>
    </row>
    <row r="14" spans="2:10" ht="39" hidden="1" thickBot="1">
      <c r="B14" s="114"/>
      <c r="C14" s="121"/>
      <c r="D14" s="56" t="s">
        <v>744</v>
      </c>
      <c r="E14" s="56" t="s">
        <v>745</v>
      </c>
      <c r="F14" s="122"/>
      <c r="G14" s="72" t="s">
        <v>165</v>
      </c>
      <c r="H14" s="125" t="s">
        <v>294</v>
      </c>
      <c r="I14" s="18"/>
      <c r="J14" s="18"/>
    </row>
    <row r="15" spans="2:10" ht="26.25" hidden="1" thickBot="1">
      <c r="B15" s="114"/>
      <c r="C15" s="121"/>
      <c r="D15" s="56" t="s">
        <v>26</v>
      </c>
      <c r="E15" s="56" t="s">
        <v>27</v>
      </c>
      <c r="F15" s="122"/>
      <c r="G15" s="41" t="s">
        <v>156</v>
      </c>
      <c r="H15" s="46" t="s">
        <v>180</v>
      </c>
      <c r="I15" s="18"/>
      <c r="J15" s="18"/>
    </row>
    <row r="16" spans="2:10" ht="39" hidden="1" thickBot="1">
      <c r="B16" s="114"/>
      <c r="C16" s="114"/>
      <c r="D16" s="58" t="s">
        <v>746</v>
      </c>
      <c r="E16" s="57" t="s">
        <v>747</v>
      </c>
      <c r="F16" s="122"/>
      <c r="G16" s="40" t="s">
        <v>169</v>
      </c>
      <c r="H16" s="46" t="s">
        <v>181</v>
      </c>
      <c r="I16" s="18"/>
      <c r="J16" s="18"/>
    </row>
    <row r="17" spans="1:27" ht="39" hidden="1" thickBot="1">
      <c r="B17" s="121"/>
      <c r="C17" s="121"/>
      <c r="D17" s="57" t="s">
        <v>748</v>
      </c>
      <c r="E17" s="57" t="s">
        <v>749</v>
      </c>
      <c r="F17" s="123"/>
      <c r="G17" s="44" t="s">
        <v>163</v>
      </c>
      <c r="H17" s="46" t="s">
        <v>43</v>
      </c>
      <c r="I17" s="18"/>
      <c r="J17" s="18"/>
    </row>
    <row r="18" spans="1:27" ht="90.75" hidden="1" thickBot="1">
      <c r="B18" s="121"/>
      <c r="C18" s="121"/>
      <c r="D18" s="121"/>
      <c r="E18" s="121"/>
      <c r="F18" s="123"/>
      <c r="G18" s="42" t="s">
        <v>172</v>
      </c>
      <c r="H18" s="46" t="s">
        <v>44</v>
      </c>
      <c r="I18" s="18"/>
      <c r="J18" s="18"/>
    </row>
    <row r="19" spans="1:27" ht="15.75" hidden="1" thickBot="1">
      <c r="B19" s="121"/>
      <c r="C19" s="121"/>
      <c r="D19" s="121"/>
      <c r="E19" s="121"/>
      <c r="F19" s="123"/>
      <c r="G19" s="42" t="s">
        <v>168</v>
      </c>
      <c r="H19" s="124"/>
      <c r="I19" s="18"/>
      <c r="J19" s="18"/>
    </row>
    <row r="20" spans="1:27" ht="30.75" hidden="1" thickBot="1">
      <c r="B20" s="121"/>
      <c r="C20" s="121"/>
      <c r="D20" s="121"/>
      <c r="E20" s="121"/>
      <c r="F20" s="123"/>
      <c r="G20" s="42" t="s">
        <v>162</v>
      </c>
      <c r="H20" s="124"/>
      <c r="I20" s="18"/>
      <c r="J20" s="18"/>
    </row>
    <row r="21" spans="1:27" ht="30.75" hidden="1" thickBot="1">
      <c r="B21" s="121"/>
      <c r="C21" s="121"/>
      <c r="D21" s="121"/>
      <c r="E21" s="121"/>
      <c r="F21" s="123"/>
      <c r="G21" s="44" t="s">
        <v>502</v>
      </c>
      <c r="H21" s="124"/>
      <c r="I21" s="18"/>
      <c r="J21" s="18"/>
    </row>
    <row r="22" spans="1:27" ht="15.75" hidden="1" thickBot="1">
      <c r="B22" s="121"/>
      <c r="C22" s="121"/>
      <c r="D22" s="121"/>
      <c r="E22" s="121"/>
      <c r="F22" s="123"/>
      <c r="G22" s="44" t="s">
        <v>470</v>
      </c>
      <c r="H22" s="124"/>
      <c r="I22" s="18"/>
      <c r="J22" s="18"/>
    </row>
    <row r="23" spans="1:27" ht="30.75" hidden="1" thickBot="1">
      <c r="B23" s="121"/>
      <c r="C23" s="121"/>
      <c r="D23" s="121"/>
      <c r="E23" s="121"/>
      <c r="F23" s="123"/>
      <c r="G23" s="44" t="s">
        <v>471</v>
      </c>
      <c r="H23" s="124"/>
      <c r="I23" s="18"/>
      <c r="J23" s="18"/>
    </row>
    <row r="24" spans="1:27" ht="45.75" hidden="1" thickBot="1">
      <c r="B24" s="121"/>
      <c r="C24" s="121"/>
      <c r="D24" s="121"/>
      <c r="E24" s="121"/>
      <c r="F24" s="123"/>
      <c r="G24" s="44" t="s">
        <v>472</v>
      </c>
      <c r="H24" s="124"/>
      <c r="I24" s="18"/>
      <c r="J24" s="18"/>
    </row>
    <row r="25" spans="1:27" ht="15.75" hidden="1" thickBot="1">
      <c r="B25" s="121"/>
      <c r="C25" s="121"/>
      <c r="D25" s="121"/>
      <c r="E25" s="121"/>
      <c r="F25" s="123"/>
      <c r="G25" s="44" t="s">
        <v>473</v>
      </c>
      <c r="H25" s="124"/>
      <c r="I25" s="18"/>
      <c r="J25" s="18"/>
    </row>
    <row r="26" spans="1:27" ht="15.75" hidden="1" thickBot="1">
      <c r="B26" s="121"/>
      <c r="C26" s="121"/>
      <c r="D26" s="121"/>
      <c r="E26" s="121"/>
      <c r="F26" s="123"/>
      <c r="G26" s="42" t="s">
        <v>475</v>
      </c>
      <c r="H26" s="124"/>
      <c r="I26" s="18"/>
      <c r="J26" s="18"/>
    </row>
    <row r="27" spans="1:27" ht="15.75" hidden="1" thickBot="1">
      <c r="B27" s="16"/>
      <c r="C27" s="16"/>
      <c r="D27" s="25"/>
      <c r="E27" s="26"/>
      <c r="F27" s="18"/>
      <c r="G27" s="44" t="s">
        <v>286</v>
      </c>
      <c r="H27" s="56"/>
      <c r="I27" s="18"/>
      <c r="J27" s="18"/>
    </row>
    <row r="28" spans="1:27" ht="14.25" customHeight="1">
      <c r="A28" s="227"/>
      <c r="B28" s="228"/>
      <c r="C28" s="229" t="s">
        <v>6</v>
      </c>
      <c r="D28" s="230"/>
      <c r="E28" s="230"/>
      <c r="F28" s="230"/>
      <c r="G28" s="230"/>
      <c r="H28" s="230"/>
      <c r="I28" s="230"/>
      <c r="J28" s="230"/>
      <c r="K28" s="230"/>
      <c r="L28" s="230"/>
      <c r="M28" s="230"/>
      <c r="N28" s="230"/>
      <c r="O28" s="230"/>
      <c r="P28" s="230"/>
      <c r="Q28" s="230"/>
      <c r="R28" s="230"/>
      <c r="S28" s="230"/>
      <c r="T28" s="230"/>
      <c r="U28" s="230"/>
      <c r="V28" s="230"/>
      <c r="W28" s="230"/>
      <c r="X28" s="230"/>
      <c r="Y28" s="231"/>
      <c r="Z28" s="235" t="s">
        <v>7</v>
      </c>
      <c r="AA28" s="236"/>
    </row>
    <row r="29" spans="1:27" ht="14.25" customHeight="1">
      <c r="A29" s="227"/>
      <c r="B29" s="228"/>
      <c r="C29" s="232"/>
      <c r="D29" s="233"/>
      <c r="E29" s="233"/>
      <c r="F29" s="233"/>
      <c r="G29" s="233"/>
      <c r="H29" s="233"/>
      <c r="I29" s="233"/>
      <c r="J29" s="233"/>
      <c r="K29" s="233"/>
      <c r="L29" s="233"/>
      <c r="M29" s="233"/>
      <c r="N29" s="233"/>
      <c r="O29" s="233"/>
      <c r="P29" s="233"/>
      <c r="Q29" s="233"/>
      <c r="R29" s="233"/>
      <c r="S29" s="233"/>
      <c r="T29" s="233"/>
      <c r="U29" s="233"/>
      <c r="V29" s="233"/>
      <c r="W29" s="233"/>
      <c r="X29" s="233"/>
      <c r="Y29" s="234"/>
      <c r="Z29" s="237" t="s">
        <v>1</v>
      </c>
      <c r="AA29" s="238"/>
    </row>
    <row r="30" spans="1:27" ht="18.75" customHeight="1">
      <c r="A30" s="227"/>
      <c r="B30" s="228"/>
      <c r="C30" s="239" t="s">
        <v>783</v>
      </c>
      <c r="D30" s="240"/>
      <c r="E30" s="240"/>
      <c r="F30" s="240"/>
      <c r="G30" s="240"/>
      <c r="H30" s="240"/>
      <c r="I30" s="240"/>
      <c r="J30" s="240"/>
      <c r="K30" s="240"/>
      <c r="L30" s="240"/>
      <c r="M30" s="240"/>
      <c r="N30" s="240"/>
      <c r="O30" s="240"/>
      <c r="P30" s="240"/>
      <c r="Q30" s="240"/>
      <c r="R30" s="240"/>
      <c r="S30" s="240"/>
      <c r="T30" s="240"/>
      <c r="U30" s="240"/>
      <c r="V30" s="240"/>
      <c r="W30" s="240"/>
      <c r="X30" s="240"/>
      <c r="Y30" s="241"/>
      <c r="Z30" s="242" t="s">
        <v>14</v>
      </c>
      <c r="AA30" s="243"/>
    </row>
    <row r="31" spans="1:27" ht="40.5" customHeight="1" thickBot="1">
      <c r="A31" s="227"/>
      <c r="B31" s="228"/>
      <c r="C31" s="239"/>
      <c r="D31" s="240"/>
      <c r="E31" s="240"/>
      <c r="F31" s="240"/>
      <c r="G31" s="240"/>
      <c r="H31" s="240"/>
      <c r="I31" s="240"/>
      <c r="J31" s="240"/>
      <c r="K31" s="240"/>
      <c r="L31" s="240"/>
      <c r="M31" s="240"/>
      <c r="N31" s="240"/>
      <c r="O31" s="240"/>
      <c r="P31" s="240"/>
      <c r="Q31" s="240"/>
      <c r="R31" s="240"/>
      <c r="S31" s="240"/>
      <c r="T31" s="240"/>
      <c r="U31" s="240"/>
      <c r="V31" s="240"/>
      <c r="W31" s="240"/>
      <c r="X31" s="240"/>
      <c r="Y31" s="241"/>
      <c r="Z31" s="244" t="s">
        <v>22</v>
      </c>
      <c r="AA31" s="245"/>
    </row>
    <row r="32" spans="1:27" s="171" customFormat="1" ht="15.75">
      <c r="A32" s="246" t="s">
        <v>503</v>
      </c>
      <c r="B32" s="247" t="s">
        <v>12</v>
      </c>
      <c r="C32" s="247" t="s">
        <v>0</v>
      </c>
      <c r="D32" s="248" t="s">
        <v>24</v>
      </c>
      <c r="E32" s="248" t="s">
        <v>25</v>
      </c>
      <c r="F32" s="247" t="s">
        <v>37</v>
      </c>
      <c r="G32" s="249" t="s">
        <v>154</v>
      </c>
      <c r="H32" s="247" t="s">
        <v>67</v>
      </c>
      <c r="I32" s="247" t="s">
        <v>478</v>
      </c>
      <c r="J32" s="262" t="s">
        <v>40</v>
      </c>
      <c r="K32" s="263"/>
      <c r="L32" s="264" t="s">
        <v>10</v>
      </c>
      <c r="M32" s="265"/>
      <c r="N32" s="255" t="s">
        <v>2</v>
      </c>
      <c r="O32" s="255" t="s">
        <v>3</v>
      </c>
      <c r="P32" s="253" t="s">
        <v>21</v>
      </c>
      <c r="Q32" s="253" t="s">
        <v>785</v>
      </c>
      <c r="R32" s="253" t="s">
        <v>786</v>
      </c>
      <c r="S32" s="253" t="s">
        <v>5</v>
      </c>
      <c r="T32" s="254" t="s">
        <v>9</v>
      </c>
      <c r="U32" s="254"/>
      <c r="V32" s="254"/>
      <c r="W32" s="254"/>
      <c r="X32" s="254"/>
      <c r="Y32" s="254"/>
      <c r="Z32" s="254"/>
      <c r="AA32" s="254"/>
    </row>
    <row r="33" spans="1:27" s="172" customFormat="1">
      <c r="A33" s="246"/>
      <c r="B33" s="247"/>
      <c r="C33" s="247"/>
      <c r="D33" s="247"/>
      <c r="E33" s="247"/>
      <c r="F33" s="247"/>
      <c r="G33" s="261"/>
      <c r="H33" s="247"/>
      <c r="I33" s="247"/>
      <c r="J33" s="266" t="s">
        <v>38</v>
      </c>
      <c r="K33" s="249" t="s">
        <v>481</v>
      </c>
      <c r="L33" s="268" t="s">
        <v>803</v>
      </c>
      <c r="M33" s="270" t="s">
        <v>16</v>
      </c>
      <c r="N33" s="256"/>
      <c r="O33" s="256"/>
      <c r="P33" s="253"/>
      <c r="Q33" s="253"/>
      <c r="R33" s="253"/>
      <c r="S33" s="253"/>
      <c r="T33" s="248" t="s">
        <v>11</v>
      </c>
      <c r="U33" s="248" t="s">
        <v>13</v>
      </c>
      <c r="V33" s="248"/>
      <c r="W33" s="248"/>
      <c r="X33" s="248"/>
      <c r="Y33" s="249" t="s">
        <v>4</v>
      </c>
      <c r="Z33" s="249" t="s">
        <v>39</v>
      </c>
      <c r="AA33" s="251" t="s">
        <v>8</v>
      </c>
    </row>
    <row r="34" spans="1:27" s="172" customFormat="1" ht="25.5">
      <c r="A34" s="246"/>
      <c r="B34" s="247"/>
      <c r="C34" s="247"/>
      <c r="D34" s="247"/>
      <c r="E34" s="247"/>
      <c r="F34" s="247"/>
      <c r="G34" s="250"/>
      <c r="H34" s="247"/>
      <c r="I34" s="247"/>
      <c r="J34" s="267"/>
      <c r="K34" s="250"/>
      <c r="L34" s="269"/>
      <c r="M34" s="271"/>
      <c r="N34" s="252"/>
      <c r="O34" s="252"/>
      <c r="P34" s="253"/>
      <c r="Q34" s="253"/>
      <c r="R34" s="253"/>
      <c r="S34" s="253"/>
      <c r="T34" s="248"/>
      <c r="U34" s="167" t="s">
        <v>17</v>
      </c>
      <c r="V34" s="167" t="s">
        <v>18</v>
      </c>
      <c r="W34" s="167" t="s">
        <v>19</v>
      </c>
      <c r="X34" s="167" t="s">
        <v>20</v>
      </c>
      <c r="Y34" s="250"/>
      <c r="Z34" s="250"/>
      <c r="AA34" s="252"/>
    </row>
    <row r="35" spans="1:27" s="218" customFormat="1" ht="140.25">
      <c r="A35" s="197">
        <v>1</v>
      </c>
      <c r="B35" s="45" t="s">
        <v>47</v>
      </c>
      <c r="C35" s="45" t="s">
        <v>45</v>
      </c>
      <c r="D35" s="45" t="s">
        <v>264</v>
      </c>
      <c r="E35" s="45" t="s">
        <v>265</v>
      </c>
      <c r="F35" s="45" t="s">
        <v>35</v>
      </c>
      <c r="G35" s="45" t="s">
        <v>161</v>
      </c>
      <c r="H35" s="45" t="s">
        <v>153</v>
      </c>
      <c r="I35" s="45" t="s">
        <v>268</v>
      </c>
      <c r="J35" s="157" t="s">
        <v>647</v>
      </c>
      <c r="K35" s="45" t="s">
        <v>648</v>
      </c>
      <c r="L35" s="217" t="s">
        <v>690</v>
      </c>
      <c r="M35" s="217" t="s">
        <v>696</v>
      </c>
      <c r="N35" s="220" t="s">
        <v>650</v>
      </c>
      <c r="O35" s="220" t="s">
        <v>651</v>
      </c>
      <c r="P35" s="168">
        <v>100000000</v>
      </c>
      <c r="Q35" s="168"/>
      <c r="R35" s="168">
        <f>SUM(P35:Q35)</f>
        <v>100000000</v>
      </c>
      <c r="S35" s="96"/>
      <c r="T35" s="45"/>
      <c r="U35" s="45"/>
      <c r="V35" s="45"/>
      <c r="W35" s="45"/>
      <c r="X35" s="45"/>
      <c r="Y35" s="105"/>
      <c r="Z35" s="221"/>
      <c r="AA35" s="33">
        <f t="shared" ref="AA35:AA53" si="0">IF(Z35&lt;=33%,1,IF(Z35&lt;76%,3,IF(Z35&lt;100%,4,)))</f>
        <v>1</v>
      </c>
    </row>
    <row r="36" spans="1:27" s="218" customFormat="1" ht="140.25">
      <c r="A36" s="197">
        <v>2</v>
      </c>
      <c r="B36" s="45" t="s">
        <v>47</v>
      </c>
      <c r="C36" s="45" t="s">
        <v>45</v>
      </c>
      <c r="D36" s="45" t="s">
        <v>264</v>
      </c>
      <c r="E36" s="45" t="s">
        <v>265</v>
      </c>
      <c r="F36" s="45" t="s">
        <v>31</v>
      </c>
      <c r="G36" s="45" t="s">
        <v>161</v>
      </c>
      <c r="H36" s="45" t="s">
        <v>499</v>
      </c>
      <c r="I36" s="45" t="s">
        <v>752</v>
      </c>
      <c r="J36" s="222" t="s">
        <v>750</v>
      </c>
      <c r="K36" s="45" t="s">
        <v>751</v>
      </c>
      <c r="L36" s="217" t="s">
        <v>690</v>
      </c>
      <c r="M36" s="217" t="s">
        <v>610</v>
      </c>
      <c r="N36" s="220" t="s">
        <v>652</v>
      </c>
      <c r="O36" s="220" t="s">
        <v>653</v>
      </c>
      <c r="P36" s="155">
        <v>4096435101</v>
      </c>
      <c r="Q36" s="158">
        <v>552588390.5</v>
      </c>
      <c r="R36" s="168">
        <f t="shared" ref="R36:R55" si="1">SUM(P36:Q36)</f>
        <v>4649023491.5</v>
      </c>
      <c r="S36" s="96"/>
      <c r="T36" s="45"/>
      <c r="U36" s="45"/>
      <c r="V36" s="45"/>
      <c r="W36" s="45"/>
      <c r="X36" s="45"/>
      <c r="Y36" s="105"/>
      <c r="Z36" s="105"/>
      <c r="AA36" s="33">
        <f t="shared" si="0"/>
        <v>1</v>
      </c>
    </row>
    <row r="37" spans="1:27" s="218" customFormat="1" ht="76.5">
      <c r="A37" s="197">
        <v>3</v>
      </c>
      <c r="B37" s="45" t="s">
        <v>47</v>
      </c>
      <c r="C37" s="45" t="s">
        <v>45</v>
      </c>
      <c r="D37" s="45" t="s">
        <v>262</v>
      </c>
      <c r="E37" s="45" t="s">
        <v>263</v>
      </c>
      <c r="F37" s="45" t="s">
        <v>36</v>
      </c>
      <c r="G37" s="45" t="s">
        <v>157</v>
      </c>
      <c r="H37" s="45" t="s">
        <v>41</v>
      </c>
      <c r="I37" s="45" t="s">
        <v>654</v>
      </c>
      <c r="J37" s="222" t="s">
        <v>655</v>
      </c>
      <c r="K37" s="45" t="s">
        <v>656</v>
      </c>
      <c r="L37" s="217" t="s">
        <v>700</v>
      </c>
      <c r="M37" s="217" t="s">
        <v>701</v>
      </c>
      <c r="N37" s="220" t="s">
        <v>652</v>
      </c>
      <c r="O37" s="220" t="s">
        <v>651</v>
      </c>
      <c r="P37" s="257">
        <v>96237195</v>
      </c>
      <c r="Q37" s="257">
        <v>6172740</v>
      </c>
      <c r="R37" s="257">
        <f t="shared" si="1"/>
        <v>102409935</v>
      </c>
      <c r="S37" s="96"/>
      <c r="T37" s="45"/>
      <c r="U37" s="45"/>
      <c r="V37" s="45"/>
      <c r="W37" s="45"/>
      <c r="X37" s="45"/>
      <c r="Y37" s="105"/>
      <c r="Z37" s="105"/>
      <c r="AA37" s="33">
        <f t="shared" si="0"/>
        <v>1</v>
      </c>
    </row>
    <row r="38" spans="1:27" s="218" customFormat="1" ht="51">
      <c r="A38" s="197">
        <v>4</v>
      </c>
      <c r="B38" s="45" t="s">
        <v>47</v>
      </c>
      <c r="C38" s="45" t="s">
        <v>45</v>
      </c>
      <c r="D38" s="45" t="s">
        <v>173</v>
      </c>
      <c r="E38" s="45" t="s">
        <v>174</v>
      </c>
      <c r="F38" s="45" t="s">
        <v>36</v>
      </c>
      <c r="G38" s="45" t="s">
        <v>157</v>
      </c>
      <c r="H38" s="45" t="s">
        <v>175</v>
      </c>
      <c r="I38" s="45" t="s">
        <v>657</v>
      </c>
      <c r="J38" s="45" t="s">
        <v>277</v>
      </c>
      <c r="K38" s="45" t="s">
        <v>658</v>
      </c>
      <c r="L38" s="217" t="s">
        <v>700</v>
      </c>
      <c r="M38" s="217" t="s">
        <v>695</v>
      </c>
      <c r="N38" s="220" t="s">
        <v>650</v>
      </c>
      <c r="O38" s="220" t="s">
        <v>659</v>
      </c>
      <c r="P38" s="258"/>
      <c r="Q38" s="258"/>
      <c r="R38" s="258"/>
      <c r="S38" s="96"/>
      <c r="T38" s="45"/>
      <c r="U38" s="45"/>
      <c r="V38" s="45"/>
      <c r="W38" s="45"/>
      <c r="X38" s="45"/>
      <c r="Y38" s="105"/>
      <c r="Z38" s="105"/>
      <c r="AA38" s="33">
        <f t="shared" si="0"/>
        <v>1</v>
      </c>
    </row>
    <row r="39" spans="1:27" s="218" customFormat="1" ht="191.25">
      <c r="A39" s="197">
        <v>5</v>
      </c>
      <c r="B39" s="45" t="s">
        <v>47</v>
      </c>
      <c r="C39" s="45" t="s">
        <v>45</v>
      </c>
      <c r="D39" s="45" t="s">
        <v>269</v>
      </c>
      <c r="E39" s="45" t="s">
        <v>270</v>
      </c>
      <c r="F39" s="45" t="s">
        <v>271</v>
      </c>
      <c r="G39" s="45" t="s">
        <v>166</v>
      </c>
      <c r="H39" s="45" t="s">
        <v>176</v>
      </c>
      <c r="I39" s="45" t="s">
        <v>757</v>
      </c>
      <c r="J39" s="222" t="s">
        <v>708</v>
      </c>
      <c r="K39" s="45" t="s">
        <v>758</v>
      </c>
      <c r="L39" s="217" t="s">
        <v>691</v>
      </c>
      <c r="M39" s="217" t="s">
        <v>693</v>
      </c>
      <c r="N39" s="220" t="s">
        <v>652</v>
      </c>
      <c r="O39" s="220" t="s">
        <v>661</v>
      </c>
      <c r="P39" s="168" t="s">
        <v>548</v>
      </c>
      <c r="Q39" s="168"/>
      <c r="R39" s="168">
        <f t="shared" si="1"/>
        <v>0</v>
      </c>
      <c r="S39" s="96"/>
      <c r="T39" s="45"/>
      <c r="U39" s="45"/>
      <c r="V39" s="45"/>
      <c r="W39" s="45"/>
      <c r="X39" s="45"/>
      <c r="Y39" s="105"/>
      <c r="Z39" s="105"/>
      <c r="AA39" s="33">
        <f t="shared" si="0"/>
        <v>1</v>
      </c>
    </row>
    <row r="40" spans="1:27" s="218" customFormat="1" ht="63.75">
      <c r="A40" s="197">
        <v>6</v>
      </c>
      <c r="B40" s="45" t="s">
        <v>47</v>
      </c>
      <c r="C40" s="45" t="s">
        <v>45</v>
      </c>
      <c r="D40" s="45" t="s">
        <v>272</v>
      </c>
      <c r="E40" s="45" t="s">
        <v>273</v>
      </c>
      <c r="F40" s="45" t="s">
        <v>35</v>
      </c>
      <c r="G40" s="45" t="s">
        <v>161</v>
      </c>
      <c r="H40" s="45" t="s">
        <v>177</v>
      </c>
      <c r="I40" s="45" t="s">
        <v>276</v>
      </c>
      <c r="J40" s="224" t="s">
        <v>662</v>
      </c>
      <c r="K40" s="45" t="s">
        <v>278</v>
      </c>
      <c r="L40" s="217" t="s">
        <v>690</v>
      </c>
      <c r="M40" s="217" t="s">
        <v>694</v>
      </c>
      <c r="N40" s="220" t="s">
        <v>663</v>
      </c>
      <c r="O40" s="220" t="s">
        <v>664</v>
      </c>
      <c r="P40" s="168" t="s">
        <v>271</v>
      </c>
      <c r="Q40" s="168"/>
      <c r="R40" s="168">
        <f t="shared" si="1"/>
        <v>0</v>
      </c>
      <c r="S40" s="96"/>
      <c r="T40" s="45"/>
      <c r="U40" s="45"/>
      <c r="V40" s="45"/>
      <c r="W40" s="45"/>
      <c r="X40" s="45"/>
      <c r="Y40" s="105"/>
      <c r="Z40" s="105"/>
      <c r="AA40" s="33">
        <f t="shared" si="0"/>
        <v>1</v>
      </c>
    </row>
    <row r="41" spans="1:27" s="218" customFormat="1" ht="118.5" customHeight="1">
      <c r="A41" s="197">
        <v>7</v>
      </c>
      <c r="B41" s="45" t="s">
        <v>47</v>
      </c>
      <c r="C41" s="45" t="s">
        <v>45</v>
      </c>
      <c r="D41" s="45" t="s">
        <v>274</v>
      </c>
      <c r="E41" s="45" t="s">
        <v>275</v>
      </c>
      <c r="F41" s="45" t="s">
        <v>271</v>
      </c>
      <c r="G41" s="45" t="s">
        <v>155</v>
      </c>
      <c r="H41" s="45" t="s">
        <v>178</v>
      </c>
      <c r="I41" s="45" t="s">
        <v>279</v>
      </c>
      <c r="J41" s="224" t="s">
        <v>277</v>
      </c>
      <c r="K41" s="45" t="s">
        <v>280</v>
      </c>
      <c r="L41" s="217" t="s">
        <v>691</v>
      </c>
      <c r="M41" s="217" t="s">
        <v>693</v>
      </c>
      <c r="N41" s="220" t="s">
        <v>652</v>
      </c>
      <c r="O41" s="220" t="s">
        <v>661</v>
      </c>
      <c r="P41" s="168" t="s">
        <v>548</v>
      </c>
      <c r="Q41" s="168"/>
      <c r="R41" s="168">
        <f t="shared" si="1"/>
        <v>0</v>
      </c>
      <c r="S41" s="96"/>
      <c r="T41" s="45"/>
      <c r="U41" s="45"/>
      <c r="V41" s="45"/>
      <c r="W41" s="45"/>
      <c r="X41" s="45"/>
      <c r="Y41" s="105"/>
      <c r="Z41" s="105"/>
      <c r="AA41" s="33">
        <f t="shared" si="0"/>
        <v>1</v>
      </c>
    </row>
    <row r="42" spans="1:27" s="218" customFormat="1" ht="76.5">
      <c r="A42" s="197">
        <v>8</v>
      </c>
      <c r="B42" s="45" t="s">
        <v>47</v>
      </c>
      <c r="C42" s="45" t="s">
        <v>45</v>
      </c>
      <c r="D42" s="45" t="s">
        <v>274</v>
      </c>
      <c r="E42" s="45" t="s">
        <v>275</v>
      </c>
      <c r="F42" s="45" t="s">
        <v>271</v>
      </c>
      <c r="G42" s="45" t="s">
        <v>155</v>
      </c>
      <c r="H42" s="45" t="s">
        <v>178</v>
      </c>
      <c r="I42" s="45" t="s">
        <v>794</v>
      </c>
      <c r="J42" s="224" t="s">
        <v>277</v>
      </c>
      <c r="K42" s="45" t="s">
        <v>795</v>
      </c>
      <c r="L42" s="217" t="s">
        <v>690</v>
      </c>
      <c r="M42" s="217" t="s">
        <v>692</v>
      </c>
      <c r="N42" s="220" t="s">
        <v>650</v>
      </c>
      <c r="O42" s="220" t="s">
        <v>659</v>
      </c>
      <c r="P42" s="156" t="s">
        <v>271</v>
      </c>
      <c r="Q42" s="156"/>
      <c r="R42" s="168">
        <f t="shared" si="1"/>
        <v>0</v>
      </c>
      <c r="S42" s="96"/>
      <c r="T42" s="45"/>
      <c r="U42" s="45"/>
      <c r="V42" s="45"/>
      <c r="W42" s="45"/>
      <c r="X42" s="45"/>
      <c r="Y42" s="105"/>
      <c r="Z42" s="105"/>
      <c r="AA42" s="33">
        <f t="shared" si="0"/>
        <v>1</v>
      </c>
    </row>
    <row r="43" spans="1:27" s="218" customFormat="1" ht="140.25">
      <c r="A43" s="197">
        <v>9</v>
      </c>
      <c r="B43" s="45" t="s">
        <v>47</v>
      </c>
      <c r="C43" s="45" t="s">
        <v>45</v>
      </c>
      <c r="D43" s="45" t="s">
        <v>281</v>
      </c>
      <c r="E43" s="45" t="s">
        <v>282</v>
      </c>
      <c r="F43" s="45" t="s">
        <v>271</v>
      </c>
      <c r="G43" s="45" t="s">
        <v>286</v>
      </c>
      <c r="H43" s="45" t="s">
        <v>266</v>
      </c>
      <c r="I43" s="45" t="s">
        <v>759</v>
      </c>
      <c r="J43" s="224" t="s">
        <v>709</v>
      </c>
      <c r="K43" s="45" t="s">
        <v>760</v>
      </c>
      <c r="L43" s="217" t="s">
        <v>691</v>
      </c>
      <c r="M43" s="217" t="s">
        <v>660</v>
      </c>
      <c r="N43" s="220" t="s">
        <v>652</v>
      </c>
      <c r="O43" s="220" t="s">
        <v>661</v>
      </c>
      <c r="P43" s="168" t="s">
        <v>548</v>
      </c>
      <c r="Q43" s="168"/>
      <c r="R43" s="168">
        <f t="shared" si="1"/>
        <v>0</v>
      </c>
      <c r="S43" s="96"/>
      <c r="T43" s="45"/>
      <c r="U43" s="45"/>
      <c r="V43" s="45"/>
      <c r="W43" s="45"/>
      <c r="X43" s="45"/>
      <c r="Y43" s="105"/>
      <c r="Z43" s="105"/>
      <c r="AA43" s="33">
        <f t="shared" si="0"/>
        <v>1</v>
      </c>
    </row>
    <row r="44" spans="1:27" s="218" customFormat="1" ht="63.75">
      <c r="A44" s="197">
        <v>10</v>
      </c>
      <c r="B44" s="45" t="s">
        <v>47</v>
      </c>
      <c r="C44" s="45" t="s">
        <v>45</v>
      </c>
      <c r="D44" s="45" t="s">
        <v>281</v>
      </c>
      <c r="E44" s="45" t="s">
        <v>282</v>
      </c>
      <c r="F44" s="45" t="s">
        <v>271</v>
      </c>
      <c r="G44" s="45" t="s">
        <v>286</v>
      </c>
      <c r="H44" s="45" t="s">
        <v>266</v>
      </c>
      <c r="I44" s="45" t="s">
        <v>480</v>
      </c>
      <c r="J44" s="224" t="s">
        <v>655</v>
      </c>
      <c r="K44" s="45" t="s">
        <v>668</v>
      </c>
      <c r="L44" s="217" t="s">
        <v>649</v>
      </c>
      <c r="M44" s="217" t="s">
        <v>665</v>
      </c>
      <c r="N44" s="220" t="s">
        <v>666</v>
      </c>
      <c r="O44" s="220" t="s">
        <v>667</v>
      </c>
      <c r="P44" s="168" t="s">
        <v>271</v>
      </c>
      <c r="Q44" s="168"/>
      <c r="R44" s="168">
        <f t="shared" si="1"/>
        <v>0</v>
      </c>
      <c r="S44" s="96"/>
      <c r="T44" s="45"/>
      <c r="U44" s="45"/>
      <c r="V44" s="45"/>
      <c r="W44" s="45"/>
      <c r="X44" s="45"/>
      <c r="Y44" s="105"/>
      <c r="Z44" s="105"/>
      <c r="AA44" s="33">
        <f t="shared" si="0"/>
        <v>1</v>
      </c>
    </row>
    <row r="45" spans="1:27" s="218" customFormat="1" ht="51">
      <c r="A45" s="197">
        <v>11</v>
      </c>
      <c r="B45" s="45" t="s">
        <v>47</v>
      </c>
      <c r="C45" s="45" t="s">
        <v>45</v>
      </c>
      <c r="D45" s="45" t="s">
        <v>23</v>
      </c>
      <c r="E45" s="45" t="s">
        <v>284</v>
      </c>
      <c r="F45" s="45" t="s">
        <v>28</v>
      </c>
      <c r="G45" s="45" t="s">
        <v>286</v>
      </c>
      <c r="H45" s="45" t="s">
        <v>267</v>
      </c>
      <c r="I45" s="45" t="s">
        <v>500</v>
      </c>
      <c r="J45" s="224" t="s">
        <v>655</v>
      </c>
      <c r="K45" s="45" t="s">
        <v>288</v>
      </c>
      <c r="L45" s="217" t="s">
        <v>649</v>
      </c>
      <c r="M45" s="217" t="s">
        <v>669</v>
      </c>
      <c r="N45" s="220" t="s">
        <v>650</v>
      </c>
      <c r="O45" s="220" t="s">
        <v>651</v>
      </c>
      <c r="P45" s="157">
        <v>483187309</v>
      </c>
      <c r="Q45" s="157">
        <v>45486674</v>
      </c>
      <c r="R45" s="168">
        <f t="shared" si="1"/>
        <v>528673983</v>
      </c>
      <c r="S45" s="96"/>
      <c r="T45" s="45"/>
      <c r="U45" s="45"/>
      <c r="V45" s="45"/>
      <c r="W45" s="45"/>
      <c r="X45" s="45"/>
      <c r="Y45" s="105"/>
      <c r="Z45" s="105"/>
      <c r="AA45" s="33">
        <f t="shared" si="0"/>
        <v>1</v>
      </c>
    </row>
    <row r="46" spans="1:27" s="218" customFormat="1" ht="229.5">
      <c r="A46" s="197">
        <v>12</v>
      </c>
      <c r="B46" s="45" t="s">
        <v>47</v>
      </c>
      <c r="C46" s="45" t="s">
        <v>45</v>
      </c>
      <c r="D46" s="45" t="s">
        <v>283</v>
      </c>
      <c r="E46" s="45" t="s">
        <v>285</v>
      </c>
      <c r="F46" s="45" t="s">
        <v>29</v>
      </c>
      <c r="G46" s="45" t="s">
        <v>286</v>
      </c>
      <c r="H46" s="45" t="s">
        <v>753</v>
      </c>
      <c r="I46" s="45" t="s">
        <v>815</v>
      </c>
      <c r="J46" s="45" t="s">
        <v>755</v>
      </c>
      <c r="K46" s="45" t="s">
        <v>754</v>
      </c>
      <c r="L46" s="217" t="s">
        <v>649</v>
      </c>
      <c r="M46" s="217" t="s">
        <v>670</v>
      </c>
      <c r="N46" s="220" t="s">
        <v>650</v>
      </c>
      <c r="O46" s="220" t="s">
        <v>671</v>
      </c>
      <c r="P46" s="157">
        <v>503474338</v>
      </c>
      <c r="Q46" s="157">
        <v>227073380</v>
      </c>
      <c r="R46" s="168">
        <f t="shared" si="1"/>
        <v>730547718</v>
      </c>
      <c r="S46" s="96"/>
      <c r="T46" s="45"/>
      <c r="U46" s="45"/>
      <c r="V46" s="45"/>
      <c r="W46" s="45"/>
      <c r="X46" s="45"/>
      <c r="Y46" s="105"/>
      <c r="Z46" s="105"/>
      <c r="AA46" s="33">
        <f t="shared" si="0"/>
        <v>1</v>
      </c>
    </row>
    <row r="47" spans="1:27" s="218" customFormat="1" ht="63.75">
      <c r="A47" s="197">
        <v>13</v>
      </c>
      <c r="B47" s="45" t="s">
        <v>47</v>
      </c>
      <c r="C47" s="45" t="s">
        <v>45</v>
      </c>
      <c r="D47" s="45" t="s">
        <v>289</v>
      </c>
      <c r="E47" s="45" t="s">
        <v>290</v>
      </c>
      <c r="F47" s="45" t="s">
        <v>30</v>
      </c>
      <c r="G47" s="45" t="s">
        <v>286</v>
      </c>
      <c r="H47" s="45" t="s">
        <v>42</v>
      </c>
      <c r="I47" s="45" t="s">
        <v>291</v>
      </c>
      <c r="J47" s="224" t="s">
        <v>672</v>
      </c>
      <c r="K47" s="45" t="s">
        <v>295</v>
      </c>
      <c r="L47" s="217" t="s">
        <v>690</v>
      </c>
      <c r="M47" s="217" t="s">
        <v>670</v>
      </c>
      <c r="N47" s="220" t="s">
        <v>650</v>
      </c>
      <c r="O47" s="220" t="s">
        <v>671</v>
      </c>
      <c r="P47" s="157">
        <v>247462239</v>
      </c>
      <c r="Q47" s="157"/>
      <c r="R47" s="168">
        <f t="shared" si="1"/>
        <v>247462239</v>
      </c>
      <c r="S47" s="96"/>
      <c r="T47" s="45"/>
      <c r="U47" s="45"/>
      <c r="V47" s="45"/>
      <c r="W47" s="45"/>
      <c r="X47" s="45"/>
      <c r="Y47" s="105"/>
      <c r="Z47" s="105"/>
      <c r="AA47" s="33">
        <f t="shared" si="0"/>
        <v>1</v>
      </c>
    </row>
    <row r="48" spans="1:27" s="218" customFormat="1" ht="114.75">
      <c r="A48" s="197">
        <v>14</v>
      </c>
      <c r="B48" s="45" t="s">
        <v>47</v>
      </c>
      <c r="C48" s="45" t="s">
        <v>45</v>
      </c>
      <c r="D48" s="45" t="s">
        <v>292</v>
      </c>
      <c r="E48" s="45" t="s">
        <v>293</v>
      </c>
      <c r="F48" s="45" t="s">
        <v>271</v>
      </c>
      <c r="G48" s="45" t="s">
        <v>286</v>
      </c>
      <c r="H48" s="45" t="s">
        <v>179</v>
      </c>
      <c r="I48" s="45" t="s">
        <v>818</v>
      </c>
      <c r="J48" s="224" t="s">
        <v>277</v>
      </c>
      <c r="K48" s="45" t="s">
        <v>287</v>
      </c>
      <c r="L48" s="217" t="s">
        <v>690</v>
      </c>
      <c r="M48" s="217" t="s">
        <v>673</v>
      </c>
      <c r="N48" s="220" t="s">
        <v>650</v>
      </c>
      <c r="O48" s="220" t="s">
        <v>671</v>
      </c>
      <c r="P48" s="157" t="s">
        <v>271</v>
      </c>
      <c r="Q48" s="157"/>
      <c r="R48" s="168">
        <f t="shared" si="1"/>
        <v>0</v>
      </c>
      <c r="S48" s="96"/>
      <c r="T48" s="45"/>
      <c r="U48" s="45"/>
      <c r="V48" s="45"/>
      <c r="W48" s="45"/>
      <c r="X48" s="45"/>
      <c r="Y48" s="105"/>
      <c r="Z48" s="105"/>
      <c r="AA48" s="33">
        <f>IF(Z48&lt;=33%,1,IF(Z48&lt;76%,3,IF(Z48&lt;100%,4,)))</f>
        <v>1</v>
      </c>
    </row>
    <row r="49" spans="1:27" s="218" customFormat="1" ht="102">
      <c r="A49" s="197">
        <v>15</v>
      </c>
      <c r="B49" s="45" t="s">
        <v>47</v>
      </c>
      <c r="C49" s="45" t="s">
        <v>45</v>
      </c>
      <c r="D49" s="45" t="s">
        <v>296</v>
      </c>
      <c r="E49" s="45" t="s">
        <v>297</v>
      </c>
      <c r="F49" s="45" t="s">
        <v>35</v>
      </c>
      <c r="G49" s="45" t="s">
        <v>162</v>
      </c>
      <c r="H49" s="45" t="s">
        <v>182</v>
      </c>
      <c r="I49" s="45" t="s">
        <v>298</v>
      </c>
      <c r="J49" s="224" t="s">
        <v>277</v>
      </c>
      <c r="K49" s="45" t="s">
        <v>287</v>
      </c>
      <c r="L49" s="217" t="s">
        <v>649</v>
      </c>
      <c r="M49" s="217" t="s">
        <v>699</v>
      </c>
      <c r="N49" s="220" t="s">
        <v>650</v>
      </c>
      <c r="O49" s="220" t="s">
        <v>671</v>
      </c>
      <c r="P49" s="157"/>
      <c r="Q49" s="157"/>
      <c r="R49" s="168">
        <f t="shared" si="1"/>
        <v>0</v>
      </c>
      <c r="S49" s="96"/>
      <c r="T49" s="45"/>
      <c r="U49" s="45"/>
      <c r="V49" s="45"/>
      <c r="W49" s="45"/>
      <c r="X49" s="45"/>
      <c r="Y49" s="105"/>
      <c r="Z49" s="105"/>
      <c r="AA49" s="33">
        <f t="shared" si="0"/>
        <v>1</v>
      </c>
    </row>
    <row r="50" spans="1:27" s="218" customFormat="1" ht="165.75">
      <c r="A50" s="197">
        <v>16</v>
      </c>
      <c r="B50" s="45" t="s">
        <v>47</v>
      </c>
      <c r="C50" s="45" t="s">
        <v>46</v>
      </c>
      <c r="D50" s="45" t="s">
        <v>299</v>
      </c>
      <c r="E50" s="45" t="s">
        <v>300</v>
      </c>
      <c r="F50" s="45" t="s">
        <v>33</v>
      </c>
      <c r="G50" s="45" t="s">
        <v>161</v>
      </c>
      <c r="H50" s="45" t="s">
        <v>294</v>
      </c>
      <c r="I50" s="45" t="s">
        <v>674</v>
      </c>
      <c r="J50" s="45" t="s">
        <v>675</v>
      </c>
      <c r="K50" s="45" t="s">
        <v>676</v>
      </c>
      <c r="L50" s="217" t="s">
        <v>677</v>
      </c>
      <c r="M50" s="217" t="s">
        <v>688</v>
      </c>
      <c r="N50" s="223" t="s">
        <v>678</v>
      </c>
      <c r="O50" s="223" t="s">
        <v>679</v>
      </c>
      <c r="P50" s="157">
        <v>686700000</v>
      </c>
      <c r="Q50" s="157"/>
      <c r="R50" s="168">
        <f t="shared" si="1"/>
        <v>686700000</v>
      </c>
      <c r="S50" s="96"/>
      <c r="T50" s="45"/>
      <c r="U50" s="45"/>
      <c r="V50" s="45"/>
      <c r="W50" s="45"/>
      <c r="X50" s="45"/>
      <c r="Y50" s="105"/>
      <c r="Z50" s="105"/>
      <c r="AA50" s="33">
        <f t="shared" si="0"/>
        <v>1</v>
      </c>
    </row>
    <row r="51" spans="1:27" s="218" customFormat="1" ht="51">
      <c r="A51" s="197">
        <v>17</v>
      </c>
      <c r="B51" s="45" t="s">
        <v>47</v>
      </c>
      <c r="C51" s="45" t="s">
        <v>46</v>
      </c>
      <c r="D51" s="45" t="s">
        <v>301</v>
      </c>
      <c r="E51" s="45" t="s">
        <v>302</v>
      </c>
      <c r="F51" s="45" t="s">
        <v>35</v>
      </c>
      <c r="G51" s="45" t="s">
        <v>286</v>
      </c>
      <c r="H51" s="45" t="s">
        <v>180</v>
      </c>
      <c r="I51" s="45" t="s">
        <v>680</v>
      </c>
      <c r="J51" s="224" t="s">
        <v>662</v>
      </c>
      <c r="K51" s="45" t="s">
        <v>303</v>
      </c>
      <c r="L51" s="217" t="s">
        <v>689</v>
      </c>
      <c r="M51" s="217" t="s">
        <v>688</v>
      </c>
      <c r="N51" s="223" t="s">
        <v>678</v>
      </c>
      <c r="O51" s="223" t="s">
        <v>671</v>
      </c>
      <c r="P51" s="157" t="s">
        <v>271</v>
      </c>
      <c r="Q51" s="157"/>
      <c r="R51" s="168">
        <f t="shared" si="1"/>
        <v>0</v>
      </c>
      <c r="S51" s="96"/>
      <c r="T51" s="45"/>
      <c r="U51" s="45"/>
      <c r="V51" s="45"/>
      <c r="W51" s="45"/>
      <c r="X51" s="45"/>
      <c r="Y51" s="105"/>
      <c r="Z51" s="105"/>
      <c r="AA51" s="33">
        <f t="shared" si="0"/>
        <v>1</v>
      </c>
    </row>
    <row r="52" spans="1:27" s="218" customFormat="1" ht="51">
      <c r="A52" s="197">
        <v>18</v>
      </c>
      <c r="B52" s="45" t="s">
        <v>47</v>
      </c>
      <c r="C52" s="45" t="s">
        <v>46</v>
      </c>
      <c r="D52" s="45" t="s">
        <v>26</v>
      </c>
      <c r="E52" s="45" t="s">
        <v>27</v>
      </c>
      <c r="F52" s="45" t="s">
        <v>34</v>
      </c>
      <c r="G52" s="45" t="s">
        <v>286</v>
      </c>
      <c r="H52" s="45" t="s">
        <v>181</v>
      </c>
      <c r="I52" s="45" t="s">
        <v>681</v>
      </c>
      <c r="J52" s="224" t="s">
        <v>277</v>
      </c>
      <c r="K52" s="45" t="s">
        <v>287</v>
      </c>
      <c r="L52" s="217" t="s">
        <v>688</v>
      </c>
      <c r="M52" s="217" t="s">
        <v>682</v>
      </c>
      <c r="N52" s="223" t="s">
        <v>678</v>
      </c>
      <c r="O52" s="223" t="s">
        <v>683</v>
      </c>
      <c r="P52" s="157">
        <v>136780973</v>
      </c>
      <c r="Q52" s="157">
        <v>23241105.5</v>
      </c>
      <c r="R52" s="168">
        <f t="shared" si="1"/>
        <v>160022078.5</v>
      </c>
      <c r="S52" s="96"/>
      <c r="T52" s="45"/>
      <c r="U52" s="45"/>
      <c r="V52" s="45"/>
      <c r="W52" s="45"/>
      <c r="X52" s="45"/>
      <c r="Y52" s="105"/>
      <c r="Z52" s="105"/>
      <c r="AA52" s="33">
        <f t="shared" si="0"/>
        <v>1</v>
      </c>
    </row>
    <row r="53" spans="1:27" s="218" customFormat="1" ht="153">
      <c r="A53" s="197">
        <v>19</v>
      </c>
      <c r="B53" s="45" t="s">
        <v>47</v>
      </c>
      <c r="C53" s="45" t="s">
        <v>46</v>
      </c>
      <c r="D53" s="45" t="s">
        <v>304</v>
      </c>
      <c r="E53" s="45" t="s">
        <v>485</v>
      </c>
      <c r="F53" s="45" t="s">
        <v>35</v>
      </c>
      <c r="G53" s="45" t="s">
        <v>286</v>
      </c>
      <c r="H53" s="45" t="s">
        <v>43</v>
      </c>
      <c r="I53" s="45" t="s">
        <v>307</v>
      </c>
      <c r="J53" s="45" t="s">
        <v>684</v>
      </c>
      <c r="K53" s="45" t="s">
        <v>306</v>
      </c>
      <c r="L53" s="217" t="s">
        <v>688</v>
      </c>
      <c r="M53" s="217" t="s">
        <v>695</v>
      </c>
      <c r="N53" s="223" t="s">
        <v>678</v>
      </c>
      <c r="O53" s="223" t="s">
        <v>659</v>
      </c>
      <c r="P53" s="259">
        <f>228793064</f>
        <v>228793064</v>
      </c>
      <c r="Q53" s="169"/>
      <c r="R53" s="168">
        <f t="shared" si="1"/>
        <v>228793064</v>
      </c>
      <c r="S53" s="96"/>
      <c r="T53" s="45"/>
      <c r="U53" s="45"/>
      <c r="V53" s="45"/>
      <c r="W53" s="45"/>
      <c r="X53" s="45"/>
      <c r="Y53" s="105"/>
      <c r="Z53" s="105"/>
      <c r="AA53" s="33">
        <f t="shared" si="0"/>
        <v>1</v>
      </c>
    </row>
    <row r="54" spans="1:27" s="218" customFormat="1" ht="140.25">
      <c r="A54" s="197">
        <v>20</v>
      </c>
      <c r="B54" s="45" t="s">
        <v>47</v>
      </c>
      <c r="C54" s="45" t="s">
        <v>46</v>
      </c>
      <c r="D54" s="45" t="s">
        <v>305</v>
      </c>
      <c r="E54" s="45" t="s">
        <v>479</v>
      </c>
      <c r="F54" s="45" t="s">
        <v>35</v>
      </c>
      <c r="G54" s="45" t="s">
        <v>286</v>
      </c>
      <c r="H54" s="45" t="s">
        <v>44</v>
      </c>
      <c r="I54" s="45" t="s">
        <v>308</v>
      </c>
      <c r="J54" s="45" t="s">
        <v>686</v>
      </c>
      <c r="K54" s="45" t="s">
        <v>685</v>
      </c>
      <c r="L54" s="217" t="s">
        <v>695</v>
      </c>
      <c r="M54" s="217" t="s">
        <v>688</v>
      </c>
      <c r="N54" s="223" t="s">
        <v>678</v>
      </c>
      <c r="O54" s="223" t="s">
        <v>659</v>
      </c>
      <c r="P54" s="260"/>
      <c r="Q54" s="170"/>
      <c r="R54" s="168">
        <f t="shared" si="1"/>
        <v>0</v>
      </c>
      <c r="S54" s="96"/>
      <c r="T54" s="45"/>
      <c r="U54" s="45"/>
      <c r="V54" s="45"/>
      <c r="W54" s="45"/>
      <c r="X54" s="45"/>
      <c r="Y54" s="45"/>
      <c r="Z54" s="45"/>
      <c r="AA54" s="33">
        <f>IF(Z54&lt;=33%,1,IF(Z54&lt;76%,3,IF(Z54&lt;100%,4,)))</f>
        <v>1</v>
      </c>
    </row>
    <row r="55" spans="1:27" s="218" customFormat="1" ht="63.75">
      <c r="A55" s="197">
        <v>21</v>
      </c>
      <c r="B55" s="45" t="s">
        <v>47</v>
      </c>
      <c r="C55" s="45" t="s">
        <v>46</v>
      </c>
      <c r="D55" s="45" t="s">
        <v>304</v>
      </c>
      <c r="E55" s="45" t="s">
        <v>485</v>
      </c>
      <c r="F55" s="45" t="s">
        <v>32</v>
      </c>
      <c r="G55" s="45" t="s">
        <v>286</v>
      </c>
      <c r="H55" s="45" t="s">
        <v>294</v>
      </c>
      <c r="I55" s="45" t="s">
        <v>687</v>
      </c>
      <c r="J55" s="45" t="s">
        <v>715</v>
      </c>
      <c r="K55" s="45" t="s">
        <v>713</v>
      </c>
      <c r="L55" s="217" t="s">
        <v>697</v>
      </c>
      <c r="M55" s="217" t="s">
        <v>698</v>
      </c>
      <c r="N55" s="223" t="s">
        <v>678</v>
      </c>
      <c r="O55" s="223" t="s">
        <v>659</v>
      </c>
      <c r="P55" s="225">
        <v>1020997049</v>
      </c>
      <c r="Q55" s="168">
        <v>90170</v>
      </c>
      <c r="R55" s="168">
        <f t="shared" si="1"/>
        <v>1021087219</v>
      </c>
      <c r="S55" s="168"/>
      <c r="T55" s="157"/>
      <c r="U55" s="45"/>
      <c r="V55" s="45"/>
      <c r="W55" s="45"/>
      <c r="X55" s="45"/>
      <c r="Y55" s="105"/>
      <c r="Z55" s="105"/>
      <c r="AA55" s="33">
        <f t="shared" ref="AA55" si="2">IF(Z55&lt;=33%,1,IF(Z55&lt;76%,3,IF(Z55&lt;100%,4,)))</f>
        <v>1</v>
      </c>
    </row>
    <row r="56" spans="1:27">
      <c r="P56" s="159">
        <f>SUM(P35:P55)</f>
        <v>7600067268</v>
      </c>
      <c r="Q56" s="159">
        <f t="shared" ref="Q56:R56" si="3">SUM(Q35:Q55)</f>
        <v>854652460</v>
      </c>
      <c r="R56" s="159">
        <f t="shared" si="3"/>
        <v>8454719728</v>
      </c>
    </row>
    <row r="57" spans="1:27">
      <c r="B57" s="226" t="s">
        <v>781</v>
      </c>
      <c r="C57" s="226"/>
      <c r="P57" s="80"/>
      <c r="Q57" s="80"/>
      <c r="R57" s="80"/>
    </row>
    <row r="58" spans="1:27">
      <c r="B58" s="226" t="s">
        <v>798</v>
      </c>
      <c r="C58" s="226"/>
    </row>
    <row r="59" spans="1:27">
      <c r="B59" s="1" t="s">
        <v>806</v>
      </c>
    </row>
  </sheetData>
  <autoFilter ref="A34:AA59" xr:uid="{08929708-7083-44BA-87B4-E7F3F8F40853}"/>
  <mergeCells count="40">
    <mergeCell ref="N32:N34"/>
    <mergeCell ref="Q37:Q38"/>
    <mergeCell ref="R37:R38"/>
    <mergeCell ref="B57:C57"/>
    <mergeCell ref="P37:P38"/>
    <mergeCell ref="P53:P54"/>
    <mergeCell ref="G32:G34"/>
    <mergeCell ref="H32:H34"/>
    <mergeCell ref="I32:I34"/>
    <mergeCell ref="J32:K32"/>
    <mergeCell ref="L32:M32"/>
    <mergeCell ref="J33:J34"/>
    <mergeCell ref="K33:K34"/>
    <mergeCell ref="L33:L34"/>
    <mergeCell ref="M33:M34"/>
    <mergeCell ref="O32:O34"/>
    <mergeCell ref="P32:P34"/>
    <mergeCell ref="S32:S34"/>
    <mergeCell ref="T32:AA32"/>
    <mergeCell ref="T33:T34"/>
    <mergeCell ref="U33:X33"/>
    <mergeCell ref="Q32:Q34"/>
    <mergeCell ref="R32:R34"/>
    <mergeCell ref="Y33:Y34"/>
    <mergeCell ref="B58:C58"/>
    <mergeCell ref="A28:B31"/>
    <mergeCell ref="C28:Y29"/>
    <mergeCell ref="Z28:AA28"/>
    <mergeCell ref="Z29:AA29"/>
    <mergeCell ref="C30:Y31"/>
    <mergeCell ref="Z30:AA30"/>
    <mergeCell ref="Z31:AA31"/>
    <mergeCell ref="A32:A34"/>
    <mergeCell ref="B32:B34"/>
    <mergeCell ref="C32:C34"/>
    <mergeCell ref="D32:D34"/>
    <mergeCell ref="E32:E34"/>
    <mergeCell ref="F32:F34"/>
    <mergeCell ref="Z33:Z34"/>
    <mergeCell ref="AA33:AA34"/>
  </mergeCells>
  <conditionalFormatting sqref="AA35:AA55">
    <cfRule type="cellIs" dxfId="47" priority="13" stopIfTrue="1" operator="greaterThan">
      <formula>3</formula>
    </cfRule>
    <cfRule type="cellIs" dxfId="46" priority="14" stopIfTrue="1" operator="between">
      <formula>1</formula>
      <formula>1</formula>
    </cfRule>
    <cfRule type="cellIs" dxfId="45" priority="15" stopIfTrue="1" operator="between">
      <formula>3</formula>
      <formula>3</formula>
    </cfRule>
    <cfRule type="cellIs" dxfId="44" priority="16" stopIfTrue="1" operator="between">
      <formula>3</formula>
      <formula>4</formula>
    </cfRule>
  </conditionalFormatting>
  <conditionalFormatting sqref="AA55">
    <cfRule type="cellIs" dxfId="43" priority="9" stopIfTrue="1" operator="greaterThan">
      <formula>3</formula>
    </cfRule>
    <cfRule type="cellIs" dxfId="42" priority="10" stopIfTrue="1" operator="between">
      <formula>1</formula>
      <formula>1</formula>
    </cfRule>
    <cfRule type="cellIs" dxfId="41" priority="11" stopIfTrue="1" operator="between">
      <formula>3</formula>
      <formula>3</formula>
    </cfRule>
    <cfRule type="cellIs" dxfId="40" priority="12" stopIfTrue="1" operator="between">
      <formula>3</formula>
      <formula>4</formula>
    </cfRule>
  </conditionalFormatting>
  <dataValidations count="7">
    <dataValidation type="list" allowBlank="1" showInputMessage="1" showErrorMessage="1" sqref="B35:B55" xr:uid="{8DBAE843-12C6-4015-8BC5-4C3DE249298E}">
      <formula1>$B$1</formula1>
    </dataValidation>
    <dataValidation type="list" allowBlank="1" showInputMessage="1" showErrorMessage="1" sqref="H35:H55" xr:uid="{50FB601C-51CA-4DAF-B568-11C5457B9D0F}">
      <formula1>$H$1:$H$18</formula1>
    </dataValidation>
    <dataValidation type="list" allowBlank="1" showInputMessage="1" showErrorMessage="1" sqref="G35:G55" xr:uid="{84A3D673-0E4A-41B1-AC3F-607CF93D1C1A}">
      <formula1>$G$1:$G$26</formula1>
    </dataValidation>
    <dataValidation type="list" allowBlank="1" showInputMessage="1" showErrorMessage="1" sqref="E35:E55" xr:uid="{10474737-7BAC-420F-BA8C-F2AB2863F012}">
      <formula1>$E$1:$E$17</formula1>
    </dataValidation>
    <dataValidation type="list" allowBlank="1" showInputMessage="1" showErrorMessage="1" sqref="F35:F55" xr:uid="{771ECBAE-324E-4050-9EF1-C22E75666342}">
      <formula1>$F$1:$F$12</formula1>
    </dataValidation>
    <dataValidation type="list" allowBlank="1" showInputMessage="1" showErrorMessage="1" sqref="D35:D55" xr:uid="{E6ABCB93-8C1E-4E9E-920D-67C946330797}">
      <formula1>$D$1:$D$17</formula1>
    </dataValidation>
    <dataValidation type="list" allowBlank="1" showInputMessage="1" showErrorMessage="1" sqref="C35:C55" xr:uid="{D66DEA0B-B92F-4810-A505-84704598CA4B}">
      <formula1>$C$1:$C$2</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5DFCD-5930-4190-892D-074BE4CF26C6}">
  <dimension ref="A1:AA72"/>
  <sheetViews>
    <sheetView topLeftCell="E62" zoomScale="80" zoomScaleNormal="80" workbookViewId="0">
      <selection activeCell="I62" sqref="I62"/>
    </sheetView>
  </sheetViews>
  <sheetFormatPr baseColWidth="10" defaultColWidth="11.28515625" defaultRowHeight="15"/>
  <cols>
    <col min="1" max="1" width="11.28515625" style="1"/>
    <col min="2" max="2" width="32.85546875" style="1" customWidth="1"/>
    <col min="3" max="3" width="42" style="1" customWidth="1"/>
    <col min="4" max="4" width="29.85546875" style="3" customWidth="1"/>
    <col min="5" max="5" width="29.42578125" style="2" customWidth="1"/>
    <col min="6" max="8" width="30.7109375" style="2" customWidth="1"/>
    <col min="9" max="9" width="25.28515625" style="2" customWidth="1"/>
    <col min="10" max="10" width="15.5703125" style="2" customWidth="1"/>
    <col min="11" max="11" width="23.28515625" style="2" customWidth="1"/>
    <col min="12" max="12" width="14.5703125" style="2" customWidth="1"/>
    <col min="13" max="13" width="20.5703125" style="1" bestFit="1" customWidth="1"/>
    <col min="14" max="14" width="26.28515625" style="1" bestFit="1" customWidth="1"/>
    <col min="15" max="15" width="17" style="1" bestFit="1" customWidth="1"/>
    <col min="16" max="16" width="22.5703125" style="1" bestFit="1" customWidth="1"/>
    <col min="17" max="17" width="21.140625" style="1" customWidth="1"/>
    <col min="18" max="18" width="24.140625" style="1" customWidth="1"/>
    <col min="19" max="23" width="18" style="1" customWidth="1"/>
    <col min="24" max="24" width="17.5703125" style="1" customWidth="1"/>
    <col min="25" max="25" width="25.140625" style="1" customWidth="1"/>
    <col min="26" max="26" width="28" style="1" bestFit="1" customWidth="1"/>
    <col min="27" max="27" width="17.7109375" style="1" bestFit="1" customWidth="1"/>
    <col min="28" max="16384" width="11.28515625" style="1"/>
  </cols>
  <sheetData>
    <row r="1" spans="2:10" ht="51.75" hidden="1" thickBot="1">
      <c r="B1" s="9" t="s">
        <v>48</v>
      </c>
      <c r="C1" s="9" t="s">
        <v>69</v>
      </c>
      <c r="D1" s="60" t="s">
        <v>183</v>
      </c>
      <c r="E1" s="60" t="s">
        <v>184</v>
      </c>
      <c r="F1" s="73" t="s">
        <v>63</v>
      </c>
      <c r="G1" s="44" t="s">
        <v>469</v>
      </c>
      <c r="H1" s="64" t="s">
        <v>208</v>
      </c>
      <c r="I1" s="18"/>
      <c r="J1" s="18"/>
    </row>
    <row r="2" spans="2:10" ht="39" hidden="1" thickBot="1">
      <c r="B2" s="11"/>
      <c r="C2" s="9" t="s">
        <v>70</v>
      </c>
      <c r="D2" s="69" t="s">
        <v>312</v>
      </c>
      <c r="E2" s="61" t="s">
        <v>185</v>
      </c>
      <c r="F2" s="73" t="s">
        <v>64</v>
      </c>
      <c r="G2" s="40" t="s">
        <v>155</v>
      </c>
      <c r="H2" s="62" t="s">
        <v>50</v>
      </c>
      <c r="I2" s="18"/>
      <c r="J2" s="18"/>
    </row>
    <row r="3" spans="2:10" ht="51.75" hidden="1" thickBot="1">
      <c r="B3" s="11"/>
      <c r="C3" s="30" t="s">
        <v>71</v>
      </c>
      <c r="D3" s="60" t="s">
        <v>186</v>
      </c>
      <c r="E3" s="60" t="s">
        <v>187</v>
      </c>
      <c r="F3" s="73" t="s">
        <v>65</v>
      </c>
      <c r="G3" s="43" t="s">
        <v>158</v>
      </c>
      <c r="H3" s="62" t="s">
        <v>49</v>
      </c>
      <c r="I3" s="18"/>
      <c r="J3" s="18"/>
    </row>
    <row r="4" spans="2:10" ht="72.75" hidden="1" thickBot="1">
      <c r="B4" s="11"/>
      <c r="C4" s="11"/>
      <c r="D4" s="62" t="s">
        <v>188</v>
      </c>
      <c r="E4" s="63" t="s">
        <v>189</v>
      </c>
      <c r="F4" s="73" t="s">
        <v>66</v>
      </c>
      <c r="G4" s="40" t="s">
        <v>161</v>
      </c>
      <c r="H4" s="62" t="s">
        <v>51</v>
      </c>
      <c r="I4" s="18"/>
      <c r="J4" s="18"/>
    </row>
    <row r="5" spans="2:10" ht="51.75" hidden="1" thickBot="1">
      <c r="B5" s="16"/>
      <c r="C5" s="16"/>
      <c r="D5" s="65" t="s">
        <v>190</v>
      </c>
      <c r="E5" s="65" t="s">
        <v>191</v>
      </c>
      <c r="F5" s="1"/>
      <c r="G5" s="42" t="s">
        <v>476</v>
      </c>
      <c r="H5" s="62" t="s">
        <v>209</v>
      </c>
      <c r="I5" s="18"/>
      <c r="J5" s="18"/>
    </row>
    <row r="6" spans="2:10" ht="51.75" hidden="1" thickBot="1">
      <c r="B6" s="16"/>
      <c r="C6" s="16"/>
      <c r="D6" s="65" t="s">
        <v>192</v>
      </c>
      <c r="E6" s="65" t="s">
        <v>193</v>
      </c>
      <c r="F6" s="1"/>
      <c r="G6" s="42" t="s">
        <v>167</v>
      </c>
      <c r="H6" s="62" t="s">
        <v>210</v>
      </c>
      <c r="I6" s="18"/>
      <c r="J6" s="18"/>
    </row>
    <row r="7" spans="2:10" ht="39" hidden="1" thickBot="1">
      <c r="B7" s="16"/>
      <c r="C7" s="16"/>
      <c r="D7" s="66" t="s">
        <v>194</v>
      </c>
      <c r="E7" s="66" t="s">
        <v>195</v>
      </c>
      <c r="F7" s="1"/>
      <c r="G7" s="42" t="s">
        <v>171</v>
      </c>
      <c r="H7" s="65" t="s">
        <v>211</v>
      </c>
      <c r="I7" s="18"/>
      <c r="J7" s="18"/>
    </row>
    <row r="8" spans="2:10" ht="77.25" hidden="1" thickBot="1">
      <c r="B8" s="16"/>
      <c r="C8" s="16"/>
      <c r="D8" s="67" t="s">
        <v>196</v>
      </c>
      <c r="E8" s="67" t="s">
        <v>197</v>
      </c>
      <c r="F8" s="1"/>
      <c r="G8" s="42" t="s">
        <v>159</v>
      </c>
      <c r="H8" s="65" t="s">
        <v>212</v>
      </c>
      <c r="I8" s="18"/>
      <c r="J8" s="18"/>
    </row>
    <row r="9" spans="2:10" ht="51.75" hidden="1" thickBot="1">
      <c r="B9" s="16"/>
      <c r="C9" s="16"/>
      <c r="D9" s="57" t="s">
        <v>198</v>
      </c>
      <c r="E9" s="58" t="s">
        <v>199</v>
      </c>
      <c r="F9" s="1"/>
      <c r="G9" s="40" t="s">
        <v>170</v>
      </c>
      <c r="H9" s="65" t="s">
        <v>213</v>
      </c>
      <c r="I9" s="18"/>
      <c r="J9" s="18"/>
    </row>
    <row r="10" spans="2:10" ht="64.5" hidden="1" thickBot="1">
      <c r="B10" s="16"/>
      <c r="C10" s="16"/>
      <c r="D10" s="68" t="s">
        <v>200</v>
      </c>
      <c r="E10" s="68" t="s">
        <v>201</v>
      </c>
      <c r="F10" s="1"/>
      <c r="G10" s="41" t="s">
        <v>157</v>
      </c>
      <c r="H10" s="65" t="s">
        <v>779</v>
      </c>
      <c r="I10" s="18"/>
      <c r="J10" s="18"/>
    </row>
    <row r="11" spans="2:10" ht="39" hidden="1" thickBot="1">
      <c r="B11" s="16"/>
      <c r="C11" s="16"/>
      <c r="D11" s="57" t="s">
        <v>202</v>
      </c>
      <c r="E11" s="57" t="s">
        <v>203</v>
      </c>
      <c r="F11" s="1"/>
      <c r="G11" s="42" t="s">
        <v>166</v>
      </c>
      <c r="H11" s="70" t="s">
        <v>214</v>
      </c>
      <c r="I11" s="18"/>
      <c r="J11" s="18"/>
    </row>
    <row r="12" spans="2:10" ht="51.75" hidden="1" thickBot="1">
      <c r="B12" s="16"/>
      <c r="C12" s="16"/>
      <c r="D12" s="57" t="s">
        <v>204</v>
      </c>
      <c r="E12" s="57" t="s">
        <v>205</v>
      </c>
      <c r="F12" s="1"/>
      <c r="G12" s="44" t="s">
        <v>164</v>
      </c>
      <c r="H12" s="65" t="s">
        <v>215</v>
      </c>
      <c r="I12" s="18"/>
      <c r="J12" s="18"/>
    </row>
    <row r="13" spans="2:10" ht="64.5" hidden="1" thickBot="1">
      <c r="B13" s="16"/>
      <c r="C13" s="16"/>
      <c r="D13" s="57" t="s">
        <v>206</v>
      </c>
      <c r="E13" s="57" t="s">
        <v>207</v>
      </c>
      <c r="F13" s="1"/>
      <c r="G13" s="42" t="s">
        <v>160</v>
      </c>
      <c r="H13" s="65" t="s">
        <v>52</v>
      </c>
      <c r="I13" s="18"/>
      <c r="J13" s="18"/>
    </row>
    <row r="14" spans="2:10" ht="30.75" hidden="1" thickBot="1">
      <c r="B14" s="16"/>
      <c r="C14" s="16"/>
      <c r="F14" s="1"/>
      <c r="G14" s="72" t="s">
        <v>165</v>
      </c>
      <c r="H14" s="65" t="s">
        <v>54</v>
      </c>
      <c r="I14" s="18"/>
      <c r="J14" s="18"/>
    </row>
    <row r="15" spans="2:10" ht="26.25" hidden="1" thickBot="1">
      <c r="B15" s="16"/>
      <c r="C15" s="16"/>
      <c r="F15" s="18"/>
      <c r="G15" s="41" t="s">
        <v>156</v>
      </c>
      <c r="H15" s="65" t="s">
        <v>216</v>
      </c>
      <c r="I15" s="18"/>
      <c r="J15" s="18"/>
    </row>
    <row r="16" spans="2:10" ht="15.75" hidden="1" thickBot="1">
      <c r="B16" s="16"/>
      <c r="C16" s="16"/>
      <c r="D16" s="47"/>
      <c r="E16" s="47"/>
      <c r="F16" s="18"/>
      <c r="G16" s="40" t="s">
        <v>169</v>
      </c>
      <c r="H16" s="65" t="s">
        <v>152</v>
      </c>
      <c r="I16" s="18"/>
      <c r="J16" s="18"/>
    </row>
    <row r="17" spans="2:10" ht="51.75" hidden="1" thickBot="1">
      <c r="B17" s="16"/>
      <c r="C17" s="16"/>
      <c r="F17" s="18"/>
      <c r="G17" s="44" t="s">
        <v>163</v>
      </c>
      <c r="H17" s="65" t="s">
        <v>217</v>
      </c>
      <c r="I17" s="18"/>
      <c r="J17" s="18"/>
    </row>
    <row r="18" spans="2:10" ht="90.75" hidden="1" thickBot="1">
      <c r="B18" s="16"/>
      <c r="C18" s="16"/>
      <c r="F18" s="18"/>
      <c r="G18" s="42" t="s">
        <v>172</v>
      </c>
      <c r="H18" s="70" t="s">
        <v>218</v>
      </c>
      <c r="I18" s="18"/>
      <c r="J18" s="18"/>
    </row>
    <row r="19" spans="2:10" ht="26.25" hidden="1" thickBot="1">
      <c r="B19" s="16"/>
      <c r="C19" s="16"/>
      <c r="D19" s="25"/>
      <c r="E19" s="26"/>
      <c r="F19" s="18"/>
      <c r="G19" s="42" t="s">
        <v>168</v>
      </c>
      <c r="H19" s="70" t="s">
        <v>219</v>
      </c>
      <c r="I19" s="18"/>
      <c r="J19" s="18"/>
    </row>
    <row r="20" spans="2:10" ht="39" hidden="1" thickBot="1">
      <c r="B20" s="16"/>
      <c r="C20" s="16"/>
      <c r="D20" s="25"/>
      <c r="E20" s="26"/>
      <c r="F20" s="18"/>
      <c r="G20" s="42" t="s">
        <v>162</v>
      </c>
      <c r="H20" s="70" t="s">
        <v>506</v>
      </c>
      <c r="I20" s="18"/>
      <c r="J20" s="18"/>
    </row>
    <row r="21" spans="2:10" ht="51.75" hidden="1" thickBot="1">
      <c r="B21" s="16"/>
      <c r="C21" s="16"/>
      <c r="D21" s="25"/>
      <c r="E21" s="26"/>
      <c r="F21" s="18"/>
      <c r="G21" s="44" t="s">
        <v>502</v>
      </c>
      <c r="H21" s="70" t="s">
        <v>220</v>
      </c>
      <c r="I21" s="18"/>
      <c r="J21" s="18"/>
    </row>
    <row r="22" spans="2:10" ht="39" hidden="1" thickBot="1">
      <c r="B22" s="16"/>
      <c r="C22" s="16"/>
      <c r="D22" s="25"/>
      <c r="E22" s="26"/>
      <c r="F22" s="18"/>
      <c r="G22" s="44" t="s">
        <v>470</v>
      </c>
      <c r="H22" s="65" t="s">
        <v>53</v>
      </c>
      <c r="I22" s="18"/>
      <c r="J22" s="18"/>
    </row>
    <row r="23" spans="2:10" ht="39" hidden="1" thickBot="1">
      <c r="B23" s="16"/>
      <c r="C23" s="16"/>
      <c r="D23" s="25"/>
      <c r="E23" s="26"/>
      <c r="F23" s="18"/>
      <c r="G23" s="44" t="s">
        <v>471</v>
      </c>
      <c r="H23" s="56" t="s">
        <v>58</v>
      </c>
      <c r="I23" s="18"/>
      <c r="J23" s="18"/>
    </row>
    <row r="24" spans="2:10" ht="45.75" hidden="1" thickBot="1">
      <c r="B24" s="16"/>
      <c r="C24" s="16"/>
      <c r="D24" s="25"/>
      <c r="E24" s="26"/>
      <c r="F24" s="18"/>
      <c r="G24" s="44" t="s">
        <v>472</v>
      </c>
      <c r="H24" s="56" t="s">
        <v>60</v>
      </c>
      <c r="I24" s="18"/>
      <c r="J24" s="18"/>
    </row>
    <row r="25" spans="2:10" ht="51.75" hidden="1" thickBot="1">
      <c r="B25" s="16"/>
      <c r="C25" s="16"/>
      <c r="D25" s="25"/>
      <c r="E25" s="26"/>
      <c r="F25" s="18"/>
      <c r="G25" s="44" t="s">
        <v>473</v>
      </c>
      <c r="H25" s="56" t="s">
        <v>61</v>
      </c>
      <c r="I25" s="18"/>
      <c r="J25" s="18"/>
    </row>
    <row r="26" spans="2:10" ht="39" hidden="1" thickBot="1">
      <c r="B26" s="16"/>
      <c r="C26" s="16"/>
      <c r="D26" s="25"/>
      <c r="E26" s="26"/>
      <c r="F26" s="18"/>
      <c r="G26" s="42" t="s">
        <v>475</v>
      </c>
      <c r="H26" s="56" t="s">
        <v>221</v>
      </c>
      <c r="I26" s="18"/>
      <c r="J26" s="18"/>
    </row>
    <row r="27" spans="2:10" ht="51.75" hidden="1" thickBot="1">
      <c r="B27" s="16"/>
      <c r="C27" s="16"/>
      <c r="D27" s="25"/>
      <c r="E27" s="26"/>
      <c r="F27" s="18"/>
      <c r="G27" s="44" t="s">
        <v>286</v>
      </c>
      <c r="H27" s="56" t="s">
        <v>350</v>
      </c>
      <c r="I27" s="18"/>
      <c r="J27" s="18"/>
    </row>
    <row r="28" spans="2:10" ht="38.25" hidden="1">
      <c r="B28" s="16"/>
      <c r="C28" s="16"/>
      <c r="D28" s="25"/>
      <c r="E28" s="26"/>
      <c r="F28" s="18"/>
      <c r="G28" s="131"/>
      <c r="H28" s="56" t="s">
        <v>768</v>
      </c>
      <c r="I28" s="18"/>
      <c r="J28" s="18"/>
    </row>
    <row r="29" spans="2:10" ht="51" hidden="1">
      <c r="B29" s="16"/>
      <c r="C29" s="16"/>
      <c r="D29" s="25"/>
      <c r="E29" s="26"/>
      <c r="F29" s="18"/>
      <c r="G29" s="18"/>
      <c r="H29" s="56" t="s">
        <v>62</v>
      </c>
      <c r="I29" s="18"/>
      <c r="J29" s="18"/>
    </row>
    <row r="30" spans="2:10" ht="51" hidden="1">
      <c r="B30" s="16"/>
      <c r="C30" s="16"/>
      <c r="D30" s="25"/>
      <c r="E30" s="26"/>
      <c r="F30" s="18"/>
      <c r="G30" s="18"/>
      <c r="H30" s="56" t="s">
        <v>55</v>
      </c>
      <c r="I30" s="18"/>
      <c r="J30" s="18"/>
    </row>
    <row r="31" spans="2:10" ht="51" hidden="1">
      <c r="B31" s="16"/>
      <c r="C31" s="16"/>
      <c r="D31" s="25"/>
      <c r="E31" s="26"/>
      <c r="F31" s="18"/>
      <c r="G31" s="18"/>
      <c r="H31" s="56" t="s">
        <v>57</v>
      </c>
      <c r="I31" s="18"/>
      <c r="J31" s="18"/>
    </row>
    <row r="32" spans="2:10" ht="51" hidden="1">
      <c r="B32" s="16"/>
      <c r="C32" s="16"/>
      <c r="D32" s="25"/>
      <c r="E32" s="26"/>
      <c r="F32" s="18"/>
      <c r="G32" s="18"/>
      <c r="H32" s="56" t="s">
        <v>56</v>
      </c>
      <c r="I32" s="18"/>
      <c r="J32" s="18"/>
    </row>
    <row r="33" spans="1:27" ht="26.25" hidden="1" thickBot="1">
      <c r="B33" s="16"/>
      <c r="C33" s="16"/>
      <c r="D33" s="25"/>
      <c r="E33" s="26"/>
      <c r="F33" s="18"/>
      <c r="G33" s="18"/>
      <c r="H33" s="56" t="s">
        <v>59</v>
      </c>
      <c r="I33" s="18"/>
      <c r="J33" s="18"/>
    </row>
    <row r="34" spans="1:27" ht="14.25">
      <c r="A34" s="227"/>
      <c r="B34" s="228"/>
      <c r="C34" s="229" t="s">
        <v>6</v>
      </c>
      <c r="D34" s="230"/>
      <c r="E34" s="230"/>
      <c r="F34" s="230"/>
      <c r="G34" s="230"/>
      <c r="H34" s="230"/>
      <c r="I34" s="230"/>
      <c r="J34" s="230"/>
      <c r="K34" s="230"/>
      <c r="L34" s="230"/>
      <c r="M34" s="230"/>
      <c r="N34" s="230"/>
      <c r="O34" s="230"/>
      <c r="P34" s="230"/>
      <c r="Q34" s="230"/>
      <c r="R34" s="230"/>
      <c r="S34" s="230"/>
      <c r="T34" s="230"/>
      <c r="U34" s="230"/>
      <c r="V34" s="230"/>
      <c r="W34" s="230"/>
      <c r="X34" s="230"/>
      <c r="Y34" s="231"/>
      <c r="Z34" s="235" t="s">
        <v>7</v>
      </c>
      <c r="AA34" s="236"/>
    </row>
    <row r="35" spans="1:27" ht="14.25">
      <c r="A35" s="227"/>
      <c r="B35" s="228"/>
      <c r="C35" s="232"/>
      <c r="D35" s="233"/>
      <c r="E35" s="233"/>
      <c r="F35" s="233"/>
      <c r="G35" s="233"/>
      <c r="H35" s="233"/>
      <c r="I35" s="233"/>
      <c r="J35" s="233"/>
      <c r="K35" s="233"/>
      <c r="L35" s="233"/>
      <c r="M35" s="233"/>
      <c r="N35" s="233"/>
      <c r="O35" s="233"/>
      <c r="P35" s="233"/>
      <c r="Q35" s="233"/>
      <c r="R35" s="233"/>
      <c r="S35" s="233"/>
      <c r="T35" s="233"/>
      <c r="U35" s="233"/>
      <c r="V35" s="233"/>
      <c r="W35" s="233"/>
      <c r="X35" s="233"/>
      <c r="Y35" s="234"/>
      <c r="Z35" s="237" t="s">
        <v>1</v>
      </c>
      <c r="AA35" s="238"/>
    </row>
    <row r="36" spans="1:27" ht="14.25" customHeight="1">
      <c r="A36" s="227"/>
      <c r="B36" s="228"/>
      <c r="C36" s="239" t="s">
        <v>783</v>
      </c>
      <c r="D36" s="240"/>
      <c r="E36" s="240"/>
      <c r="F36" s="240"/>
      <c r="G36" s="240"/>
      <c r="H36" s="240"/>
      <c r="I36" s="240"/>
      <c r="J36" s="240"/>
      <c r="K36" s="240"/>
      <c r="L36" s="240"/>
      <c r="M36" s="240"/>
      <c r="N36" s="240"/>
      <c r="O36" s="240"/>
      <c r="P36" s="240"/>
      <c r="Q36" s="240"/>
      <c r="R36" s="240"/>
      <c r="S36" s="240"/>
      <c r="T36" s="240"/>
      <c r="U36" s="240"/>
      <c r="V36" s="240"/>
      <c r="W36" s="240"/>
      <c r="X36" s="240"/>
      <c r="Y36" s="241"/>
      <c r="Z36" s="242" t="s">
        <v>14</v>
      </c>
      <c r="AA36" s="243"/>
    </row>
    <row r="37" spans="1:27" ht="31.5" customHeight="1" thickBot="1">
      <c r="A37" s="227"/>
      <c r="B37" s="228"/>
      <c r="C37" s="239"/>
      <c r="D37" s="240"/>
      <c r="E37" s="240"/>
      <c r="F37" s="240"/>
      <c r="G37" s="240"/>
      <c r="H37" s="240"/>
      <c r="I37" s="240"/>
      <c r="J37" s="240"/>
      <c r="K37" s="240"/>
      <c r="L37" s="240"/>
      <c r="M37" s="240"/>
      <c r="N37" s="240"/>
      <c r="O37" s="240"/>
      <c r="P37" s="240"/>
      <c r="Q37" s="240"/>
      <c r="R37" s="240"/>
      <c r="S37" s="240"/>
      <c r="T37" s="240"/>
      <c r="U37" s="240"/>
      <c r="V37" s="240"/>
      <c r="W37" s="240"/>
      <c r="X37" s="240"/>
      <c r="Y37" s="241"/>
      <c r="Z37" s="244" t="s">
        <v>22</v>
      </c>
      <c r="AA37" s="245"/>
    </row>
    <row r="38" spans="1:27" s="171" customFormat="1" ht="15.75">
      <c r="A38" s="278" t="s">
        <v>503</v>
      </c>
      <c r="B38" s="247" t="s">
        <v>12</v>
      </c>
      <c r="C38" s="247" t="s">
        <v>0</v>
      </c>
      <c r="D38" s="248" t="s">
        <v>24</v>
      </c>
      <c r="E38" s="248" t="s">
        <v>25</v>
      </c>
      <c r="F38" s="247" t="s">
        <v>37</v>
      </c>
      <c r="G38" s="249" t="s">
        <v>154</v>
      </c>
      <c r="H38" s="247" t="s">
        <v>67</v>
      </c>
      <c r="I38" s="247" t="s">
        <v>478</v>
      </c>
      <c r="J38" s="262" t="s">
        <v>40</v>
      </c>
      <c r="K38" s="263"/>
      <c r="L38" s="264" t="s">
        <v>10</v>
      </c>
      <c r="M38" s="265"/>
      <c r="N38" s="255" t="s">
        <v>2</v>
      </c>
      <c r="O38" s="255" t="s">
        <v>3</v>
      </c>
      <c r="P38" s="253" t="s">
        <v>21</v>
      </c>
      <c r="Q38" s="253" t="s">
        <v>785</v>
      </c>
      <c r="R38" s="253" t="s">
        <v>786</v>
      </c>
      <c r="S38" s="253" t="s">
        <v>5</v>
      </c>
      <c r="T38" s="254" t="s">
        <v>9</v>
      </c>
      <c r="U38" s="254"/>
      <c r="V38" s="254"/>
      <c r="W38" s="254"/>
      <c r="X38" s="254"/>
      <c r="Y38" s="254"/>
      <c r="Z38" s="254"/>
      <c r="AA38" s="254"/>
    </row>
    <row r="39" spans="1:27" s="172" customFormat="1">
      <c r="A39" s="278"/>
      <c r="B39" s="247"/>
      <c r="C39" s="247"/>
      <c r="D39" s="247"/>
      <c r="E39" s="247"/>
      <c r="F39" s="247"/>
      <c r="G39" s="261"/>
      <c r="H39" s="247"/>
      <c r="I39" s="247"/>
      <c r="J39" s="266" t="s">
        <v>38</v>
      </c>
      <c r="K39" s="249" t="s">
        <v>481</v>
      </c>
      <c r="L39" s="268" t="s">
        <v>803</v>
      </c>
      <c r="M39" s="270" t="s">
        <v>16</v>
      </c>
      <c r="N39" s="256"/>
      <c r="O39" s="256"/>
      <c r="P39" s="253"/>
      <c r="Q39" s="253"/>
      <c r="R39" s="253"/>
      <c r="S39" s="253"/>
      <c r="T39" s="248" t="s">
        <v>11</v>
      </c>
      <c r="U39" s="248" t="s">
        <v>13</v>
      </c>
      <c r="V39" s="248"/>
      <c r="W39" s="248"/>
      <c r="X39" s="248"/>
      <c r="Y39" s="249" t="s">
        <v>4</v>
      </c>
      <c r="Z39" s="249" t="s">
        <v>39</v>
      </c>
      <c r="AA39" s="251" t="s">
        <v>8</v>
      </c>
    </row>
    <row r="40" spans="1:27" s="172" customFormat="1" ht="25.5">
      <c r="A40" s="278"/>
      <c r="B40" s="247"/>
      <c r="C40" s="247"/>
      <c r="D40" s="247"/>
      <c r="E40" s="247"/>
      <c r="F40" s="247"/>
      <c r="G40" s="250"/>
      <c r="H40" s="247"/>
      <c r="I40" s="247"/>
      <c r="J40" s="267"/>
      <c r="K40" s="250"/>
      <c r="L40" s="269"/>
      <c r="M40" s="271"/>
      <c r="N40" s="252"/>
      <c r="O40" s="252"/>
      <c r="P40" s="253"/>
      <c r="Q40" s="253"/>
      <c r="R40" s="253"/>
      <c r="S40" s="253"/>
      <c r="T40" s="248"/>
      <c r="U40" s="167" t="s">
        <v>17</v>
      </c>
      <c r="V40" s="167" t="s">
        <v>18</v>
      </c>
      <c r="W40" s="167" t="s">
        <v>19</v>
      </c>
      <c r="X40" s="167" t="s">
        <v>20</v>
      </c>
      <c r="Y40" s="250"/>
      <c r="Z40" s="250"/>
      <c r="AA40" s="252"/>
    </row>
    <row r="41" spans="1:27" s="181" customFormat="1" ht="76.5">
      <c r="A41" s="182">
        <v>1</v>
      </c>
      <c r="B41" s="4" t="s">
        <v>48</v>
      </c>
      <c r="C41" s="4" t="s">
        <v>69</v>
      </c>
      <c r="D41" s="4" t="s">
        <v>309</v>
      </c>
      <c r="E41" s="4" t="s">
        <v>310</v>
      </c>
      <c r="F41" s="4" t="s">
        <v>63</v>
      </c>
      <c r="G41" s="4" t="s">
        <v>165</v>
      </c>
      <c r="H41" s="4" t="s">
        <v>208</v>
      </c>
      <c r="I41" s="4" t="s">
        <v>311</v>
      </c>
      <c r="J41" s="4">
        <v>22</v>
      </c>
      <c r="K41" s="4" t="s">
        <v>625</v>
      </c>
      <c r="L41" s="216" t="s">
        <v>626</v>
      </c>
      <c r="M41" s="216" t="s">
        <v>630</v>
      </c>
      <c r="N41" s="103">
        <v>45323</v>
      </c>
      <c r="O41" s="103">
        <v>45503</v>
      </c>
      <c r="P41" s="272">
        <v>344193362</v>
      </c>
      <c r="Q41" s="272"/>
      <c r="R41" s="272">
        <f>P41+Q41</f>
        <v>344193362</v>
      </c>
      <c r="S41" s="27"/>
      <c r="T41" s="4"/>
      <c r="U41" s="4"/>
      <c r="V41" s="4"/>
      <c r="W41" s="4"/>
      <c r="X41" s="4"/>
      <c r="Y41" s="52"/>
      <c r="Z41" s="53"/>
      <c r="AA41" s="180">
        <f t="shared" ref="AA41:AA64" si="0">IF(Z41&lt;=33%,1,IF(Z41&lt;76%,3,IF(Z41&lt;100%,4,)))</f>
        <v>1</v>
      </c>
    </row>
    <row r="42" spans="1:27" s="181" customFormat="1" ht="63.75">
      <c r="A42" s="182">
        <v>2</v>
      </c>
      <c r="B42" s="4" t="s">
        <v>48</v>
      </c>
      <c r="C42" s="4" t="s">
        <v>69</v>
      </c>
      <c r="D42" s="4" t="s">
        <v>313</v>
      </c>
      <c r="E42" s="4" t="s">
        <v>314</v>
      </c>
      <c r="F42" s="4" t="s">
        <v>63</v>
      </c>
      <c r="G42" s="4" t="s">
        <v>165</v>
      </c>
      <c r="H42" s="4" t="s">
        <v>50</v>
      </c>
      <c r="I42" s="4" t="s">
        <v>316</v>
      </c>
      <c r="J42" s="4">
        <v>10</v>
      </c>
      <c r="K42" s="4" t="s">
        <v>315</v>
      </c>
      <c r="L42" s="216" t="s">
        <v>626</v>
      </c>
      <c r="M42" s="216" t="s">
        <v>630</v>
      </c>
      <c r="N42" s="103">
        <v>45323</v>
      </c>
      <c r="O42" s="103">
        <v>45646</v>
      </c>
      <c r="P42" s="273"/>
      <c r="Q42" s="273"/>
      <c r="R42" s="273"/>
      <c r="S42" s="27"/>
      <c r="T42" s="4"/>
      <c r="U42" s="4"/>
      <c r="V42" s="4"/>
      <c r="W42" s="4"/>
      <c r="X42" s="4"/>
      <c r="Y42" s="52"/>
      <c r="Z42" s="52"/>
      <c r="AA42" s="180">
        <f t="shared" si="0"/>
        <v>1</v>
      </c>
    </row>
    <row r="43" spans="1:27" s="181" customFormat="1" ht="63.75">
      <c r="A43" s="182">
        <v>3</v>
      </c>
      <c r="B43" s="4" t="s">
        <v>48</v>
      </c>
      <c r="C43" s="4" t="s">
        <v>69</v>
      </c>
      <c r="D43" s="4" t="s">
        <v>313</v>
      </c>
      <c r="E43" s="4" t="s">
        <v>314</v>
      </c>
      <c r="F43" s="4" t="s">
        <v>63</v>
      </c>
      <c r="G43" s="4" t="s">
        <v>165</v>
      </c>
      <c r="H43" s="4" t="s">
        <v>49</v>
      </c>
      <c r="I43" s="4" t="s">
        <v>317</v>
      </c>
      <c r="J43" s="55">
        <v>0.1</v>
      </c>
      <c r="K43" s="4" t="s">
        <v>627</v>
      </c>
      <c r="L43" s="216" t="s">
        <v>626</v>
      </c>
      <c r="M43" s="216" t="s">
        <v>630</v>
      </c>
      <c r="N43" s="103">
        <v>45323</v>
      </c>
      <c r="O43" s="103">
        <v>45646</v>
      </c>
      <c r="P43" s="274"/>
      <c r="Q43" s="274"/>
      <c r="R43" s="274"/>
      <c r="S43" s="27"/>
      <c r="T43" s="4"/>
      <c r="U43" s="4"/>
      <c r="V43" s="4"/>
      <c r="W43" s="4"/>
      <c r="X43" s="4"/>
      <c r="Y43" s="52"/>
      <c r="Z43" s="52"/>
      <c r="AA43" s="180">
        <f t="shared" si="0"/>
        <v>1</v>
      </c>
    </row>
    <row r="44" spans="1:27" s="218" customFormat="1" ht="51">
      <c r="A44" s="197">
        <v>4</v>
      </c>
      <c r="B44" s="45" t="s">
        <v>48</v>
      </c>
      <c r="C44" s="45" t="s">
        <v>69</v>
      </c>
      <c r="D44" s="45" t="s">
        <v>318</v>
      </c>
      <c r="E44" s="45" t="s">
        <v>319</v>
      </c>
      <c r="F44" s="45" t="s">
        <v>63</v>
      </c>
      <c r="G44" s="45" t="s">
        <v>165</v>
      </c>
      <c r="H44" s="45" t="s">
        <v>209</v>
      </c>
      <c r="I44" s="45" t="s">
        <v>320</v>
      </c>
      <c r="J44" s="45">
        <v>1</v>
      </c>
      <c r="K44" s="45" t="s">
        <v>702</v>
      </c>
      <c r="L44" s="217" t="s">
        <v>703</v>
      </c>
      <c r="M44" s="217" t="s">
        <v>704</v>
      </c>
      <c r="N44" s="127">
        <v>45323</v>
      </c>
      <c r="O44" s="127">
        <v>45646</v>
      </c>
      <c r="P44" s="96"/>
      <c r="Q44" s="96"/>
      <c r="R44" s="96">
        <f>SUM(P44:Q44)</f>
        <v>0</v>
      </c>
      <c r="S44" s="96"/>
      <c r="T44" s="45"/>
      <c r="U44" s="45"/>
      <c r="V44" s="45"/>
      <c r="W44" s="45"/>
      <c r="X44" s="45"/>
      <c r="Y44" s="105"/>
      <c r="Z44" s="105"/>
      <c r="AA44" s="33">
        <f t="shared" si="0"/>
        <v>1</v>
      </c>
    </row>
    <row r="45" spans="1:27" s="218" customFormat="1" ht="63.75">
      <c r="A45" s="182">
        <v>5</v>
      </c>
      <c r="B45" s="45" t="s">
        <v>48</v>
      </c>
      <c r="C45" s="45" t="s">
        <v>69</v>
      </c>
      <c r="D45" s="45" t="s">
        <v>321</v>
      </c>
      <c r="E45" s="45" t="s">
        <v>322</v>
      </c>
      <c r="F45" s="45" t="s">
        <v>63</v>
      </c>
      <c r="G45" s="45" t="s">
        <v>165</v>
      </c>
      <c r="H45" s="45" t="s">
        <v>210</v>
      </c>
      <c r="I45" s="45" t="s">
        <v>323</v>
      </c>
      <c r="J45" s="45">
        <v>1</v>
      </c>
      <c r="K45" s="45" t="s">
        <v>702</v>
      </c>
      <c r="L45" s="217" t="s">
        <v>703</v>
      </c>
      <c r="M45" s="217" t="s">
        <v>602</v>
      </c>
      <c r="N45" s="127">
        <v>45323</v>
      </c>
      <c r="O45" s="127">
        <v>45646</v>
      </c>
      <c r="P45" s="128">
        <v>19271865</v>
      </c>
      <c r="Q45" s="128"/>
      <c r="R45" s="128">
        <f>SUM(P45:Q45)</f>
        <v>19271865</v>
      </c>
      <c r="S45" s="96"/>
      <c r="T45" s="45"/>
      <c r="U45" s="45"/>
      <c r="V45" s="45"/>
      <c r="W45" s="45"/>
      <c r="X45" s="45"/>
      <c r="Y45" s="105"/>
      <c r="Z45" s="105"/>
      <c r="AA45" s="33">
        <f t="shared" si="0"/>
        <v>1</v>
      </c>
    </row>
    <row r="46" spans="1:27" s="181" customFormat="1" ht="63.75">
      <c r="A46" s="182">
        <v>6</v>
      </c>
      <c r="B46" s="4" t="s">
        <v>48</v>
      </c>
      <c r="C46" s="4" t="s">
        <v>70</v>
      </c>
      <c r="D46" s="4" t="s">
        <v>324</v>
      </c>
      <c r="E46" s="4" t="s">
        <v>325</v>
      </c>
      <c r="F46" s="4" t="s">
        <v>64</v>
      </c>
      <c r="G46" s="4" t="s">
        <v>165</v>
      </c>
      <c r="H46" s="4" t="s">
        <v>211</v>
      </c>
      <c r="I46" s="4" t="s">
        <v>326</v>
      </c>
      <c r="J46" s="4">
        <v>8</v>
      </c>
      <c r="K46" s="4" t="s">
        <v>628</v>
      </c>
      <c r="L46" s="216" t="s">
        <v>626</v>
      </c>
      <c r="M46" s="216" t="s">
        <v>630</v>
      </c>
      <c r="N46" s="103">
        <v>45323</v>
      </c>
      <c r="O46" s="103">
        <v>45646</v>
      </c>
      <c r="P46" s="272">
        <v>803117843</v>
      </c>
      <c r="Q46" s="272"/>
      <c r="R46" s="272">
        <f>SUM(P46:Q54)</f>
        <v>803117843</v>
      </c>
      <c r="S46" s="27"/>
      <c r="T46" s="4"/>
      <c r="U46" s="4"/>
      <c r="V46" s="4"/>
      <c r="W46" s="4"/>
      <c r="X46" s="4"/>
      <c r="Y46" s="52"/>
      <c r="Z46" s="52"/>
      <c r="AA46" s="180">
        <f t="shared" si="0"/>
        <v>1</v>
      </c>
    </row>
    <row r="47" spans="1:27" s="181" customFormat="1" ht="89.25">
      <c r="A47" s="182">
        <v>7</v>
      </c>
      <c r="B47" s="4" t="s">
        <v>48</v>
      </c>
      <c r="C47" s="4" t="s">
        <v>70</v>
      </c>
      <c r="D47" s="4" t="s">
        <v>324</v>
      </c>
      <c r="E47" s="4" t="s">
        <v>325</v>
      </c>
      <c r="F47" s="4" t="s">
        <v>64</v>
      </c>
      <c r="G47" s="4" t="s">
        <v>165</v>
      </c>
      <c r="H47" s="4" t="s">
        <v>212</v>
      </c>
      <c r="I47" s="4" t="s">
        <v>327</v>
      </c>
      <c r="J47" s="4" t="s">
        <v>629</v>
      </c>
      <c r="K47" s="4" t="s">
        <v>814</v>
      </c>
      <c r="L47" s="216" t="s">
        <v>626</v>
      </c>
      <c r="M47" s="216" t="s">
        <v>630</v>
      </c>
      <c r="N47" s="103">
        <v>45323</v>
      </c>
      <c r="O47" s="103">
        <v>45646</v>
      </c>
      <c r="P47" s="273"/>
      <c r="Q47" s="273"/>
      <c r="R47" s="273"/>
      <c r="S47" s="27"/>
      <c r="T47" s="4"/>
      <c r="U47" s="4"/>
      <c r="V47" s="4"/>
      <c r="W47" s="4"/>
      <c r="X47" s="4"/>
      <c r="Y47" s="52"/>
      <c r="Z47" s="52"/>
      <c r="AA47" s="180">
        <f t="shared" si="0"/>
        <v>1</v>
      </c>
    </row>
    <row r="48" spans="1:27" s="181" customFormat="1" ht="63.75" customHeight="1">
      <c r="A48" s="197">
        <v>8</v>
      </c>
      <c r="B48" s="4" t="s">
        <v>48</v>
      </c>
      <c r="C48" s="4" t="s">
        <v>70</v>
      </c>
      <c r="D48" s="4" t="s">
        <v>328</v>
      </c>
      <c r="E48" s="4" t="s">
        <v>329</v>
      </c>
      <c r="F48" s="4" t="s">
        <v>64</v>
      </c>
      <c r="G48" s="4" t="s">
        <v>165</v>
      </c>
      <c r="H48" s="4" t="s">
        <v>779</v>
      </c>
      <c r="I48" s="4" t="s">
        <v>332</v>
      </c>
      <c r="J48" s="4">
        <v>5</v>
      </c>
      <c r="K48" s="4" t="s">
        <v>333</v>
      </c>
      <c r="L48" s="216" t="s">
        <v>626</v>
      </c>
      <c r="M48" s="216" t="s">
        <v>630</v>
      </c>
      <c r="N48" s="103">
        <v>45323</v>
      </c>
      <c r="O48" s="103">
        <v>45646</v>
      </c>
      <c r="P48" s="273"/>
      <c r="Q48" s="273"/>
      <c r="R48" s="273"/>
      <c r="S48" s="27"/>
      <c r="T48" s="4"/>
      <c r="U48" s="4"/>
      <c r="V48" s="4"/>
      <c r="W48" s="4"/>
      <c r="X48" s="4"/>
      <c r="Y48" s="52"/>
      <c r="Z48" s="52"/>
      <c r="AA48" s="180">
        <f t="shared" si="0"/>
        <v>1</v>
      </c>
    </row>
    <row r="49" spans="1:27" s="181" customFormat="1" ht="63.75">
      <c r="A49" s="182">
        <v>9</v>
      </c>
      <c r="B49" s="4" t="s">
        <v>48</v>
      </c>
      <c r="C49" s="4" t="s">
        <v>70</v>
      </c>
      <c r="D49" s="4" t="s">
        <v>328</v>
      </c>
      <c r="E49" s="4" t="s">
        <v>329</v>
      </c>
      <c r="F49" s="4" t="s">
        <v>64</v>
      </c>
      <c r="G49" s="4" t="s">
        <v>165</v>
      </c>
      <c r="H49" s="4" t="s">
        <v>152</v>
      </c>
      <c r="I49" s="4" t="s">
        <v>334</v>
      </c>
      <c r="J49" s="4">
        <v>50</v>
      </c>
      <c r="K49" s="4" t="s">
        <v>335</v>
      </c>
      <c r="L49" s="216" t="s">
        <v>626</v>
      </c>
      <c r="M49" s="216" t="s">
        <v>630</v>
      </c>
      <c r="N49" s="103">
        <v>45323</v>
      </c>
      <c r="O49" s="103">
        <v>45646</v>
      </c>
      <c r="P49" s="273"/>
      <c r="Q49" s="273"/>
      <c r="R49" s="273"/>
      <c r="S49" s="27"/>
      <c r="T49" s="4"/>
      <c r="U49" s="4"/>
      <c r="V49" s="4"/>
      <c r="W49" s="4"/>
      <c r="X49" s="4"/>
      <c r="Y49" s="52"/>
      <c r="Z49" s="52"/>
      <c r="AA49" s="180">
        <f t="shared" si="0"/>
        <v>1</v>
      </c>
    </row>
    <row r="50" spans="1:27" s="181" customFormat="1" ht="38.25">
      <c r="A50" s="182">
        <v>10</v>
      </c>
      <c r="B50" s="4" t="s">
        <v>48</v>
      </c>
      <c r="C50" s="4" t="s">
        <v>70</v>
      </c>
      <c r="D50" s="4" t="s">
        <v>328</v>
      </c>
      <c r="E50" s="4" t="s">
        <v>329</v>
      </c>
      <c r="F50" s="4" t="s">
        <v>64</v>
      </c>
      <c r="G50" s="4" t="s">
        <v>165</v>
      </c>
      <c r="H50" s="4" t="s">
        <v>216</v>
      </c>
      <c r="I50" s="4" t="s">
        <v>632</v>
      </c>
      <c r="J50" s="4">
        <v>1</v>
      </c>
      <c r="K50" s="4" t="s">
        <v>631</v>
      </c>
      <c r="L50" s="216" t="s">
        <v>626</v>
      </c>
      <c r="M50" s="216" t="s">
        <v>630</v>
      </c>
      <c r="N50" s="103">
        <v>45323</v>
      </c>
      <c r="O50" s="103">
        <v>45646</v>
      </c>
      <c r="P50" s="273"/>
      <c r="Q50" s="273"/>
      <c r="R50" s="273"/>
      <c r="S50" s="27"/>
      <c r="T50" s="4"/>
      <c r="U50" s="4"/>
      <c r="V50" s="4"/>
      <c r="W50" s="4"/>
      <c r="X50" s="4"/>
      <c r="Y50" s="52"/>
      <c r="Z50" s="52"/>
      <c r="AA50" s="180">
        <f t="shared" si="0"/>
        <v>1</v>
      </c>
    </row>
    <row r="51" spans="1:27" s="181" customFormat="1" ht="63.75">
      <c r="A51" s="182">
        <v>11</v>
      </c>
      <c r="B51" s="4" t="s">
        <v>48</v>
      </c>
      <c r="C51" s="4" t="s">
        <v>70</v>
      </c>
      <c r="D51" s="4" t="s">
        <v>330</v>
      </c>
      <c r="E51" s="4" t="s">
        <v>331</v>
      </c>
      <c r="F51" s="4" t="s">
        <v>64</v>
      </c>
      <c r="G51" s="4" t="s">
        <v>165</v>
      </c>
      <c r="H51" s="4" t="s">
        <v>217</v>
      </c>
      <c r="I51" s="4" t="s">
        <v>337</v>
      </c>
      <c r="J51" s="4">
        <v>5</v>
      </c>
      <c r="K51" s="4" t="s">
        <v>338</v>
      </c>
      <c r="L51" s="216" t="s">
        <v>626</v>
      </c>
      <c r="M51" s="216" t="s">
        <v>630</v>
      </c>
      <c r="N51" s="103">
        <v>45323</v>
      </c>
      <c r="O51" s="103">
        <v>45646</v>
      </c>
      <c r="P51" s="273"/>
      <c r="Q51" s="273"/>
      <c r="R51" s="273"/>
      <c r="S51" s="27"/>
      <c r="T51" s="4"/>
      <c r="U51" s="4"/>
      <c r="V51" s="4"/>
      <c r="W51" s="4"/>
      <c r="X51" s="4"/>
      <c r="Y51" s="52"/>
      <c r="Z51" s="52"/>
      <c r="AA51" s="180">
        <f t="shared" si="0"/>
        <v>1</v>
      </c>
    </row>
    <row r="52" spans="1:27" s="181" customFormat="1" ht="89.25">
      <c r="A52" s="197">
        <v>12</v>
      </c>
      <c r="B52" s="4" t="s">
        <v>48</v>
      </c>
      <c r="C52" s="4" t="s">
        <v>70</v>
      </c>
      <c r="D52" s="4" t="s">
        <v>336</v>
      </c>
      <c r="E52" s="4" t="s">
        <v>339</v>
      </c>
      <c r="F52" s="4" t="s">
        <v>64</v>
      </c>
      <c r="G52" s="4" t="s">
        <v>165</v>
      </c>
      <c r="H52" s="4" t="s">
        <v>218</v>
      </c>
      <c r="I52" s="4" t="s">
        <v>343</v>
      </c>
      <c r="J52" s="4" t="s">
        <v>633</v>
      </c>
      <c r="K52" s="4" t="s">
        <v>340</v>
      </c>
      <c r="L52" s="216" t="s">
        <v>626</v>
      </c>
      <c r="M52" s="216" t="s">
        <v>630</v>
      </c>
      <c r="N52" s="103">
        <v>45323</v>
      </c>
      <c r="O52" s="103">
        <v>45646</v>
      </c>
      <c r="P52" s="273"/>
      <c r="Q52" s="273"/>
      <c r="R52" s="273"/>
      <c r="S52" s="27"/>
      <c r="T52" s="4"/>
      <c r="U52" s="4"/>
      <c r="V52" s="4"/>
      <c r="W52" s="4"/>
      <c r="X52" s="4"/>
      <c r="Y52" s="52"/>
      <c r="Z52" s="52"/>
      <c r="AA52" s="180">
        <f t="shared" si="0"/>
        <v>1</v>
      </c>
    </row>
    <row r="53" spans="1:27" s="181" customFormat="1" ht="89.25">
      <c r="A53" s="182">
        <v>13</v>
      </c>
      <c r="B53" s="4" t="s">
        <v>48</v>
      </c>
      <c r="C53" s="4" t="s">
        <v>70</v>
      </c>
      <c r="D53" s="4" t="s">
        <v>324</v>
      </c>
      <c r="E53" s="4" t="s">
        <v>325</v>
      </c>
      <c r="F53" s="4" t="s">
        <v>64</v>
      </c>
      <c r="G53" s="4" t="s">
        <v>165</v>
      </c>
      <c r="H53" s="4" t="s">
        <v>53</v>
      </c>
      <c r="I53" s="4" t="s">
        <v>464</v>
      </c>
      <c r="J53" s="4">
        <v>3</v>
      </c>
      <c r="K53" s="4" t="s">
        <v>463</v>
      </c>
      <c r="L53" s="216" t="s">
        <v>626</v>
      </c>
      <c r="M53" s="216" t="s">
        <v>630</v>
      </c>
      <c r="N53" s="103">
        <v>45323</v>
      </c>
      <c r="O53" s="103">
        <v>45646</v>
      </c>
      <c r="P53" s="273"/>
      <c r="Q53" s="273"/>
      <c r="R53" s="273"/>
      <c r="S53" s="27"/>
      <c r="T53" s="4"/>
      <c r="U53" s="4"/>
      <c r="V53" s="4"/>
      <c r="W53" s="4"/>
      <c r="X53" s="4"/>
      <c r="Y53" s="52"/>
      <c r="Z53" s="52"/>
      <c r="AA53" s="180">
        <f>IF(Z53&lt;=33%,1,IF(Z53&lt;76%,3,IF(Z53&lt;100%,4,)))</f>
        <v>1</v>
      </c>
    </row>
    <row r="54" spans="1:27" s="181" customFormat="1" ht="76.5">
      <c r="A54" s="182">
        <v>14</v>
      </c>
      <c r="B54" s="4" t="s">
        <v>48</v>
      </c>
      <c r="C54" s="4" t="s">
        <v>70</v>
      </c>
      <c r="D54" s="4" t="s">
        <v>336</v>
      </c>
      <c r="E54" s="4" t="s">
        <v>339</v>
      </c>
      <c r="F54" s="4" t="s">
        <v>64</v>
      </c>
      <c r="G54" s="4" t="s">
        <v>165</v>
      </c>
      <c r="H54" s="4" t="s">
        <v>219</v>
      </c>
      <c r="I54" s="4" t="s">
        <v>342</v>
      </c>
      <c r="J54" s="4">
        <v>1</v>
      </c>
      <c r="K54" s="4" t="s">
        <v>341</v>
      </c>
      <c r="L54" s="216" t="s">
        <v>626</v>
      </c>
      <c r="M54" s="216" t="s">
        <v>630</v>
      </c>
      <c r="N54" s="103">
        <v>45323</v>
      </c>
      <c r="O54" s="103">
        <v>45646</v>
      </c>
      <c r="P54" s="274"/>
      <c r="Q54" s="274"/>
      <c r="R54" s="274"/>
      <c r="S54" s="27"/>
      <c r="T54" s="4"/>
      <c r="U54" s="4"/>
      <c r="V54" s="4"/>
      <c r="W54" s="4"/>
      <c r="X54" s="4"/>
      <c r="Y54" s="52"/>
      <c r="Z54" s="52"/>
      <c r="AA54" s="180">
        <f t="shared" si="0"/>
        <v>1</v>
      </c>
    </row>
    <row r="55" spans="1:27" s="181" customFormat="1" ht="76.5">
      <c r="A55" s="182">
        <v>15</v>
      </c>
      <c r="B55" s="4" t="s">
        <v>48</v>
      </c>
      <c r="C55" s="4" t="s">
        <v>70</v>
      </c>
      <c r="D55" s="4" t="s">
        <v>336</v>
      </c>
      <c r="E55" s="4" t="s">
        <v>339</v>
      </c>
      <c r="F55" s="4" t="s">
        <v>64</v>
      </c>
      <c r="G55" s="4" t="s">
        <v>165</v>
      </c>
      <c r="H55" s="4" t="s">
        <v>506</v>
      </c>
      <c r="I55" s="4" t="s">
        <v>504</v>
      </c>
      <c r="J55" s="4">
        <v>5</v>
      </c>
      <c r="K55" s="4" t="s">
        <v>505</v>
      </c>
      <c r="L55" s="216" t="s">
        <v>626</v>
      </c>
      <c r="M55" s="216" t="s">
        <v>630</v>
      </c>
      <c r="N55" s="103">
        <v>45323</v>
      </c>
      <c r="O55" s="103">
        <v>45646</v>
      </c>
      <c r="P55" s="27" t="s">
        <v>548</v>
      </c>
      <c r="Q55" s="27"/>
      <c r="R55" s="27"/>
      <c r="S55" s="27"/>
      <c r="T55" s="4"/>
      <c r="U55" s="4"/>
      <c r="V55" s="4"/>
      <c r="W55" s="4"/>
      <c r="X55" s="4"/>
      <c r="Y55" s="52"/>
      <c r="Z55" s="52"/>
      <c r="AA55" s="180">
        <f t="shared" ref="AA55" si="1">IF(Z55&lt;=33%,1,IF(Z55&lt;76%,3,IF(Z55&lt;100%,4,)))</f>
        <v>1</v>
      </c>
    </row>
    <row r="56" spans="1:27" s="181" customFormat="1" ht="76.5">
      <c r="A56" s="197">
        <v>16</v>
      </c>
      <c r="B56" s="4" t="s">
        <v>48</v>
      </c>
      <c r="C56" s="4" t="s">
        <v>70</v>
      </c>
      <c r="D56" s="4" t="s">
        <v>336</v>
      </c>
      <c r="E56" s="4" t="s">
        <v>339</v>
      </c>
      <c r="F56" s="4" t="s">
        <v>64</v>
      </c>
      <c r="G56" s="4" t="s">
        <v>165</v>
      </c>
      <c r="H56" s="4" t="s">
        <v>220</v>
      </c>
      <c r="I56" s="4" t="s">
        <v>462</v>
      </c>
      <c r="J56" s="4">
        <v>3</v>
      </c>
      <c r="K56" s="4" t="s">
        <v>635</v>
      </c>
      <c r="L56" s="216" t="s">
        <v>626</v>
      </c>
      <c r="M56" s="216" t="s">
        <v>630</v>
      </c>
      <c r="N56" s="103">
        <v>45323</v>
      </c>
      <c r="O56" s="103">
        <v>45646</v>
      </c>
      <c r="P56" s="27" t="s">
        <v>634</v>
      </c>
      <c r="Q56" s="27"/>
      <c r="R56" s="27"/>
      <c r="S56" s="27"/>
      <c r="T56" s="4"/>
      <c r="U56" s="4"/>
      <c r="V56" s="4"/>
      <c r="W56" s="4"/>
      <c r="X56" s="4"/>
      <c r="Y56" s="52"/>
      <c r="Z56" s="52"/>
      <c r="AA56" s="180">
        <f t="shared" si="0"/>
        <v>1</v>
      </c>
    </row>
    <row r="57" spans="1:27" s="181" customFormat="1" ht="189.75" customHeight="1">
      <c r="A57" s="182">
        <v>17</v>
      </c>
      <c r="B57" s="4" t="s">
        <v>48</v>
      </c>
      <c r="C57" s="4" t="s">
        <v>71</v>
      </c>
      <c r="D57" s="4" t="s">
        <v>344</v>
      </c>
      <c r="E57" s="4" t="s">
        <v>345</v>
      </c>
      <c r="F57" s="4" t="s">
        <v>346</v>
      </c>
      <c r="G57" s="4" t="s">
        <v>155</v>
      </c>
      <c r="H57" s="4" t="s">
        <v>58</v>
      </c>
      <c r="I57" s="4" t="s">
        <v>797</v>
      </c>
      <c r="J57" s="4" t="s">
        <v>796</v>
      </c>
      <c r="K57" s="4" t="s">
        <v>636</v>
      </c>
      <c r="L57" s="216" t="s">
        <v>637</v>
      </c>
      <c r="M57" s="216" t="s">
        <v>630</v>
      </c>
      <c r="N57" s="103">
        <v>45323</v>
      </c>
      <c r="O57" s="103">
        <v>45646</v>
      </c>
      <c r="P57" s="275">
        <v>198187314</v>
      </c>
      <c r="Q57" s="275">
        <v>59325833</v>
      </c>
      <c r="R57" s="275">
        <f>P57+Q57</f>
        <v>257513147</v>
      </c>
      <c r="S57" s="27"/>
      <c r="T57" s="4"/>
      <c r="U57" s="4"/>
      <c r="V57" s="4"/>
      <c r="W57" s="4"/>
      <c r="X57" s="4"/>
      <c r="Y57" s="52"/>
      <c r="Z57" s="52"/>
      <c r="AA57" s="180">
        <f t="shared" si="0"/>
        <v>1</v>
      </c>
    </row>
    <row r="58" spans="1:27" s="181" customFormat="1" ht="51">
      <c r="A58" s="182">
        <v>18</v>
      </c>
      <c r="B58" s="4" t="s">
        <v>48</v>
      </c>
      <c r="C58" s="4" t="s">
        <v>71</v>
      </c>
      <c r="D58" s="4" t="s">
        <v>344</v>
      </c>
      <c r="E58" s="4" t="s">
        <v>345</v>
      </c>
      <c r="F58" s="4" t="s">
        <v>346</v>
      </c>
      <c r="G58" s="4" t="s">
        <v>155</v>
      </c>
      <c r="H58" s="4" t="s">
        <v>62</v>
      </c>
      <c r="I58" s="4" t="s">
        <v>638</v>
      </c>
      <c r="J58" s="4">
        <v>10</v>
      </c>
      <c r="K58" s="4" t="s">
        <v>639</v>
      </c>
      <c r="L58" s="216" t="s">
        <v>637</v>
      </c>
      <c r="M58" s="216" t="s">
        <v>630</v>
      </c>
      <c r="N58" s="103">
        <v>45323</v>
      </c>
      <c r="O58" s="103">
        <v>45646</v>
      </c>
      <c r="P58" s="277"/>
      <c r="Q58" s="277"/>
      <c r="R58" s="277"/>
      <c r="S58" s="27"/>
      <c r="T58" s="4"/>
      <c r="U58" s="4"/>
      <c r="V58" s="4"/>
      <c r="W58" s="4"/>
      <c r="X58" s="4"/>
      <c r="Y58" s="4"/>
      <c r="Z58" s="4"/>
      <c r="AA58" s="180">
        <f>IF(Z58&lt;=33%,1,IF(Z58&lt;76%,3,IF(Z58&lt;100%,4,)))</f>
        <v>1</v>
      </c>
    </row>
    <row r="59" spans="1:27" s="181" customFormat="1" ht="102">
      <c r="A59" s="182">
        <v>19</v>
      </c>
      <c r="B59" s="4" t="s">
        <v>48</v>
      </c>
      <c r="C59" s="4" t="s">
        <v>71</v>
      </c>
      <c r="D59" s="4" t="s">
        <v>344</v>
      </c>
      <c r="E59" s="4" t="s">
        <v>345</v>
      </c>
      <c r="F59" s="4" t="s">
        <v>349</v>
      </c>
      <c r="G59" s="4" t="s">
        <v>155</v>
      </c>
      <c r="H59" s="4" t="s">
        <v>58</v>
      </c>
      <c r="I59" s="4" t="s">
        <v>711</v>
      </c>
      <c r="J59" s="4">
        <v>1</v>
      </c>
      <c r="K59" s="4" t="s">
        <v>712</v>
      </c>
      <c r="L59" s="216" t="s">
        <v>710</v>
      </c>
      <c r="M59" s="216" t="s">
        <v>637</v>
      </c>
      <c r="N59" s="103">
        <v>45323</v>
      </c>
      <c r="O59" s="103">
        <v>45646</v>
      </c>
      <c r="P59" s="102" t="s">
        <v>548</v>
      </c>
      <c r="Q59" s="102"/>
      <c r="R59" s="102"/>
      <c r="S59" s="27"/>
      <c r="T59" s="4"/>
      <c r="U59" s="4"/>
      <c r="V59" s="4"/>
      <c r="W59" s="4"/>
      <c r="X59" s="4"/>
      <c r="Y59" s="52"/>
      <c r="Z59" s="52"/>
      <c r="AA59" s="180">
        <f t="shared" ref="AA59" si="2">IF(Z59&lt;=33%,1,IF(Z59&lt;76%,3,IF(Z59&lt;100%,4,)))</f>
        <v>1</v>
      </c>
    </row>
    <row r="60" spans="1:27" s="181" customFormat="1" ht="89.25">
      <c r="A60" s="197">
        <v>20</v>
      </c>
      <c r="B60" s="4" t="s">
        <v>48</v>
      </c>
      <c r="C60" s="4" t="s">
        <v>71</v>
      </c>
      <c r="D60" s="4" t="s">
        <v>344</v>
      </c>
      <c r="E60" s="4" t="s">
        <v>345</v>
      </c>
      <c r="F60" s="4" t="s">
        <v>349</v>
      </c>
      <c r="G60" s="4" t="s">
        <v>155</v>
      </c>
      <c r="H60" s="4" t="s">
        <v>60</v>
      </c>
      <c r="I60" s="4" t="s">
        <v>761</v>
      </c>
      <c r="J60" s="55">
        <v>0.3</v>
      </c>
      <c r="K60" s="4" t="s">
        <v>762</v>
      </c>
      <c r="L60" s="216" t="s">
        <v>763</v>
      </c>
      <c r="M60" s="216" t="s">
        <v>630</v>
      </c>
      <c r="N60" s="103">
        <v>45323</v>
      </c>
      <c r="O60" s="103">
        <v>45646</v>
      </c>
      <c r="P60" s="102" t="s">
        <v>548</v>
      </c>
      <c r="Q60" s="102"/>
      <c r="R60" s="102"/>
      <c r="S60" s="27"/>
      <c r="T60" s="4"/>
      <c r="U60" s="4"/>
      <c r="V60" s="4"/>
      <c r="W60" s="4"/>
      <c r="X60" s="4"/>
      <c r="Y60" s="52"/>
      <c r="Z60" s="52"/>
      <c r="AA60" s="180">
        <f t="shared" ref="AA60" si="3">IF(Z60&lt;=33%,1,IF(Z60&lt;76%,3,IF(Z60&lt;100%,4,)))</f>
        <v>1</v>
      </c>
    </row>
    <row r="61" spans="1:27" s="218" customFormat="1" ht="97.5" customHeight="1">
      <c r="A61" s="182">
        <v>21</v>
      </c>
      <c r="B61" s="45" t="s">
        <v>48</v>
      </c>
      <c r="C61" s="45" t="s">
        <v>71</v>
      </c>
      <c r="D61" s="45" t="s">
        <v>344</v>
      </c>
      <c r="E61" s="45" t="s">
        <v>345</v>
      </c>
      <c r="F61" s="45" t="s">
        <v>349</v>
      </c>
      <c r="G61" s="45" t="s">
        <v>155</v>
      </c>
      <c r="H61" s="45" t="s">
        <v>61</v>
      </c>
      <c r="I61" s="45" t="s">
        <v>764</v>
      </c>
      <c r="J61" s="129">
        <v>0.3</v>
      </c>
      <c r="K61" s="45" t="s">
        <v>765</v>
      </c>
      <c r="L61" s="217" t="s">
        <v>710</v>
      </c>
      <c r="M61" s="217" t="s">
        <v>637</v>
      </c>
      <c r="N61" s="127">
        <v>45323</v>
      </c>
      <c r="O61" s="127">
        <v>45646</v>
      </c>
      <c r="P61" s="130" t="s">
        <v>548</v>
      </c>
      <c r="Q61" s="130"/>
      <c r="R61" s="130"/>
      <c r="S61" s="96"/>
      <c r="T61" s="45"/>
      <c r="U61" s="45"/>
      <c r="V61" s="45"/>
      <c r="W61" s="45"/>
      <c r="X61" s="45"/>
      <c r="Y61" s="105"/>
      <c r="Z61" s="105"/>
      <c r="AA61" s="33"/>
    </row>
    <row r="62" spans="1:27" s="218" customFormat="1" ht="134.25" customHeight="1">
      <c r="A62" s="182">
        <v>22</v>
      </c>
      <c r="B62" s="45" t="s">
        <v>48</v>
      </c>
      <c r="C62" s="45" t="s">
        <v>71</v>
      </c>
      <c r="D62" s="45" t="s">
        <v>344</v>
      </c>
      <c r="E62" s="45" t="s">
        <v>345</v>
      </c>
      <c r="F62" s="45" t="s">
        <v>349</v>
      </c>
      <c r="G62" s="45" t="s">
        <v>155</v>
      </c>
      <c r="H62" s="45" t="s">
        <v>768</v>
      </c>
      <c r="I62" s="45" t="s">
        <v>767</v>
      </c>
      <c r="J62" s="219">
        <v>4</v>
      </c>
      <c r="K62" s="45" t="s">
        <v>766</v>
      </c>
      <c r="L62" s="217" t="s">
        <v>710</v>
      </c>
      <c r="M62" s="217"/>
      <c r="N62" s="127">
        <v>45323</v>
      </c>
      <c r="O62" s="127">
        <v>45646</v>
      </c>
      <c r="P62" s="130" t="s">
        <v>548</v>
      </c>
      <c r="Q62" s="130"/>
      <c r="R62" s="130"/>
      <c r="S62" s="96"/>
      <c r="T62" s="45"/>
      <c r="U62" s="45"/>
      <c r="V62" s="45"/>
      <c r="W62" s="45"/>
      <c r="X62" s="45"/>
      <c r="Y62" s="105"/>
      <c r="Z62" s="105"/>
      <c r="AA62" s="33"/>
    </row>
    <row r="63" spans="1:27" s="218" customFormat="1" ht="270.75" customHeight="1">
      <c r="A63" s="182">
        <v>23</v>
      </c>
      <c r="B63" s="45" t="s">
        <v>48</v>
      </c>
      <c r="C63" s="45" t="s">
        <v>71</v>
      </c>
      <c r="D63" s="45" t="s">
        <v>344</v>
      </c>
      <c r="E63" s="45" t="s">
        <v>345</v>
      </c>
      <c r="F63" s="45" t="s">
        <v>349</v>
      </c>
      <c r="G63" s="45" t="s">
        <v>155</v>
      </c>
      <c r="H63" s="4" t="s">
        <v>350</v>
      </c>
      <c r="I63" s="45" t="s">
        <v>817</v>
      </c>
      <c r="J63" s="219">
        <v>40</v>
      </c>
      <c r="K63" s="45" t="s">
        <v>816</v>
      </c>
      <c r="L63" s="217" t="s">
        <v>710</v>
      </c>
      <c r="M63" s="217"/>
      <c r="N63" s="127">
        <v>45323</v>
      </c>
      <c r="O63" s="127">
        <v>45646</v>
      </c>
      <c r="P63" s="130" t="s">
        <v>548</v>
      </c>
      <c r="Q63" s="130"/>
      <c r="R63" s="130"/>
      <c r="S63" s="96"/>
      <c r="T63" s="45"/>
      <c r="U63" s="45"/>
      <c r="V63" s="45"/>
      <c r="W63" s="45"/>
      <c r="X63" s="45"/>
      <c r="Y63" s="105"/>
      <c r="Z63" s="105"/>
      <c r="AA63" s="33"/>
    </row>
    <row r="64" spans="1:27" s="181" customFormat="1" ht="76.5">
      <c r="A64" s="197">
        <v>24</v>
      </c>
      <c r="B64" s="4" t="s">
        <v>48</v>
      </c>
      <c r="C64" s="4" t="s">
        <v>71</v>
      </c>
      <c r="D64" s="4" t="s">
        <v>347</v>
      </c>
      <c r="E64" s="4" t="s">
        <v>348</v>
      </c>
      <c r="F64" s="4" t="s">
        <v>349</v>
      </c>
      <c r="G64" s="4" t="s">
        <v>171</v>
      </c>
      <c r="H64" s="4" t="s">
        <v>350</v>
      </c>
      <c r="I64" s="4" t="s">
        <v>640</v>
      </c>
      <c r="J64" s="4">
        <v>30</v>
      </c>
      <c r="K64" s="4" t="s">
        <v>641</v>
      </c>
      <c r="L64" s="216" t="s">
        <v>637</v>
      </c>
      <c r="M64" s="216" t="s">
        <v>630</v>
      </c>
      <c r="N64" s="103">
        <v>45323</v>
      </c>
      <c r="O64" s="103">
        <v>45646</v>
      </c>
      <c r="P64" s="275">
        <v>99093655</v>
      </c>
      <c r="Q64" s="275">
        <v>45505232</v>
      </c>
      <c r="R64" s="275">
        <f>P64+Q64</f>
        <v>144598887</v>
      </c>
      <c r="S64" s="27"/>
      <c r="T64" s="4"/>
      <c r="U64" s="4"/>
      <c r="V64" s="4"/>
      <c r="W64" s="4"/>
      <c r="X64" s="4"/>
      <c r="Y64" s="52"/>
      <c r="Z64" s="52"/>
      <c r="AA64" s="180">
        <f t="shared" si="0"/>
        <v>1</v>
      </c>
    </row>
    <row r="65" spans="1:27" s="181" customFormat="1" ht="76.5">
      <c r="A65" s="182">
        <v>25</v>
      </c>
      <c r="B65" s="4" t="s">
        <v>48</v>
      </c>
      <c r="C65" s="4" t="s">
        <v>71</v>
      </c>
      <c r="D65" s="4" t="s">
        <v>347</v>
      </c>
      <c r="E65" s="4" t="s">
        <v>348</v>
      </c>
      <c r="F65" s="4" t="s">
        <v>349</v>
      </c>
      <c r="G65" s="4" t="s">
        <v>171</v>
      </c>
      <c r="H65" s="4" t="s">
        <v>55</v>
      </c>
      <c r="I65" s="4" t="s">
        <v>351</v>
      </c>
      <c r="J65" s="4" t="s">
        <v>642</v>
      </c>
      <c r="K65" s="4" t="s">
        <v>643</v>
      </c>
      <c r="L65" s="216" t="s">
        <v>637</v>
      </c>
      <c r="M65" s="216" t="s">
        <v>630</v>
      </c>
      <c r="N65" s="103">
        <v>45323</v>
      </c>
      <c r="O65" s="103">
        <v>45646</v>
      </c>
      <c r="P65" s="276"/>
      <c r="Q65" s="276"/>
      <c r="R65" s="276"/>
      <c r="S65" s="27"/>
      <c r="T65" s="4"/>
      <c r="U65" s="4"/>
      <c r="V65" s="4"/>
      <c r="W65" s="4"/>
      <c r="X65" s="4"/>
      <c r="Y65" s="4"/>
      <c r="Z65" s="55"/>
      <c r="AA65" s="180">
        <f>IF(Z65&lt;=33%,1,IF(Z65&lt;76%,3,IF(Z65&lt;100%,4,)))</f>
        <v>1</v>
      </c>
    </row>
    <row r="66" spans="1:27" s="218" customFormat="1" ht="76.5">
      <c r="A66" s="182">
        <v>26</v>
      </c>
      <c r="B66" s="45" t="s">
        <v>48</v>
      </c>
      <c r="C66" s="45" t="s">
        <v>71</v>
      </c>
      <c r="D66" s="45" t="s">
        <v>352</v>
      </c>
      <c r="E66" s="45" t="s">
        <v>353</v>
      </c>
      <c r="F66" s="45" t="s">
        <v>349</v>
      </c>
      <c r="G66" s="45" t="s">
        <v>169</v>
      </c>
      <c r="H66" s="45" t="s">
        <v>57</v>
      </c>
      <c r="I66" s="45" t="s">
        <v>706</v>
      </c>
      <c r="J66" s="45">
        <v>1</v>
      </c>
      <c r="K66" s="45" t="s">
        <v>707</v>
      </c>
      <c r="L66" s="33" t="s">
        <v>705</v>
      </c>
      <c r="M66" s="33" t="s">
        <v>637</v>
      </c>
      <c r="N66" s="127">
        <v>45323</v>
      </c>
      <c r="O66" s="127">
        <v>45646</v>
      </c>
      <c r="P66" s="276"/>
      <c r="Q66" s="276"/>
      <c r="R66" s="276"/>
      <c r="S66" s="96"/>
      <c r="T66" s="45"/>
      <c r="U66" s="45"/>
      <c r="V66" s="45"/>
      <c r="W66" s="45"/>
      <c r="X66" s="45"/>
      <c r="Y66" s="45"/>
      <c r="Z66" s="45"/>
      <c r="AA66" s="33"/>
    </row>
    <row r="67" spans="1:27" s="181" customFormat="1" ht="76.5">
      <c r="A67" s="182">
        <v>27</v>
      </c>
      <c r="B67" s="4" t="s">
        <v>48</v>
      </c>
      <c r="C67" s="4" t="s">
        <v>71</v>
      </c>
      <c r="D67" s="4" t="s">
        <v>354</v>
      </c>
      <c r="E67" s="4" t="s">
        <v>355</v>
      </c>
      <c r="F67" s="4" t="s">
        <v>349</v>
      </c>
      <c r="G67" s="4" t="s">
        <v>476</v>
      </c>
      <c r="H67" s="4" t="s">
        <v>56</v>
      </c>
      <c r="I67" s="4" t="s">
        <v>644</v>
      </c>
      <c r="J67" s="4">
        <v>30</v>
      </c>
      <c r="K67" s="4" t="s">
        <v>645</v>
      </c>
      <c r="L67" s="216" t="s">
        <v>637</v>
      </c>
      <c r="M67" s="216" t="s">
        <v>630</v>
      </c>
      <c r="N67" s="103">
        <v>45323</v>
      </c>
      <c r="O67" s="103">
        <v>45646</v>
      </c>
      <c r="P67" s="276"/>
      <c r="Q67" s="276"/>
      <c r="R67" s="276"/>
      <c r="S67" s="27"/>
      <c r="T67" s="4"/>
      <c r="U67" s="4"/>
      <c r="V67" s="4"/>
      <c r="W67" s="4"/>
      <c r="X67" s="4"/>
      <c r="Y67" s="4"/>
      <c r="Z67" s="4"/>
      <c r="AA67" s="180"/>
    </row>
    <row r="68" spans="1:27" s="181" customFormat="1" ht="76.5">
      <c r="A68" s="197">
        <v>28</v>
      </c>
      <c r="B68" s="4" t="s">
        <v>48</v>
      </c>
      <c r="C68" s="4" t="s">
        <v>71</v>
      </c>
      <c r="D68" s="4" t="s">
        <v>354</v>
      </c>
      <c r="E68" s="4" t="s">
        <v>355</v>
      </c>
      <c r="F68" s="4" t="s">
        <v>349</v>
      </c>
      <c r="G68" s="4" t="s">
        <v>476</v>
      </c>
      <c r="H68" s="4" t="s">
        <v>59</v>
      </c>
      <c r="I68" s="4" t="s">
        <v>646</v>
      </c>
      <c r="J68" s="4">
        <v>200</v>
      </c>
      <c r="K68" s="4" t="s">
        <v>356</v>
      </c>
      <c r="L68" s="216" t="s">
        <v>637</v>
      </c>
      <c r="M68" s="216" t="s">
        <v>630</v>
      </c>
      <c r="N68" s="103">
        <v>45323</v>
      </c>
      <c r="O68" s="103">
        <v>45646</v>
      </c>
      <c r="P68" s="277"/>
      <c r="Q68" s="277"/>
      <c r="R68" s="277"/>
      <c r="S68" s="27"/>
      <c r="T68" s="4"/>
      <c r="U68" s="4"/>
      <c r="V68" s="4"/>
      <c r="W68" s="4"/>
      <c r="X68" s="4"/>
      <c r="Y68" s="4"/>
      <c r="Z68" s="4"/>
      <c r="AA68" s="180">
        <f>IF(Z68&lt;=33%,1,IF(Z68&lt;76%,3,IF(Z68&lt;100%,4,)))</f>
        <v>1</v>
      </c>
    </row>
    <row r="69" spans="1:27" ht="15.75">
      <c r="P69" s="165">
        <f>SUM(P41:P68)</f>
        <v>1463864039</v>
      </c>
      <c r="Q69" s="165">
        <f t="shared" ref="Q69:R69" si="4">SUM(Q41:Q68)</f>
        <v>104831065</v>
      </c>
      <c r="R69" s="165">
        <f t="shared" si="4"/>
        <v>1568695104</v>
      </c>
    </row>
    <row r="70" spans="1:27">
      <c r="B70" s="226" t="s">
        <v>781</v>
      </c>
      <c r="C70" s="226"/>
    </row>
    <row r="71" spans="1:27">
      <c r="B71" s="226" t="s">
        <v>798</v>
      </c>
      <c r="C71" s="226"/>
    </row>
    <row r="72" spans="1:27">
      <c r="B72" s="1" t="s">
        <v>806</v>
      </c>
    </row>
  </sheetData>
  <mergeCells count="48">
    <mergeCell ref="Q57:Q58"/>
    <mergeCell ref="R57:R58"/>
    <mergeCell ref="Q64:Q68"/>
    <mergeCell ref="R64:R68"/>
    <mergeCell ref="Q38:Q40"/>
    <mergeCell ref="R38:R40"/>
    <mergeCell ref="Q41:Q43"/>
    <mergeCell ref="R41:R43"/>
    <mergeCell ref="Q46:Q54"/>
    <mergeCell ref="R46:R54"/>
    <mergeCell ref="P41:P43"/>
    <mergeCell ref="P46:P54"/>
    <mergeCell ref="P64:P68"/>
    <mergeCell ref="P57:P58"/>
    <mergeCell ref="A38:A40"/>
    <mergeCell ref="N38:N40"/>
    <mergeCell ref="O38:O40"/>
    <mergeCell ref="P38:P40"/>
    <mergeCell ref="B38:B40"/>
    <mergeCell ref="C38:C40"/>
    <mergeCell ref="D38:D40"/>
    <mergeCell ref="E38:E40"/>
    <mergeCell ref="F38:F40"/>
    <mergeCell ref="H38:H40"/>
    <mergeCell ref="G38:G40"/>
    <mergeCell ref="AA39:AA40"/>
    <mergeCell ref="B70:C70"/>
    <mergeCell ref="B71:C71"/>
    <mergeCell ref="S38:S40"/>
    <mergeCell ref="T38:AA38"/>
    <mergeCell ref="J39:J40"/>
    <mergeCell ref="K39:K40"/>
    <mergeCell ref="L39:L40"/>
    <mergeCell ref="M39:M40"/>
    <mergeCell ref="T39:T40"/>
    <mergeCell ref="U39:X39"/>
    <mergeCell ref="Y39:Y40"/>
    <mergeCell ref="Z39:Z40"/>
    <mergeCell ref="I38:I40"/>
    <mergeCell ref="J38:K38"/>
    <mergeCell ref="L38:M38"/>
    <mergeCell ref="A34:B37"/>
    <mergeCell ref="C34:Y35"/>
    <mergeCell ref="Z34:AA34"/>
    <mergeCell ref="Z35:AA35"/>
    <mergeCell ref="C36:Y37"/>
    <mergeCell ref="Z36:AA36"/>
    <mergeCell ref="Z37:AA37"/>
  </mergeCells>
  <conditionalFormatting sqref="AA41:AA59">
    <cfRule type="cellIs" dxfId="39" priority="21" stopIfTrue="1" operator="greaterThan">
      <formula>3</formula>
    </cfRule>
    <cfRule type="cellIs" dxfId="38" priority="22" stopIfTrue="1" operator="between">
      <formula>1</formula>
      <formula>1</formula>
    </cfRule>
    <cfRule type="cellIs" dxfId="37" priority="23" stopIfTrue="1" operator="between">
      <formula>3</formula>
      <formula>3</formula>
    </cfRule>
    <cfRule type="cellIs" dxfId="36" priority="24" stopIfTrue="1" operator="between">
      <formula>3</formula>
      <formula>4</formula>
    </cfRule>
  </conditionalFormatting>
  <conditionalFormatting sqref="AA59:AA62">
    <cfRule type="cellIs" dxfId="35" priority="13" stopIfTrue="1" operator="greaterThan">
      <formula>3</formula>
    </cfRule>
    <cfRule type="cellIs" dxfId="34" priority="14" stopIfTrue="1" operator="between">
      <formula>1</formula>
      <formula>1</formula>
    </cfRule>
    <cfRule type="cellIs" dxfId="33" priority="15" stopIfTrue="1" operator="between">
      <formula>3</formula>
      <formula>3</formula>
    </cfRule>
    <cfRule type="cellIs" dxfId="32" priority="16" stopIfTrue="1" operator="between">
      <formula>3</formula>
      <formula>4</formula>
    </cfRule>
  </conditionalFormatting>
  <conditionalFormatting sqref="AA60:AA68">
    <cfRule type="cellIs" dxfId="31" priority="5" stopIfTrue="1" operator="greaterThan">
      <formula>3</formula>
    </cfRule>
    <cfRule type="cellIs" dxfId="30" priority="6" stopIfTrue="1" operator="between">
      <formula>1</formula>
      <formula>1</formula>
    </cfRule>
    <cfRule type="cellIs" dxfId="29" priority="7" stopIfTrue="1" operator="between">
      <formula>3</formula>
      <formula>3</formula>
    </cfRule>
    <cfRule type="cellIs" dxfId="28" priority="8" stopIfTrue="1" operator="between">
      <formula>3</formula>
      <formula>4</formula>
    </cfRule>
  </conditionalFormatting>
  <conditionalFormatting sqref="AA63">
    <cfRule type="cellIs" dxfId="27" priority="1" stopIfTrue="1" operator="greaterThan">
      <formula>3</formula>
    </cfRule>
    <cfRule type="cellIs" dxfId="26" priority="2" stopIfTrue="1" operator="between">
      <formula>1</formula>
      <formula>1</formula>
    </cfRule>
    <cfRule type="cellIs" dxfId="25" priority="3" stopIfTrue="1" operator="between">
      <formula>3</formula>
      <formula>3</formula>
    </cfRule>
    <cfRule type="cellIs" dxfId="24" priority="4" stopIfTrue="1" operator="between">
      <formula>3</formula>
      <formula>4</formula>
    </cfRule>
  </conditionalFormatting>
  <dataValidations count="7">
    <dataValidation type="list" allowBlank="1" showInputMessage="1" showErrorMessage="1" sqref="C41:C68" xr:uid="{50BE08D8-399A-417C-A31C-22D906F8C6BC}">
      <formula1>$C$1:$C$3</formula1>
    </dataValidation>
    <dataValidation type="list" allowBlank="1" showInputMessage="1" showErrorMessage="1" sqref="B41:B68" xr:uid="{5EFE557F-D71D-4F82-9B63-20D5A18F0A97}">
      <formula1>$B$1</formula1>
    </dataValidation>
    <dataValidation type="list" allowBlank="1" showInputMessage="1" showErrorMessage="1" sqref="F41:F68" xr:uid="{4B147C65-D245-4462-A076-F8C8915D4CA7}">
      <formula1>$F$1:$F$4</formula1>
    </dataValidation>
    <dataValidation type="list" allowBlank="1" showInputMessage="1" showErrorMessage="1" sqref="E41:E68" xr:uid="{EA75505C-4808-44FE-84FB-74D6BA47E3A7}">
      <formula1>$E$1:$E$13</formula1>
    </dataValidation>
    <dataValidation type="list" allowBlank="1" showInputMessage="1" showErrorMessage="1" sqref="D41:D68" xr:uid="{C73DC48A-9D75-4ACC-91AF-DCC4131370C3}">
      <formula1>$D$1:$D$13</formula1>
    </dataValidation>
    <dataValidation type="list" allowBlank="1" showInputMessage="1" showErrorMessage="1" sqref="G41:G68" xr:uid="{C8B85F31-2C98-4FCD-89C3-5AF073B8A81B}">
      <formula1>$G$1:$G$27</formula1>
    </dataValidation>
    <dataValidation type="list" allowBlank="1" showInputMessage="1" showErrorMessage="1" sqref="H41:H68" xr:uid="{DF2E09C7-004C-4BFC-B71D-9A025181E853}">
      <formula1>$H$1:$H$33</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2EBD5-B1B8-4822-AA7A-B48983DB2C7F}">
  <dimension ref="A1:AB50"/>
  <sheetViews>
    <sheetView topLeftCell="A44" zoomScale="80" zoomScaleNormal="80" workbookViewId="0">
      <selection activeCell="G47" sqref="G47"/>
    </sheetView>
  </sheetViews>
  <sheetFormatPr baseColWidth="10" defaultColWidth="11.28515625" defaultRowHeight="15"/>
  <cols>
    <col min="1" max="1" width="11.28515625" style="1"/>
    <col min="2" max="2" width="29" style="1" customWidth="1"/>
    <col min="3" max="3" width="42" style="1" customWidth="1"/>
    <col min="4" max="4" width="27.28515625" style="3" customWidth="1"/>
    <col min="5" max="5" width="29.42578125" style="2" customWidth="1"/>
    <col min="6" max="8" width="30.7109375" style="2" customWidth="1"/>
    <col min="9" max="9" width="21" style="2" customWidth="1"/>
    <col min="10" max="10" width="18.85546875" style="2" customWidth="1"/>
    <col min="11" max="11" width="23.140625" style="2" customWidth="1"/>
    <col min="12" max="12" width="14.5703125" style="2" customWidth="1"/>
    <col min="13" max="13" width="20.5703125" style="1" bestFit="1" customWidth="1"/>
    <col min="14" max="14" width="26.28515625" style="1" bestFit="1" customWidth="1"/>
    <col min="15" max="15" width="17" style="1" bestFit="1" customWidth="1"/>
    <col min="16" max="16" width="19.7109375" style="1" bestFit="1" customWidth="1"/>
    <col min="17" max="18" width="19.7109375" style="1" customWidth="1"/>
    <col min="19" max="23" width="18" style="1" customWidth="1"/>
    <col min="24" max="24" width="17.5703125" style="1" customWidth="1"/>
    <col min="25" max="25" width="25.140625" style="1" customWidth="1"/>
    <col min="26" max="26" width="28" style="1" bestFit="1" customWidth="1"/>
    <col min="27" max="27" width="17.7109375" style="1" bestFit="1" customWidth="1"/>
    <col min="28" max="16384" width="11.28515625" style="1"/>
  </cols>
  <sheetData>
    <row r="1" spans="2:8" ht="51.75" hidden="1" thickBot="1">
      <c r="B1" s="9" t="s">
        <v>793</v>
      </c>
      <c r="C1" s="9" t="s">
        <v>68</v>
      </c>
      <c r="D1" s="75" t="s">
        <v>222</v>
      </c>
      <c r="E1" s="33" t="s">
        <v>223</v>
      </c>
      <c r="F1" s="8" t="s">
        <v>72</v>
      </c>
      <c r="G1" s="44" t="s">
        <v>469</v>
      </c>
      <c r="H1" s="13" t="s">
        <v>75</v>
      </c>
    </row>
    <row r="2" spans="2:8" ht="51.75" hidden="1" thickBot="1">
      <c r="B2" s="11"/>
      <c r="C2" s="9"/>
      <c r="D2" s="33" t="s">
        <v>224</v>
      </c>
      <c r="E2" s="33" t="s">
        <v>225</v>
      </c>
      <c r="F2" s="7" t="s">
        <v>73</v>
      </c>
      <c r="G2" s="40" t="s">
        <v>155</v>
      </c>
      <c r="H2" s="13" t="s">
        <v>74</v>
      </c>
    </row>
    <row r="3" spans="2:8" ht="39" hidden="1" thickBot="1">
      <c r="B3" s="11"/>
      <c r="C3" s="11"/>
      <c r="D3" s="33" t="s">
        <v>226</v>
      </c>
      <c r="E3" s="33" t="s">
        <v>227</v>
      </c>
      <c r="F3" s="10"/>
      <c r="G3" s="43" t="s">
        <v>158</v>
      </c>
      <c r="H3" s="13" t="s">
        <v>81</v>
      </c>
    </row>
    <row r="4" spans="2:8" ht="39" hidden="1" thickBot="1">
      <c r="B4" s="11"/>
      <c r="C4" s="11"/>
      <c r="D4" s="33" t="s">
        <v>228</v>
      </c>
      <c r="E4" s="33" t="s">
        <v>229</v>
      </c>
      <c r="F4" s="15"/>
      <c r="G4" s="40" t="s">
        <v>161</v>
      </c>
      <c r="H4" s="13" t="s">
        <v>78</v>
      </c>
    </row>
    <row r="5" spans="2:8" ht="39" hidden="1" thickBot="1">
      <c r="B5" s="16"/>
      <c r="C5" s="16"/>
      <c r="D5" s="49" t="s">
        <v>230</v>
      </c>
      <c r="E5" s="49" t="s">
        <v>231</v>
      </c>
      <c r="F5" s="15"/>
      <c r="G5" s="42" t="s">
        <v>476</v>
      </c>
      <c r="H5" s="13" t="s">
        <v>80</v>
      </c>
    </row>
    <row r="6" spans="2:8" ht="51.75" hidden="1" thickBot="1">
      <c r="B6" s="16"/>
      <c r="C6" s="16"/>
      <c r="D6" s="33" t="s">
        <v>232</v>
      </c>
      <c r="E6" s="50" t="s">
        <v>233</v>
      </c>
      <c r="F6" s="15"/>
      <c r="G6" s="42" t="s">
        <v>167</v>
      </c>
      <c r="H6" s="13" t="s">
        <v>82</v>
      </c>
    </row>
    <row r="7" spans="2:8" ht="30.75" hidden="1" thickBot="1">
      <c r="B7" s="16"/>
      <c r="C7" s="16"/>
      <c r="D7" s="31"/>
      <c r="E7" s="32"/>
      <c r="F7" s="15"/>
      <c r="G7" s="42" t="s">
        <v>171</v>
      </c>
      <c r="H7" s="13" t="s">
        <v>79</v>
      </c>
    </row>
    <row r="8" spans="2:8" ht="26.25" hidden="1" thickBot="1">
      <c r="B8" s="16"/>
      <c r="C8" s="16"/>
      <c r="D8" s="12"/>
      <c r="E8" s="13"/>
      <c r="F8" s="15"/>
      <c r="G8" s="42" t="s">
        <v>159</v>
      </c>
      <c r="H8" s="13" t="s">
        <v>76</v>
      </c>
    </row>
    <row r="9" spans="2:8" ht="30.75" hidden="1" thickBot="1">
      <c r="B9" s="16"/>
      <c r="C9" s="16"/>
      <c r="D9" s="13"/>
      <c r="E9" s="13"/>
      <c r="F9" s="15"/>
      <c r="G9" s="40" t="s">
        <v>170</v>
      </c>
      <c r="H9" s="13" t="s">
        <v>77</v>
      </c>
    </row>
    <row r="10" spans="2:8" ht="39" hidden="1" thickBot="1">
      <c r="B10" s="16"/>
      <c r="C10" s="16"/>
      <c r="D10" s="13"/>
      <c r="E10" s="13"/>
      <c r="F10" s="15"/>
      <c r="G10" s="41" t="s">
        <v>157</v>
      </c>
      <c r="H10" s="13" t="s">
        <v>234</v>
      </c>
    </row>
    <row r="11" spans="2:8" ht="51.75" hidden="1" thickBot="1">
      <c r="B11" s="16"/>
      <c r="C11" s="16"/>
      <c r="D11" s="13"/>
      <c r="E11" s="13"/>
      <c r="F11" s="18"/>
      <c r="G11" s="42" t="s">
        <v>166</v>
      </c>
      <c r="H11" s="13" t="s">
        <v>545</v>
      </c>
    </row>
    <row r="12" spans="2:8" ht="45.75" hidden="1" thickBot="1">
      <c r="B12" s="16"/>
      <c r="C12" s="16"/>
      <c r="D12" s="20"/>
      <c r="E12" s="20"/>
      <c r="F12" s="18"/>
      <c r="G12" s="44" t="s">
        <v>164</v>
      </c>
      <c r="H12" s="48" t="s">
        <v>235</v>
      </c>
    </row>
    <row r="13" spans="2:8" ht="15.75" hidden="1" thickBot="1">
      <c r="B13" s="16"/>
      <c r="C13" s="16"/>
      <c r="D13" s="13"/>
      <c r="E13" s="13"/>
      <c r="F13" s="18"/>
      <c r="G13" s="42" t="s">
        <v>160</v>
      </c>
      <c r="H13" s="19"/>
    </row>
    <row r="14" spans="2:8" ht="30.75" hidden="1" thickBot="1">
      <c r="B14" s="16"/>
      <c r="C14" s="16"/>
      <c r="D14" s="13"/>
      <c r="E14" s="12"/>
      <c r="F14" s="18"/>
      <c r="G14" s="72" t="s">
        <v>165</v>
      </c>
      <c r="H14" s="24"/>
    </row>
    <row r="15" spans="2:8" ht="15.75" hidden="1" thickBot="1">
      <c r="B15" s="16"/>
      <c r="C15" s="16"/>
      <c r="D15" s="21"/>
      <c r="E15" s="17"/>
      <c r="F15" s="18"/>
      <c r="G15" s="41" t="s">
        <v>156</v>
      </c>
      <c r="H15" s="14"/>
    </row>
    <row r="16" spans="2:8" ht="15.75" hidden="1" thickBot="1">
      <c r="B16" s="16"/>
      <c r="C16" s="16"/>
      <c r="D16" s="22"/>
      <c r="E16" s="23"/>
      <c r="F16" s="18"/>
      <c r="G16" s="40" t="s">
        <v>169</v>
      </c>
      <c r="H16" s="14"/>
    </row>
    <row r="17" spans="1:27" ht="15.75" hidden="1" thickBot="1">
      <c r="G17" s="44" t="s">
        <v>163</v>
      </c>
      <c r="H17" s="14"/>
    </row>
    <row r="18" spans="1:27" ht="90.75" hidden="1" thickBot="1">
      <c r="G18" s="42" t="s">
        <v>172</v>
      </c>
    </row>
    <row r="19" spans="1:27" ht="15.75" hidden="1" thickBot="1">
      <c r="G19" s="42" t="s">
        <v>168</v>
      </c>
    </row>
    <row r="20" spans="1:27" ht="30.75" hidden="1" thickBot="1">
      <c r="G20" s="42" t="s">
        <v>162</v>
      </c>
    </row>
    <row r="21" spans="1:27" ht="15.75" hidden="1" thickBot="1">
      <c r="G21" s="44" t="s">
        <v>470</v>
      </c>
    </row>
    <row r="22" spans="1:27" ht="30.75" hidden="1" thickBot="1">
      <c r="G22" s="44" t="s">
        <v>471</v>
      </c>
    </row>
    <row r="23" spans="1:27" ht="45.75" hidden="1" thickBot="1">
      <c r="G23" s="44" t="s">
        <v>472</v>
      </c>
    </row>
    <row r="24" spans="1:27" ht="15.75" hidden="1" thickBot="1">
      <c r="G24" s="44" t="s">
        <v>473</v>
      </c>
    </row>
    <row r="25" spans="1:27" ht="15.75" hidden="1" thickBot="1">
      <c r="G25" s="42" t="s">
        <v>475</v>
      </c>
    </row>
    <row r="26" spans="1:27" ht="15.75" hidden="1" thickBot="1">
      <c r="G26" s="44" t="s">
        <v>286</v>
      </c>
    </row>
    <row r="27" spans="1:27" ht="14.25">
      <c r="A27" s="284"/>
      <c r="B27" s="228"/>
      <c r="C27" s="229" t="s">
        <v>6</v>
      </c>
      <c r="D27" s="230"/>
      <c r="E27" s="230"/>
      <c r="F27" s="230"/>
      <c r="G27" s="230"/>
      <c r="H27" s="230"/>
      <c r="I27" s="230"/>
      <c r="J27" s="230"/>
      <c r="K27" s="230"/>
      <c r="L27" s="230"/>
      <c r="M27" s="230"/>
      <c r="N27" s="230"/>
      <c r="O27" s="230"/>
      <c r="P27" s="230"/>
      <c r="Q27" s="230"/>
      <c r="R27" s="230"/>
      <c r="S27" s="230"/>
      <c r="T27" s="230"/>
      <c r="U27" s="230"/>
      <c r="V27" s="230"/>
      <c r="W27" s="230"/>
      <c r="X27" s="230"/>
      <c r="Y27" s="231"/>
      <c r="Z27" s="235" t="s">
        <v>7</v>
      </c>
      <c r="AA27" s="236"/>
    </row>
    <row r="28" spans="1:27" ht="14.25">
      <c r="A28" s="284"/>
      <c r="B28" s="228"/>
      <c r="C28" s="232"/>
      <c r="D28" s="233"/>
      <c r="E28" s="233"/>
      <c r="F28" s="233"/>
      <c r="G28" s="233"/>
      <c r="H28" s="233"/>
      <c r="I28" s="233"/>
      <c r="J28" s="233"/>
      <c r="K28" s="233"/>
      <c r="L28" s="233"/>
      <c r="M28" s="233"/>
      <c r="N28" s="233"/>
      <c r="O28" s="233"/>
      <c r="P28" s="233"/>
      <c r="Q28" s="233"/>
      <c r="R28" s="233"/>
      <c r="S28" s="233"/>
      <c r="T28" s="233"/>
      <c r="U28" s="233"/>
      <c r="V28" s="233"/>
      <c r="W28" s="233"/>
      <c r="X28" s="233"/>
      <c r="Y28" s="234"/>
      <c r="Z28" s="237" t="s">
        <v>1</v>
      </c>
      <c r="AA28" s="238"/>
    </row>
    <row r="29" spans="1:27" ht="14.25">
      <c r="A29" s="284"/>
      <c r="B29" s="228"/>
      <c r="C29" s="239" t="s">
        <v>783</v>
      </c>
      <c r="D29" s="240"/>
      <c r="E29" s="240"/>
      <c r="F29" s="240"/>
      <c r="G29" s="240"/>
      <c r="H29" s="240"/>
      <c r="I29" s="240"/>
      <c r="J29" s="240"/>
      <c r="K29" s="240"/>
      <c r="L29" s="240"/>
      <c r="M29" s="240"/>
      <c r="N29" s="240"/>
      <c r="O29" s="240"/>
      <c r="P29" s="240"/>
      <c r="Q29" s="240"/>
      <c r="R29" s="240"/>
      <c r="S29" s="240"/>
      <c r="T29" s="240"/>
      <c r="U29" s="240"/>
      <c r="V29" s="240"/>
      <c r="W29" s="240"/>
      <c r="X29" s="240"/>
      <c r="Y29" s="241"/>
      <c r="Z29" s="242" t="s">
        <v>14</v>
      </c>
      <c r="AA29" s="243"/>
    </row>
    <row r="30" spans="1:27" thickBot="1">
      <c r="A30" s="284"/>
      <c r="B30" s="228"/>
      <c r="C30" s="239"/>
      <c r="D30" s="240"/>
      <c r="E30" s="240"/>
      <c r="F30" s="240"/>
      <c r="G30" s="240"/>
      <c r="H30" s="240"/>
      <c r="I30" s="240"/>
      <c r="J30" s="240"/>
      <c r="K30" s="240"/>
      <c r="L30" s="240"/>
      <c r="M30" s="240"/>
      <c r="N30" s="240"/>
      <c r="O30" s="240"/>
      <c r="P30" s="240"/>
      <c r="Q30" s="240"/>
      <c r="R30" s="240"/>
      <c r="S30" s="240"/>
      <c r="T30" s="240"/>
      <c r="U30" s="240"/>
      <c r="V30" s="240"/>
      <c r="W30" s="240"/>
      <c r="X30" s="240"/>
      <c r="Y30" s="241"/>
      <c r="Z30" s="244" t="s">
        <v>22</v>
      </c>
      <c r="AA30" s="245"/>
    </row>
    <row r="31" spans="1:27" s="195" customFormat="1" ht="15.75">
      <c r="A31" s="246" t="s">
        <v>503</v>
      </c>
      <c r="B31" s="247" t="s">
        <v>12</v>
      </c>
      <c r="C31" s="247" t="s">
        <v>0</v>
      </c>
      <c r="D31" s="248" t="s">
        <v>24</v>
      </c>
      <c r="E31" s="248" t="s">
        <v>25</v>
      </c>
      <c r="F31" s="247" t="s">
        <v>37</v>
      </c>
      <c r="G31" s="249" t="s">
        <v>154</v>
      </c>
      <c r="H31" s="247" t="s">
        <v>67</v>
      </c>
      <c r="I31" s="247" t="s">
        <v>478</v>
      </c>
      <c r="J31" s="262" t="s">
        <v>40</v>
      </c>
      <c r="K31" s="263"/>
      <c r="L31" s="264" t="s">
        <v>10</v>
      </c>
      <c r="M31" s="265"/>
      <c r="N31" s="279" t="s">
        <v>2</v>
      </c>
      <c r="O31" s="279" t="s">
        <v>3</v>
      </c>
      <c r="P31" s="282" t="s">
        <v>21</v>
      </c>
      <c r="Q31" s="283" t="s">
        <v>785</v>
      </c>
      <c r="R31" s="283" t="s">
        <v>786</v>
      </c>
      <c r="S31" s="283" t="s">
        <v>5</v>
      </c>
      <c r="T31" s="254" t="s">
        <v>9</v>
      </c>
      <c r="U31" s="254"/>
      <c r="V31" s="254"/>
      <c r="W31" s="254"/>
      <c r="X31" s="254"/>
      <c r="Y31" s="254"/>
      <c r="Z31" s="254"/>
      <c r="AA31" s="254"/>
    </row>
    <row r="32" spans="1:27" s="196" customFormat="1">
      <c r="A32" s="246"/>
      <c r="B32" s="247"/>
      <c r="C32" s="247"/>
      <c r="D32" s="247"/>
      <c r="E32" s="247"/>
      <c r="F32" s="247"/>
      <c r="G32" s="261"/>
      <c r="H32" s="247"/>
      <c r="I32" s="247"/>
      <c r="J32" s="266" t="s">
        <v>38</v>
      </c>
      <c r="K32" s="249" t="s">
        <v>481</v>
      </c>
      <c r="L32" s="268" t="s">
        <v>803</v>
      </c>
      <c r="M32" s="270" t="s">
        <v>16</v>
      </c>
      <c r="N32" s="280"/>
      <c r="O32" s="280"/>
      <c r="P32" s="282"/>
      <c r="Q32" s="283"/>
      <c r="R32" s="283"/>
      <c r="S32" s="283"/>
      <c r="T32" s="248" t="s">
        <v>11</v>
      </c>
      <c r="U32" s="248" t="s">
        <v>13</v>
      </c>
      <c r="V32" s="248"/>
      <c r="W32" s="248"/>
      <c r="X32" s="248"/>
      <c r="Y32" s="249" t="s">
        <v>4</v>
      </c>
      <c r="Z32" s="249" t="s">
        <v>39</v>
      </c>
      <c r="AA32" s="251" t="s">
        <v>8</v>
      </c>
    </row>
    <row r="33" spans="1:28" s="196" customFormat="1" ht="25.5">
      <c r="A33" s="246"/>
      <c r="B33" s="247"/>
      <c r="C33" s="247"/>
      <c r="D33" s="247"/>
      <c r="E33" s="247"/>
      <c r="F33" s="247"/>
      <c r="G33" s="250"/>
      <c r="H33" s="247"/>
      <c r="I33" s="247"/>
      <c r="J33" s="267"/>
      <c r="K33" s="250"/>
      <c r="L33" s="269"/>
      <c r="M33" s="271"/>
      <c r="N33" s="281"/>
      <c r="O33" s="281"/>
      <c r="P33" s="282"/>
      <c r="Q33" s="283"/>
      <c r="R33" s="283"/>
      <c r="S33" s="283"/>
      <c r="T33" s="248"/>
      <c r="U33" s="167" t="s">
        <v>17</v>
      </c>
      <c r="V33" s="167" t="s">
        <v>18</v>
      </c>
      <c r="W33" s="167" t="s">
        <v>19</v>
      </c>
      <c r="X33" s="167" t="s">
        <v>20</v>
      </c>
      <c r="Y33" s="250"/>
      <c r="Z33" s="250"/>
      <c r="AA33" s="252"/>
    </row>
    <row r="34" spans="1:28" s="181" customFormat="1" ht="76.5">
      <c r="A34" s="197">
        <v>1</v>
      </c>
      <c r="B34" s="45" t="s">
        <v>370</v>
      </c>
      <c r="C34" s="45" t="s">
        <v>68</v>
      </c>
      <c r="D34" s="45" t="s">
        <v>357</v>
      </c>
      <c r="E34" s="45" t="s">
        <v>359</v>
      </c>
      <c r="F34" s="45" t="s">
        <v>73</v>
      </c>
      <c r="G34" s="45" t="s">
        <v>158</v>
      </c>
      <c r="H34" s="45" t="s">
        <v>75</v>
      </c>
      <c r="I34" s="198" t="s">
        <v>510</v>
      </c>
      <c r="J34" s="198">
        <v>1</v>
      </c>
      <c r="K34" s="198" t="s">
        <v>511</v>
      </c>
      <c r="L34" s="199" t="s">
        <v>512</v>
      </c>
      <c r="M34" s="199" t="s">
        <v>513</v>
      </c>
      <c r="N34" s="200">
        <v>45383</v>
      </c>
      <c r="O34" s="201">
        <v>45641</v>
      </c>
      <c r="P34" s="202">
        <v>14880000</v>
      </c>
      <c r="Q34" s="202"/>
      <c r="R34" s="202">
        <f>P34+Q34</f>
        <v>14880000</v>
      </c>
      <c r="S34" s="203"/>
      <c r="T34" s="45"/>
      <c r="U34" s="45"/>
      <c r="V34" s="45"/>
      <c r="W34" s="45"/>
      <c r="X34" s="45"/>
      <c r="Y34" s="105"/>
      <c r="Z34" s="161"/>
      <c r="AA34" s="180">
        <f t="shared" ref="AA34:AA46" si="0">IF(Z34&lt;=33%,1,IF(Z34&lt;76%,3,IF(Z34&lt;100%,4,)))</f>
        <v>1</v>
      </c>
    </row>
    <row r="35" spans="1:28" s="181" customFormat="1" ht="191.25">
      <c r="A35" s="197">
        <v>2</v>
      </c>
      <c r="B35" s="45" t="s">
        <v>370</v>
      </c>
      <c r="C35" s="45" t="s">
        <v>68</v>
      </c>
      <c r="D35" s="45" t="s">
        <v>357</v>
      </c>
      <c r="E35" s="45" t="s">
        <v>359</v>
      </c>
      <c r="F35" s="45" t="s">
        <v>73</v>
      </c>
      <c r="G35" s="45" t="s">
        <v>158</v>
      </c>
      <c r="H35" s="45" t="s">
        <v>75</v>
      </c>
      <c r="I35" s="198" t="s">
        <v>812</v>
      </c>
      <c r="J35" s="198">
        <v>3</v>
      </c>
      <c r="K35" s="198" t="s">
        <v>514</v>
      </c>
      <c r="L35" s="199" t="s">
        <v>515</v>
      </c>
      <c r="M35" s="199" t="s">
        <v>516</v>
      </c>
      <c r="N35" s="200">
        <v>45383</v>
      </c>
      <c r="O35" s="201">
        <v>45641</v>
      </c>
      <c r="P35" s="204" t="s">
        <v>548</v>
      </c>
      <c r="Q35" s="204"/>
      <c r="R35" s="202"/>
      <c r="S35" s="203"/>
      <c r="T35" s="45"/>
      <c r="U35" s="45"/>
      <c r="V35" s="45"/>
      <c r="W35" s="45"/>
      <c r="X35" s="45"/>
      <c r="Y35" s="105"/>
      <c r="Z35" s="161"/>
      <c r="AA35" s="180">
        <f t="shared" ref="AA35" si="1">IF(Z35&lt;=33%,1,IF(Z35&lt;76%,3,IF(Z35&lt;100%,4,)))</f>
        <v>1</v>
      </c>
    </row>
    <row r="36" spans="1:28" s="181" customFormat="1" ht="76.5">
      <c r="A36" s="197">
        <v>3</v>
      </c>
      <c r="B36" s="45" t="s">
        <v>370</v>
      </c>
      <c r="C36" s="45" t="s">
        <v>68</v>
      </c>
      <c r="D36" s="45" t="s">
        <v>357</v>
      </c>
      <c r="E36" s="45" t="s">
        <v>359</v>
      </c>
      <c r="F36" s="45" t="s">
        <v>72</v>
      </c>
      <c r="G36" s="45" t="s">
        <v>158</v>
      </c>
      <c r="H36" s="45" t="s">
        <v>74</v>
      </c>
      <c r="I36" s="198" t="s">
        <v>517</v>
      </c>
      <c r="J36" s="198" t="s">
        <v>518</v>
      </c>
      <c r="K36" s="198" t="s">
        <v>361</v>
      </c>
      <c r="L36" s="199" t="s">
        <v>512</v>
      </c>
      <c r="M36" s="199" t="s">
        <v>519</v>
      </c>
      <c r="N36" s="200">
        <v>45383</v>
      </c>
      <c r="O36" s="201">
        <v>45641</v>
      </c>
      <c r="P36" s="202">
        <v>237600000</v>
      </c>
      <c r="Q36" s="202">
        <v>3558359</v>
      </c>
      <c r="R36" s="202">
        <f>SUM(P36:Q36)</f>
        <v>241158359</v>
      </c>
      <c r="S36" s="203"/>
      <c r="T36" s="45"/>
      <c r="U36" s="45"/>
      <c r="V36" s="45"/>
      <c r="W36" s="45"/>
      <c r="X36" s="45"/>
      <c r="Y36" s="105"/>
      <c r="Z36" s="52"/>
      <c r="AA36" s="180">
        <f t="shared" si="0"/>
        <v>1</v>
      </c>
    </row>
    <row r="37" spans="1:28" s="181" customFormat="1" ht="89.25">
      <c r="A37" s="197">
        <v>4</v>
      </c>
      <c r="B37" s="45" t="s">
        <v>370</v>
      </c>
      <c r="C37" s="45" t="s">
        <v>68</v>
      </c>
      <c r="D37" s="45" t="s">
        <v>358</v>
      </c>
      <c r="E37" s="45" t="s">
        <v>360</v>
      </c>
      <c r="F37" s="45" t="s">
        <v>72</v>
      </c>
      <c r="G37" s="45" t="s">
        <v>158</v>
      </c>
      <c r="H37" s="45" t="s">
        <v>81</v>
      </c>
      <c r="I37" s="198" t="s">
        <v>784</v>
      </c>
      <c r="J37" s="198">
        <v>1</v>
      </c>
      <c r="K37" s="198" t="s">
        <v>520</v>
      </c>
      <c r="L37" s="199" t="s">
        <v>512</v>
      </c>
      <c r="M37" s="199" t="s">
        <v>521</v>
      </c>
      <c r="N37" s="200">
        <v>45383</v>
      </c>
      <c r="O37" s="201">
        <v>45641</v>
      </c>
      <c r="P37" s="202">
        <v>48360000</v>
      </c>
      <c r="Q37" s="202"/>
      <c r="R37" s="202">
        <f t="shared" ref="R37:R42" si="2">SUM(P37:Q37)</f>
        <v>48360000</v>
      </c>
      <c r="S37" s="203"/>
      <c r="T37" s="45"/>
      <c r="U37" s="45"/>
      <c r="V37" s="45"/>
      <c r="W37" s="45"/>
      <c r="X37" s="45"/>
      <c r="Y37" s="105"/>
      <c r="Z37" s="52"/>
      <c r="AA37" s="180">
        <f t="shared" si="0"/>
        <v>1</v>
      </c>
    </row>
    <row r="38" spans="1:28" s="181" customFormat="1" ht="76.5">
      <c r="A38" s="197">
        <v>5</v>
      </c>
      <c r="B38" s="45" t="s">
        <v>370</v>
      </c>
      <c r="C38" s="45" t="s">
        <v>68</v>
      </c>
      <c r="D38" s="45" t="s">
        <v>358</v>
      </c>
      <c r="E38" s="45" t="s">
        <v>360</v>
      </c>
      <c r="F38" s="45" t="s">
        <v>72</v>
      </c>
      <c r="G38" s="45" t="s">
        <v>158</v>
      </c>
      <c r="H38" s="45" t="s">
        <v>78</v>
      </c>
      <c r="I38" s="198" t="s">
        <v>522</v>
      </c>
      <c r="J38" s="198">
        <v>1</v>
      </c>
      <c r="K38" s="198" t="s">
        <v>523</v>
      </c>
      <c r="L38" s="199" t="s">
        <v>524</v>
      </c>
      <c r="M38" s="199" t="s">
        <v>512</v>
      </c>
      <c r="N38" s="200">
        <v>45383</v>
      </c>
      <c r="O38" s="201">
        <v>45641</v>
      </c>
      <c r="P38" s="202">
        <v>3720000</v>
      </c>
      <c r="Q38" s="202"/>
      <c r="R38" s="202">
        <f t="shared" si="2"/>
        <v>3720000</v>
      </c>
      <c r="S38" s="203"/>
      <c r="T38" s="45"/>
      <c r="U38" s="45"/>
      <c r="V38" s="45"/>
      <c r="W38" s="45"/>
      <c r="X38" s="45"/>
      <c r="Y38" s="105"/>
      <c r="Z38" s="52"/>
      <c r="AA38" s="180">
        <f t="shared" si="0"/>
        <v>1</v>
      </c>
    </row>
    <row r="39" spans="1:28" s="181" customFormat="1" ht="114.75">
      <c r="A39" s="197">
        <v>6</v>
      </c>
      <c r="B39" s="45" t="s">
        <v>370</v>
      </c>
      <c r="C39" s="45" t="s">
        <v>68</v>
      </c>
      <c r="D39" s="45" t="s">
        <v>362</v>
      </c>
      <c r="E39" s="45" t="s">
        <v>364</v>
      </c>
      <c r="F39" s="45" t="s">
        <v>72</v>
      </c>
      <c r="G39" s="45" t="s">
        <v>158</v>
      </c>
      <c r="H39" s="45" t="s">
        <v>80</v>
      </c>
      <c r="I39" s="198" t="s">
        <v>525</v>
      </c>
      <c r="J39" s="198">
        <v>1</v>
      </c>
      <c r="K39" s="198" t="s">
        <v>526</v>
      </c>
      <c r="L39" s="199" t="s">
        <v>512</v>
      </c>
      <c r="M39" s="199" t="s">
        <v>527</v>
      </c>
      <c r="N39" s="200">
        <v>45323</v>
      </c>
      <c r="O39" s="201">
        <v>45641</v>
      </c>
      <c r="P39" s="202">
        <v>37200000</v>
      </c>
      <c r="Q39" s="202"/>
      <c r="R39" s="202">
        <f t="shared" si="2"/>
        <v>37200000</v>
      </c>
      <c r="S39" s="203"/>
      <c r="T39" s="45"/>
      <c r="U39" s="45"/>
      <c r="V39" s="45"/>
      <c r="W39" s="45"/>
      <c r="X39" s="45"/>
      <c r="Y39" s="105"/>
      <c r="Z39" s="52"/>
      <c r="AA39" s="180">
        <f t="shared" si="0"/>
        <v>1</v>
      </c>
    </row>
    <row r="40" spans="1:28" s="181" customFormat="1" ht="127.5">
      <c r="A40" s="197">
        <v>7</v>
      </c>
      <c r="B40" s="45" t="s">
        <v>370</v>
      </c>
      <c r="C40" s="45" t="s">
        <v>68</v>
      </c>
      <c r="D40" s="45" t="s">
        <v>362</v>
      </c>
      <c r="E40" s="45" t="s">
        <v>364</v>
      </c>
      <c r="F40" s="45" t="s">
        <v>72</v>
      </c>
      <c r="G40" s="45" t="s">
        <v>158</v>
      </c>
      <c r="H40" s="45" t="s">
        <v>79</v>
      </c>
      <c r="I40" s="198" t="s">
        <v>528</v>
      </c>
      <c r="J40" s="205">
        <v>1</v>
      </c>
      <c r="K40" s="198" t="s">
        <v>529</v>
      </c>
      <c r="L40" s="199" t="s">
        <v>512</v>
      </c>
      <c r="M40" s="199" t="s">
        <v>530</v>
      </c>
      <c r="N40" s="200">
        <v>45323</v>
      </c>
      <c r="O40" s="201">
        <v>45641</v>
      </c>
      <c r="P40" s="202">
        <v>111600000</v>
      </c>
      <c r="Q40" s="202"/>
      <c r="R40" s="202">
        <f t="shared" si="2"/>
        <v>111600000</v>
      </c>
      <c r="S40" s="203"/>
      <c r="T40" s="45"/>
      <c r="U40" s="45"/>
      <c r="V40" s="45"/>
      <c r="W40" s="45"/>
      <c r="X40" s="45"/>
      <c r="Y40" s="105"/>
      <c r="Z40" s="52"/>
      <c r="AA40" s="180">
        <f>IF(Z40&lt;=33%,1,IF(Z40&lt;76%,3,IF(Z40&lt;100%,4,)))</f>
        <v>1</v>
      </c>
    </row>
    <row r="41" spans="1:28" s="181" customFormat="1" ht="89.25">
      <c r="A41" s="197">
        <v>8</v>
      </c>
      <c r="B41" s="45" t="s">
        <v>370</v>
      </c>
      <c r="C41" s="45" t="s">
        <v>68</v>
      </c>
      <c r="D41" s="45" t="s">
        <v>365</v>
      </c>
      <c r="E41" s="45" t="s">
        <v>363</v>
      </c>
      <c r="F41" s="45" t="s">
        <v>72</v>
      </c>
      <c r="G41" s="45" t="s">
        <v>158</v>
      </c>
      <c r="H41" s="45" t="s">
        <v>82</v>
      </c>
      <c r="I41" s="198" t="s">
        <v>531</v>
      </c>
      <c r="J41" s="198">
        <v>2</v>
      </c>
      <c r="K41" s="198" t="s">
        <v>532</v>
      </c>
      <c r="L41" s="199" t="s">
        <v>512</v>
      </c>
      <c r="M41" s="199" t="s">
        <v>524</v>
      </c>
      <c r="N41" s="200">
        <v>45323</v>
      </c>
      <c r="O41" s="201">
        <v>45641</v>
      </c>
      <c r="P41" s="202">
        <v>167220000</v>
      </c>
      <c r="Q41" s="202"/>
      <c r="R41" s="202">
        <f t="shared" si="2"/>
        <v>167220000</v>
      </c>
      <c r="S41" s="203"/>
      <c r="T41" s="45"/>
      <c r="U41" s="45"/>
      <c r="V41" s="45"/>
      <c r="W41" s="45"/>
      <c r="X41" s="45"/>
      <c r="Y41" s="105"/>
      <c r="Z41" s="52"/>
      <c r="AA41" s="180">
        <f t="shared" si="0"/>
        <v>1</v>
      </c>
    </row>
    <row r="42" spans="1:28" s="181" customFormat="1" ht="89.25">
      <c r="A42" s="197">
        <v>9</v>
      </c>
      <c r="B42" s="45" t="s">
        <v>370</v>
      </c>
      <c r="C42" s="45" t="s">
        <v>68</v>
      </c>
      <c r="D42" s="45" t="s">
        <v>365</v>
      </c>
      <c r="E42" s="45" t="s">
        <v>363</v>
      </c>
      <c r="F42" s="45" t="s">
        <v>72</v>
      </c>
      <c r="G42" s="45" t="s">
        <v>158</v>
      </c>
      <c r="H42" s="45" t="s">
        <v>76</v>
      </c>
      <c r="I42" s="198" t="s">
        <v>533</v>
      </c>
      <c r="J42" s="198">
        <v>1</v>
      </c>
      <c r="K42" s="198" t="s">
        <v>534</v>
      </c>
      <c r="L42" s="199" t="s">
        <v>512</v>
      </c>
      <c r="M42" s="199" t="s">
        <v>813</v>
      </c>
      <c r="N42" s="200">
        <v>45323</v>
      </c>
      <c r="O42" s="201">
        <v>45641</v>
      </c>
      <c r="P42" s="202">
        <v>37200000</v>
      </c>
      <c r="Q42" s="202"/>
      <c r="R42" s="202">
        <f t="shared" si="2"/>
        <v>37200000</v>
      </c>
      <c r="S42" s="203"/>
      <c r="T42" s="45"/>
      <c r="U42" s="45"/>
      <c r="V42" s="45"/>
      <c r="W42" s="45"/>
      <c r="X42" s="45"/>
      <c r="Y42" s="105"/>
      <c r="Z42" s="52"/>
      <c r="AA42" s="180">
        <f t="shared" si="0"/>
        <v>1</v>
      </c>
    </row>
    <row r="43" spans="1:28" s="181" customFormat="1" ht="153">
      <c r="A43" s="197">
        <v>10</v>
      </c>
      <c r="B43" s="45" t="s">
        <v>370</v>
      </c>
      <c r="C43" s="45" t="s">
        <v>68</v>
      </c>
      <c r="D43" s="45" t="s">
        <v>366</v>
      </c>
      <c r="E43" s="45" t="s">
        <v>369</v>
      </c>
      <c r="F43" s="45" t="s">
        <v>73</v>
      </c>
      <c r="G43" s="45" t="s">
        <v>158</v>
      </c>
      <c r="H43" s="45" t="s">
        <v>234</v>
      </c>
      <c r="I43" s="198" t="s">
        <v>799</v>
      </c>
      <c r="J43" s="206" t="s">
        <v>708</v>
      </c>
      <c r="K43" s="198" t="s">
        <v>807</v>
      </c>
      <c r="L43" s="199" t="s">
        <v>512</v>
      </c>
      <c r="M43" s="199" t="s">
        <v>535</v>
      </c>
      <c r="N43" s="200">
        <v>45323</v>
      </c>
      <c r="O43" s="201">
        <v>45641</v>
      </c>
      <c r="P43" s="202">
        <v>201540000</v>
      </c>
      <c r="Q43" s="202"/>
      <c r="R43" s="202">
        <f t="shared" ref="R43:R45" si="3">SUM(P43:Q43)</f>
        <v>201540000</v>
      </c>
      <c r="S43" s="203"/>
      <c r="T43" s="166"/>
      <c r="U43" s="45"/>
      <c r="V43" s="45"/>
      <c r="W43" s="45"/>
      <c r="X43" s="45"/>
      <c r="Y43" s="105"/>
      <c r="Z43" s="160"/>
      <c r="AA43" s="180">
        <f t="shared" si="0"/>
        <v>1</v>
      </c>
    </row>
    <row r="44" spans="1:28" s="181" customFormat="1" ht="165.75">
      <c r="A44" s="197">
        <v>11</v>
      </c>
      <c r="B44" s="45" t="s">
        <v>370</v>
      </c>
      <c r="C44" s="45" t="s">
        <v>68</v>
      </c>
      <c r="D44" s="45" t="s">
        <v>367</v>
      </c>
      <c r="E44" s="45" t="s">
        <v>368</v>
      </c>
      <c r="F44" s="45" t="s">
        <v>73</v>
      </c>
      <c r="G44" s="45" t="s">
        <v>158</v>
      </c>
      <c r="H44" s="45" t="s">
        <v>545</v>
      </c>
      <c r="I44" s="198" t="s">
        <v>536</v>
      </c>
      <c r="J44" s="207">
        <v>1500</v>
      </c>
      <c r="K44" s="198" t="s">
        <v>537</v>
      </c>
      <c r="L44" s="199" t="s">
        <v>538</v>
      </c>
      <c r="M44" s="199" t="s">
        <v>539</v>
      </c>
      <c r="N44" s="200">
        <v>45323</v>
      </c>
      <c r="O44" s="201">
        <v>45641</v>
      </c>
      <c r="P44" s="202">
        <v>37200000</v>
      </c>
      <c r="Q44" s="202"/>
      <c r="R44" s="202">
        <f t="shared" si="3"/>
        <v>37200000</v>
      </c>
      <c r="S44" s="134"/>
      <c r="T44" s="166"/>
      <c r="U44" s="45"/>
      <c r="V44" s="45"/>
      <c r="W44" s="45"/>
      <c r="X44" s="45"/>
      <c r="Y44" s="105"/>
      <c r="Z44" s="160"/>
      <c r="AA44" s="180">
        <f t="shared" si="0"/>
        <v>1</v>
      </c>
    </row>
    <row r="45" spans="1:28" s="215" customFormat="1" ht="76.5">
      <c r="A45" s="197">
        <v>12</v>
      </c>
      <c r="B45" s="206" t="s">
        <v>370</v>
      </c>
      <c r="C45" s="206" t="s">
        <v>68</v>
      </c>
      <c r="D45" s="206" t="s">
        <v>367</v>
      </c>
      <c r="E45" s="206" t="s">
        <v>368</v>
      </c>
      <c r="F45" s="206" t="s">
        <v>73</v>
      </c>
      <c r="G45" s="206" t="s">
        <v>158</v>
      </c>
      <c r="H45" s="45" t="s">
        <v>545</v>
      </c>
      <c r="I45" s="206" t="s">
        <v>546</v>
      </c>
      <c r="J45" s="206">
        <v>18</v>
      </c>
      <c r="K45" s="206" t="s">
        <v>547</v>
      </c>
      <c r="L45" s="208" t="s">
        <v>512</v>
      </c>
      <c r="M45" s="208" t="s">
        <v>544</v>
      </c>
      <c r="N45" s="209">
        <v>45323</v>
      </c>
      <c r="O45" s="210">
        <v>45641</v>
      </c>
      <c r="P45" s="202">
        <v>74400000</v>
      </c>
      <c r="Q45" s="202"/>
      <c r="R45" s="202">
        <f t="shared" si="3"/>
        <v>74400000</v>
      </c>
      <c r="S45" s="211"/>
      <c r="T45" s="206"/>
      <c r="U45" s="206"/>
      <c r="V45" s="206"/>
      <c r="W45" s="206"/>
      <c r="X45" s="206"/>
      <c r="Y45" s="208"/>
      <c r="Z45" s="212"/>
      <c r="AA45" s="213">
        <f t="shared" si="0"/>
        <v>1</v>
      </c>
      <c r="AB45" s="214"/>
    </row>
    <row r="46" spans="1:28" s="181" customFormat="1" ht="102">
      <c r="A46" s="197">
        <v>13</v>
      </c>
      <c r="B46" s="45" t="s">
        <v>370</v>
      </c>
      <c r="C46" s="45" t="s">
        <v>68</v>
      </c>
      <c r="D46" s="45" t="s">
        <v>367</v>
      </c>
      <c r="E46" s="45" t="s">
        <v>368</v>
      </c>
      <c r="F46" s="45" t="s">
        <v>73</v>
      </c>
      <c r="G46" s="45" t="s">
        <v>158</v>
      </c>
      <c r="H46" s="45" t="s">
        <v>235</v>
      </c>
      <c r="I46" s="198" t="s">
        <v>540</v>
      </c>
      <c r="J46" s="198">
        <v>1</v>
      </c>
      <c r="K46" s="198" t="s">
        <v>541</v>
      </c>
      <c r="L46" s="199" t="s">
        <v>542</v>
      </c>
      <c r="M46" s="199" t="s">
        <v>543</v>
      </c>
      <c r="N46" s="200">
        <v>45383</v>
      </c>
      <c r="O46" s="201">
        <v>45641</v>
      </c>
      <c r="P46" s="202">
        <f>4017600+468</f>
        <v>4018068</v>
      </c>
      <c r="Q46" s="202">
        <v>300000</v>
      </c>
      <c r="R46" s="202">
        <f>SUM(P46:Q46)</f>
        <v>4318068</v>
      </c>
      <c r="S46" s="96"/>
      <c r="T46" s="45"/>
      <c r="U46" s="45"/>
      <c r="V46" s="45"/>
      <c r="W46" s="45"/>
      <c r="X46" s="45"/>
      <c r="Y46" s="105"/>
      <c r="Z46" s="160"/>
      <c r="AA46" s="180">
        <f t="shared" si="0"/>
        <v>1</v>
      </c>
    </row>
    <row r="48" spans="1:28">
      <c r="B48" s="226" t="s">
        <v>781</v>
      </c>
      <c r="C48" s="226"/>
    </row>
    <row r="49" spans="2:3">
      <c r="B49" s="226" t="s">
        <v>798</v>
      </c>
      <c r="C49" s="226"/>
    </row>
    <row r="50" spans="2:3">
      <c r="B50" s="1" t="s">
        <v>806</v>
      </c>
    </row>
  </sheetData>
  <mergeCells count="36">
    <mergeCell ref="A27:B30"/>
    <mergeCell ref="A31:A33"/>
    <mergeCell ref="AA32:AA33"/>
    <mergeCell ref="B48:C48"/>
    <mergeCell ref="B49:C49"/>
    <mergeCell ref="S31:S33"/>
    <mergeCell ref="T31:AA31"/>
    <mergeCell ref="J32:J33"/>
    <mergeCell ref="K32:K33"/>
    <mergeCell ref="L32:L33"/>
    <mergeCell ref="M32:M33"/>
    <mergeCell ref="T32:T33"/>
    <mergeCell ref="U32:X32"/>
    <mergeCell ref="Y32:Y33"/>
    <mergeCell ref="Z32:Z33"/>
    <mergeCell ref="I31:I33"/>
    <mergeCell ref="B31:B33"/>
    <mergeCell ref="C31:C33"/>
    <mergeCell ref="D31:D33"/>
    <mergeCell ref="E31:E33"/>
    <mergeCell ref="F31:F33"/>
    <mergeCell ref="O31:O33"/>
    <mergeCell ref="P31:P33"/>
    <mergeCell ref="Q31:Q33"/>
    <mergeCell ref="R31:R33"/>
    <mergeCell ref="C27:Y28"/>
    <mergeCell ref="H31:H33"/>
    <mergeCell ref="G31:G33"/>
    <mergeCell ref="J31:K31"/>
    <mergeCell ref="L31:M31"/>
    <mergeCell ref="N31:N33"/>
    <mergeCell ref="Z27:AA27"/>
    <mergeCell ref="Z28:AA28"/>
    <mergeCell ref="C29:Y30"/>
    <mergeCell ref="Z29:AA29"/>
    <mergeCell ref="Z30:AA30"/>
  </mergeCells>
  <conditionalFormatting sqref="AA34:AA44">
    <cfRule type="cellIs" dxfId="23" priority="5" stopIfTrue="1" operator="greaterThan">
      <formula>3</formula>
    </cfRule>
    <cfRule type="cellIs" dxfId="22" priority="6" stopIfTrue="1" operator="between">
      <formula>1</formula>
      <formula>1</formula>
    </cfRule>
    <cfRule type="cellIs" dxfId="21" priority="7" stopIfTrue="1" operator="between">
      <formula>3</formula>
      <formula>3</formula>
    </cfRule>
    <cfRule type="cellIs" dxfId="20" priority="8" stopIfTrue="1" operator="between">
      <formula>3</formula>
      <formula>4</formula>
    </cfRule>
  </conditionalFormatting>
  <conditionalFormatting sqref="AA45">
    <cfRule type="cellIs" dxfId="19" priority="1" stopIfTrue="1" operator="between">
      <formula>3</formula>
      <formula>4</formula>
    </cfRule>
    <cfRule type="cellIs" dxfId="18" priority="2" stopIfTrue="1" operator="greaterThan">
      <formula>3</formula>
    </cfRule>
    <cfRule type="cellIs" dxfId="17" priority="3" stopIfTrue="1" operator="between">
      <formula>1</formula>
      <formula>1</formula>
    </cfRule>
    <cfRule type="cellIs" dxfId="16" priority="4" stopIfTrue="1" operator="between">
      <formula>3</formula>
      <formula>3</formula>
    </cfRule>
  </conditionalFormatting>
  <conditionalFormatting sqref="AA46">
    <cfRule type="cellIs" dxfId="15" priority="17" stopIfTrue="1" operator="greaterThan">
      <formula>3</formula>
    </cfRule>
    <cfRule type="cellIs" dxfId="14" priority="18" stopIfTrue="1" operator="between">
      <formula>1</formula>
      <formula>1</formula>
    </cfRule>
    <cfRule type="cellIs" dxfId="13" priority="19" stopIfTrue="1" operator="between">
      <formula>3</formula>
      <formula>3</formula>
    </cfRule>
    <cfRule type="cellIs" dxfId="12" priority="20" stopIfTrue="1" operator="between">
      <formula>3</formula>
      <formula>4</formula>
    </cfRule>
  </conditionalFormatting>
  <dataValidations count="13">
    <dataValidation type="list" allowBlank="1" showInputMessage="1" showErrorMessage="1" sqref="H34:H46" xr:uid="{CB5B0A3D-C57D-4961-A79D-D53BA8D8F431}">
      <formula1>$H$1:$H$12</formula1>
    </dataValidation>
    <dataValidation type="list" allowBlank="1" showInputMessage="1" showErrorMessage="1" sqref="F34:F44 F46" xr:uid="{44D81BD5-0E79-4097-9EB7-62A34BC641D7}">
      <formula1>$F$1:$F$2</formula1>
    </dataValidation>
    <dataValidation type="list" allowBlank="1" showInputMessage="1" showErrorMessage="1" sqref="E34:E44 E46" xr:uid="{E6347D4F-2D11-499A-BA5D-7818587D02BF}">
      <formula1>$E$1:$E$6</formula1>
    </dataValidation>
    <dataValidation type="list" allowBlank="1" showInputMessage="1" showErrorMessage="1" sqref="D34:D44 D46" xr:uid="{CCF8AB42-025B-43F8-B478-BC7D3B9CBB21}">
      <formula1>$D$1:$D$6</formula1>
    </dataValidation>
    <dataValidation type="list" allowBlank="1" showInputMessage="1" showErrorMessage="1" sqref="C34:C44 C46" xr:uid="{A6DDCA01-BDF1-4462-B49E-5ACE38A3C919}">
      <formula1>$C$1</formula1>
    </dataValidation>
    <dataValidation type="list" allowBlank="1" showInputMessage="1" showErrorMessage="1" sqref="B34:B44 B46" xr:uid="{5EF3F9B3-252F-45AA-9C8C-00EE9664421E}">
      <formula1>$B$1</formula1>
    </dataValidation>
    <dataValidation type="list" allowBlank="1" showInputMessage="1" showErrorMessage="1" sqref="G34:G44 G46" xr:uid="{6CE1D096-DD44-43C8-A373-55A4563817D8}">
      <formula1>$G$1:$G$19</formula1>
    </dataValidation>
    <dataValidation type="list" allowBlank="1" showErrorMessage="1" sqref="E45" xr:uid="{BDAA9600-4475-4EDD-B01D-0F01A8DBD1AE}">
      <formula1>$E$1:$E$6</formula1>
    </dataValidation>
    <dataValidation type="list" allowBlank="1" showErrorMessage="1" sqref="G45" xr:uid="{822E7CBE-0ADA-433C-ACFA-05602CE02ADD}">
      <formula1>$G$1:$G$19</formula1>
    </dataValidation>
    <dataValidation type="list" allowBlank="1" showErrorMessage="1" sqref="C45" xr:uid="{70C0D8B9-4870-4F9F-A7AD-82043D6AA84B}">
      <formula1>$C$1</formula1>
    </dataValidation>
    <dataValidation type="list" allowBlank="1" showErrorMessage="1" sqref="D45" xr:uid="{910664DC-331B-4700-B101-8AF2E9044D95}">
      <formula1>$D$1:$D$6</formula1>
    </dataValidation>
    <dataValidation type="list" allowBlank="1" showErrorMessage="1" sqref="F45" xr:uid="{96A9F20A-F1BD-4D24-AAA1-5E1401A0D078}">
      <formula1>$F$1:$F$2</formula1>
    </dataValidation>
    <dataValidation type="list" allowBlank="1" showErrorMessage="1" sqref="B45" xr:uid="{CCA8F3BB-3953-479E-AD25-9526A2D5CF3A}">
      <formula1>$B$1</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4412C-DB6C-4126-8E4D-AE1B64085040}">
  <dimension ref="A1:AA53"/>
  <sheetViews>
    <sheetView topLeftCell="F47" zoomScale="80" zoomScaleNormal="80" workbookViewId="0">
      <selection activeCell="G49" sqref="G49"/>
    </sheetView>
  </sheetViews>
  <sheetFormatPr baseColWidth="10" defaultColWidth="11.28515625" defaultRowHeight="15"/>
  <cols>
    <col min="1" max="1" width="11.28515625" style="1"/>
    <col min="2" max="2" width="23.85546875" style="1" customWidth="1"/>
    <col min="3" max="3" width="42" style="1" customWidth="1"/>
    <col min="4" max="4" width="26.7109375" style="3" customWidth="1"/>
    <col min="5" max="5" width="29.42578125" style="2" customWidth="1"/>
    <col min="6" max="8" width="30.7109375" style="2" customWidth="1"/>
    <col min="9" max="9" width="27.85546875" style="2" customWidth="1"/>
    <col min="10" max="10" width="23.5703125" style="2" customWidth="1"/>
    <col min="11" max="11" width="35.85546875" style="2" customWidth="1"/>
    <col min="12" max="12" width="14.5703125" style="2" customWidth="1"/>
    <col min="13" max="13" width="25.85546875" style="1" customWidth="1"/>
    <col min="14" max="14" width="26.28515625" style="1" bestFit="1" customWidth="1"/>
    <col min="15" max="15" width="17" style="1" bestFit="1" customWidth="1"/>
    <col min="16" max="16" width="23.140625" style="1" bestFit="1" customWidth="1"/>
    <col min="17" max="17" width="21.85546875" style="1" customWidth="1"/>
    <col min="18" max="18" width="20" style="1" customWidth="1"/>
    <col min="19" max="23" width="18" style="1" customWidth="1"/>
    <col min="24" max="24" width="17.5703125" style="1" customWidth="1"/>
    <col min="25" max="25" width="25.140625" style="1" customWidth="1"/>
    <col min="26" max="26" width="28" style="1" bestFit="1" customWidth="1"/>
    <col min="27" max="27" width="17.7109375" style="1" bestFit="1" customWidth="1"/>
    <col min="28" max="16384" width="11.28515625" style="1"/>
  </cols>
  <sheetData>
    <row r="1" spans="2:8" ht="64.5" hidden="1" thickBot="1">
      <c r="B1" s="9" t="s">
        <v>83</v>
      </c>
      <c r="C1" s="9" t="s">
        <v>84</v>
      </c>
      <c r="D1" s="49" t="s">
        <v>99</v>
      </c>
      <c r="E1" s="33" t="s">
        <v>236</v>
      </c>
      <c r="F1" s="10" t="s">
        <v>88</v>
      </c>
      <c r="G1" s="44" t="s">
        <v>469</v>
      </c>
      <c r="H1" s="13" t="s">
        <v>101</v>
      </c>
    </row>
    <row r="2" spans="2:8" ht="51.75" hidden="1" thickBot="1">
      <c r="B2" s="11"/>
      <c r="C2" s="9" t="s">
        <v>85</v>
      </c>
      <c r="D2" s="33" t="s">
        <v>86</v>
      </c>
      <c r="E2" s="33" t="s">
        <v>87</v>
      </c>
      <c r="F2" s="10" t="s">
        <v>89</v>
      </c>
      <c r="G2" s="40" t="s">
        <v>155</v>
      </c>
      <c r="H2" s="13" t="s">
        <v>378</v>
      </c>
    </row>
    <row r="3" spans="2:8" ht="64.5" hidden="1" thickBot="1">
      <c r="B3" s="11"/>
      <c r="C3" s="11"/>
      <c r="D3" s="49" t="s">
        <v>237</v>
      </c>
      <c r="E3" s="49" t="s">
        <v>238</v>
      </c>
      <c r="F3" s="10" t="s">
        <v>90</v>
      </c>
      <c r="G3" s="43" t="s">
        <v>158</v>
      </c>
      <c r="H3" s="13" t="s">
        <v>385</v>
      </c>
    </row>
    <row r="4" spans="2:8" ht="64.5" hidden="1" thickBot="1">
      <c r="B4" s="11"/>
      <c r="C4" s="11"/>
      <c r="D4" s="13" t="s">
        <v>113</v>
      </c>
      <c r="E4" s="13" t="s">
        <v>114</v>
      </c>
      <c r="F4" s="10" t="s">
        <v>593</v>
      </c>
      <c r="G4" s="40" t="s">
        <v>161</v>
      </c>
      <c r="H4" s="13" t="s">
        <v>105</v>
      </c>
    </row>
    <row r="5" spans="2:8" ht="77.25" hidden="1" thickBot="1">
      <c r="B5" s="16"/>
      <c r="C5" s="16"/>
      <c r="D5" s="13" t="s">
        <v>115</v>
      </c>
      <c r="E5" s="13" t="s">
        <v>116</v>
      </c>
      <c r="F5" s="10" t="s">
        <v>91</v>
      </c>
      <c r="G5" s="42" t="s">
        <v>476</v>
      </c>
      <c r="H5" s="13" t="s">
        <v>379</v>
      </c>
    </row>
    <row r="6" spans="2:8" ht="39" hidden="1" thickBot="1">
      <c r="B6" s="16"/>
      <c r="C6" s="16"/>
      <c r="D6" s="13"/>
      <c r="E6" s="13"/>
      <c r="F6" s="10" t="s">
        <v>92</v>
      </c>
      <c r="G6" s="42" t="s">
        <v>167</v>
      </c>
      <c r="H6" s="13" t="s">
        <v>104</v>
      </c>
    </row>
    <row r="7" spans="2:8" ht="115.5" hidden="1" thickBot="1">
      <c r="B7" s="16"/>
      <c r="C7" s="16"/>
      <c r="D7" s="12"/>
      <c r="E7" s="13"/>
      <c r="F7" s="10" t="s">
        <v>93</v>
      </c>
      <c r="G7" s="42" t="s">
        <v>171</v>
      </c>
      <c r="H7" s="13" t="s">
        <v>380</v>
      </c>
    </row>
    <row r="8" spans="2:8" ht="26.25" hidden="1" thickBot="1">
      <c r="B8" s="16"/>
      <c r="C8" s="16"/>
      <c r="D8" s="12"/>
      <c r="E8" s="13"/>
      <c r="F8" s="10" t="s">
        <v>94</v>
      </c>
      <c r="G8" s="42" t="s">
        <v>159</v>
      </c>
      <c r="H8" s="13" t="s">
        <v>102</v>
      </c>
    </row>
    <row r="9" spans="2:8" ht="39" hidden="1" thickBot="1">
      <c r="B9" s="16"/>
      <c r="C9" s="16"/>
      <c r="D9" s="13"/>
      <c r="E9" s="13"/>
      <c r="F9" s="10" t="s">
        <v>95</v>
      </c>
      <c r="G9" s="40" t="s">
        <v>170</v>
      </c>
      <c r="H9" s="13" t="s">
        <v>239</v>
      </c>
    </row>
    <row r="10" spans="2:8" ht="26.25" hidden="1" thickBot="1">
      <c r="B10" s="16"/>
      <c r="C10" s="16"/>
      <c r="D10" s="13"/>
      <c r="E10" s="13"/>
      <c r="F10" s="10" t="s">
        <v>96</v>
      </c>
      <c r="G10" s="41" t="s">
        <v>157</v>
      </c>
      <c r="H10" s="13" t="s">
        <v>240</v>
      </c>
    </row>
    <row r="11" spans="2:8" ht="39" hidden="1" thickBot="1">
      <c r="B11" s="16"/>
      <c r="C11" s="16"/>
      <c r="D11" s="13"/>
      <c r="E11" s="13"/>
      <c r="F11" s="10" t="s">
        <v>97</v>
      </c>
      <c r="G11" s="42" t="s">
        <v>166</v>
      </c>
      <c r="H11" s="13" t="s">
        <v>103</v>
      </c>
    </row>
    <row r="12" spans="2:8" ht="64.5" hidden="1" thickBot="1">
      <c r="B12" s="16"/>
      <c r="C12" s="16"/>
      <c r="D12" s="20"/>
      <c r="E12" s="20"/>
      <c r="F12" s="10" t="s">
        <v>98</v>
      </c>
      <c r="G12" s="44" t="s">
        <v>164</v>
      </c>
      <c r="H12" s="13" t="s">
        <v>107</v>
      </c>
    </row>
    <row r="13" spans="2:8" ht="64.5" hidden="1" thickBot="1">
      <c r="B13" s="16"/>
      <c r="C13" s="16"/>
      <c r="D13" s="13"/>
      <c r="E13" s="13"/>
      <c r="F13" s="10" t="s">
        <v>100</v>
      </c>
      <c r="G13" s="42" t="s">
        <v>160</v>
      </c>
      <c r="H13" s="13" t="s">
        <v>106</v>
      </c>
    </row>
    <row r="14" spans="2:8" ht="39" hidden="1" thickBot="1">
      <c r="B14" s="16"/>
      <c r="C14" s="16"/>
      <c r="D14" s="13"/>
      <c r="E14" s="12"/>
      <c r="G14" s="72" t="s">
        <v>165</v>
      </c>
      <c r="H14" s="13" t="s">
        <v>241</v>
      </c>
    </row>
    <row r="15" spans="2:8" ht="39" hidden="1" thickBot="1">
      <c r="B15" s="16"/>
      <c r="C15" s="16"/>
      <c r="D15" s="21"/>
      <c r="E15" s="17"/>
      <c r="F15" s="18"/>
      <c r="G15" s="41" t="s">
        <v>156</v>
      </c>
      <c r="H15" s="13" t="s">
        <v>242</v>
      </c>
    </row>
    <row r="16" spans="2:8" ht="39" hidden="1" thickBot="1">
      <c r="B16" s="16"/>
      <c r="C16" s="16"/>
      <c r="D16" s="22"/>
      <c r="E16" s="23"/>
      <c r="F16" s="18"/>
      <c r="G16" s="40" t="s">
        <v>169</v>
      </c>
      <c r="H16" s="13" t="s">
        <v>243</v>
      </c>
    </row>
    <row r="17" spans="1:27" ht="51.75" hidden="1" thickBot="1">
      <c r="G17" s="44" t="s">
        <v>163</v>
      </c>
      <c r="H17" s="46" t="s">
        <v>460</v>
      </c>
    </row>
    <row r="18" spans="1:27" ht="90.75" hidden="1" thickBot="1">
      <c r="G18" s="42" t="s">
        <v>172</v>
      </c>
    </row>
    <row r="19" spans="1:27" ht="15.75" hidden="1" thickBot="1">
      <c r="G19" s="42" t="s">
        <v>168</v>
      </c>
    </row>
    <row r="20" spans="1:27" ht="30.75" hidden="1" thickBot="1">
      <c r="G20" s="42" t="s">
        <v>162</v>
      </c>
    </row>
    <row r="21" spans="1:27" ht="15.75" hidden="1" thickBot="1">
      <c r="G21" s="44" t="s">
        <v>470</v>
      </c>
    </row>
    <row r="22" spans="1:27" ht="30.75" hidden="1" thickBot="1">
      <c r="G22" s="44" t="s">
        <v>471</v>
      </c>
    </row>
    <row r="23" spans="1:27" ht="45.75" hidden="1" thickBot="1">
      <c r="G23" s="44" t="s">
        <v>472</v>
      </c>
    </row>
    <row r="24" spans="1:27" ht="15.75" hidden="1" thickBot="1">
      <c r="G24" s="44" t="s">
        <v>473</v>
      </c>
    </row>
    <row r="25" spans="1:27" ht="15.75" hidden="1" thickBot="1">
      <c r="G25" s="42" t="s">
        <v>475</v>
      </c>
    </row>
    <row r="26" spans="1:27" ht="14.25">
      <c r="A26" s="227"/>
      <c r="B26" s="228"/>
      <c r="C26" s="229" t="s">
        <v>6</v>
      </c>
      <c r="D26" s="230"/>
      <c r="E26" s="230"/>
      <c r="F26" s="230"/>
      <c r="G26" s="230"/>
      <c r="H26" s="230"/>
      <c r="I26" s="230"/>
      <c r="J26" s="230"/>
      <c r="K26" s="230"/>
      <c r="L26" s="230"/>
      <c r="M26" s="230"/>
      <c r="N26" s="230"/>
      <c r="O26" s="230"/>
      <c r="P26" s="230"/>
      <c r="Q26" s="230"/>
      <c r="R26" s="230"/>
      <c r="S26" s="230"/>
      <c r="T26" s="230"/>
      <c r="U26" s="230"/>
      <c r="V26" s="230"/>
      <c r="W26" s="230"/>
      <c r="X26" s="230"/>
      <c r="Y26" s="231"/>
      <c r="Z26" s="235" t="s">
        <v>7</v>
      </c>
      <c r="AA26" s="236"/>
    </row>
    <row r="27" spans="1:27" ht="14.25">
      <c r="A27" s="227"/>
      <c r="B27" s="228"/>
      <c r="C27" s="232"/>
      <c r="D27" s="233"/>
      <c r="E27" s="233"/>
      <c r="F27" s="233"/>
      <c r="G27" s="233"/>
      <c r="H27" s="233"/>
      <c r="I27" s="233"/>
      <c r="J27" s="233"/>
      <c r="K27" s="233"/>
      <c r="L27" s="233"/>
      <c r="M27" s="233"/>
      <c r="N27" s="233"/>
      <c r="O27" s="233"/>
      <c r="P27" s="233"/>
      <c r="Q27" s="233"/>
      <c r="R27" s="233"/>
      <c r="S27" s="233"/>
      <c r="T27" s="233"/>
      <c r="U27" s="233"/>
      <c r="V27" s="233"/>
      <c r="W27" s="233"/>
      <c r="X27" s="233"/>
      <c r="Y27" s="234"/>
      <c r="Z27" s="237" t="s">
        <v>1</v>
      </c>
      <c r="AA27" s="238"/>
    </row>
    <row r="28" spans="1:27" ht="14.25">
      <c r="A28" s="227"/>
      <c r="B28" s="228"/>
      <c r="C28" s="239" t="s">
        <v>783</v>
      </c>
      <c r="D28" s="240"/>
      <c r="E28" s="240"/>
      <c r="F28" s="240"/>
      <c r="G28" s="240"/>
      <c r="H28" s="240"/>
      <c r="I28" s="240"/>
      <c r="J28" s="240"/>
      <c r="K28" s="240"/>
      <c r="L28" s="240"/>
      <c r="M28" s="240"/>
      <c r="N28" s="240"/>
      <c r="O28" s="240"/>
      <c r="P28" s="240"/>
      <c r="Q28" s="240"/>
      <c r="R28" s="240"/>
      <c r="S28" s="240"/>
      <c r="T28" s="240"/>
      <c r="U28" s="240"/>
      <c r="V28" s="240"/>
      <c r="W28" s="240"/>
      <c r="X28" s="240"/>
      <c r="Y28" s="241"/>
      <c r="Z28" s="242" t="s">
        <v>14</v>
      </c>
      <c r="AA28" s="243"/>
    </row>
    <row r="29" spans="1:27" thickBot="1">
      <c r="A29" s="227"/>
      <c r="B29" s="228"/>
      <c r="C29" s="239"/>
      <c r="D29" s="240"/>
      <c r="E29" s="240"/>
      <c r="F29" s="240"/>
      <c r="G29" s="240"/>
      <c r="H29" s="240"/>
      <c r="I29" s="240"/>
      <c r="J29" s="240"/>
      <c r="K29" s="240"/>
      <c r="L29" s="240"/>
      <c r="M29" s="240"/>
      <c r="N29" s="240"/>
      <c r="O29" s="240"/>
      <c r="P29" s="240"/>
      <c r="Q29" s="240"/>
      <c r="R29" s="240"/>
      <c r="S29" s="240"/>
      <c r="T29" s="240"/>
      <c r="U29" s="240"/>
      <c r="V29" s="240"/>
      <c r="W29" s="240"/>
      <c r="X29" s="240"/>
      <c r="Y29" s="241"/>
      <c r="Z29" s="244" t="s">
        <v>22</v>
      </c>
      <c r="AA29" s="245"/>
    </row>
    <row r="30" spans="1:27" s="171" customFormat="1" ht="15.75">
      <c r="A30" s="247" t="s">
        <v>503</v>
      </c>
      <c r="B30" s="247" t="s">
        <v>12</v>
      </c>
      <c r="C30" s="247" t="s">
        <v>0</v>
      </c>
      <c r="D30" s="248" t="s">
        <v>24</v>
      </c>
      <c r="E30" s="248" t="s">
        <v>25</v>
      </c>
      <c r="F30" s="247" t="s">
        <v>37</v>
      </c>
      <c r="G30" s="249" t="s">
        <v>154</v>
      </c>
      <c r="H30" s="247" t="s">
        <v>67</v>
      </c>
      <c r="I30" s="247" t="s">
        <v>478</v>
      </c>
      <c r="J30" s="262" t="s">
        <v>40</v>
      </c>
      <c r="K30" s="263"/>
      <c r="L30" s="264" t="s">
        <v>10</v>
      </c>
      <c r="M30" s="265"/>
      <c r="N30" s="255" t="s">
        <v>2</v>
      </c>
      <c r="O30" s="255" t="s">
        <v>3</v>
      </c>
      <c r="P30" s="253" t="s">
        <v>21</v>
      </c>
      <c r="Q30" s="253" t="s">
        <v>785</v>
      </c>
      <c r="R30" s="253" t="s">
        <v>786</v>
      </c>
      <c r="S30" s="253" t="s">
        <v>5</v>
      </c>
      <c r="T30" s="254" t="s">
        <v>9</v>
      </c>
      <c r="U30" s="254"/>
      <c r="V30" s="254"/>
      <c r="W30" s="254"/>
      <c r="X30" s="254"/>
      <c r="Y30" s="254"/>
      <c r="Z30" s="254"/>
      <c r="AA30" s="254"/>
    </row>
    <row r="31" spans="1:27" s="172" customFormat="1">
      <c r="A31" s="247"/>
      <c r="B31" s="247"/>
      <c r="C31" s="247"/>
      <c r="D31" s="247"/>
      <c r="E31" s="247"/>
      <c r="F31" s="247"/>
      <c r="G31" s="261"/>
      <c r="H31" s="247"/>
      <c r="I31" s="247"/>
      <c r="J31" s="266" t="s">
        <v>38</v>
      </c>
      <c r="K31" s="249" t="s">
        <v>481</v>
      </c>
      <c r="L31" s="268" t="s">
        <v>803</v>
      </c>
      <c r="M31" s="270" t="s">
        <v>16</v>
      </c>
      <c r="N31" s="256"/>
      <c r="O31" s="256"/>
      <c r="P31" s="253"/>
      <c r="Q31" s="253"/>
      <c r="R31" s="253"/>
      <c r="S31" s="253"/>
      <c r="T31" s="248" t="s">
        <v>11</v>
      </c>
      <c r="U31" s="248" t="s">
        <v>13</v>
      </c>
      <c r="V31" s="248"/>
      <c r="W31" s="248"/>
      <c r="X31" s="248"/>
      <c r="Y31" s="249" t="s">
        <v>4</v>
      </c>
      <c r="Z31" s="249" t="s">
        <v>39</v>
      </c>
      <c r="AA31" s="251" t="s">
        <v>8</v>
      </c>
    </row>
    <row r="32" spans="1:27" s="172" customFormat="1" ht="25.5">
      <c r="A32" s="247"/>
      <c r="B32" s="247"/>
      <c r="C32" s="247"/>
      <c r="D32" s="247"/>
      <c r="E32" s="247"/>
      <c r="F32" s="247"/>
      <c r="G32" s="250"/>
      <c r="H32" s="247"/>
      <c r="I32" s="247"/>
      <c r="J32" s="267"/>
      <c r="K32" s="250"/>
      <c r="L32" s="269"/>
      <c r="M32" s="271"/>
      <c r="N32" s="252"/>
      <c r="O32" s="252"/>
      <c r="P32" s="253"/>
      <c r="Q32" s="253"/>
      <c r="R32" s="253"/>
      <c r="S32" s="253"/>
      <c r="T32" s="248"/>
      <c r="U32" s="167" t="s">
        <v>17</v>
      </c>
      <c r="V32" s="167" t="s">
        <v>18</v>
      </c>
      <c r="W32" s="167" t="s">
        <v>19</v>
      </c>
      <c r="X32" s="167" t="s">
        <v>20</v>
      </c>
      <c r="Y32" s="250"/>
      <c r="Z32" s="250"/>
      <c r="AA32" s="252"/>
    </row>
    <row r="33" spans="1:27" s="181" customFormat="1" ht="51">
      <c r="A33" s="173">
        <v>1</v>
      </c>
      <c r="B33" s="4" t="s">
        <v>83</v>
      </c>
      <c r="C33" s="4" t="s">
        <v>84</v>
      </c>
      <c r="D33" s="4" t="s">
        <v>381</v>
      </c>
      <c r="E33" s="4" t="s">
        <v>382</v>
      </c>
      <c r="F33" s="4" t="s">
        <v>88</v>
      </c>
      <c r="G33" s="4" t="s">
        <v>162</v>
      </c>
      <c r="H33" s="4" t="s">
        <v>239</v>
      </c>
      <c r="I33" s="174" t="s">
        <v>549</v>
      </c>
      <c r="J33" s="174">
        <v>1</v>
      </c>
      <c r="K33" s="174" t="s">
        <v>550</v>
      </c>
      <c r="L33" s="175" t="s">
        <v>551</v>
      </c>
      <c r="M33" s="175" t="s">
        <v>552</v>
      </c>
      <c r="N33" s="176">
        <v>45323</v>
      </c>
      <c r="O33" s="177">
        <v>45626</v>
      </c>
      <c r="P33" s="178">
        <v>170000000</v>
      </c>
      <c r="Q33" s="179"/>
      <c r="R33" s="179">
        <f>SUM(P33:Q33)</f>
        <v>170000000</v>
      </c>
      <c r="S33" s="27"/>
      <c r="T33" s="4"/>
      <c r="U33" s="4"/>
      <c r="V33" s="4"/>
      <c r="W33" s="4"/>
      <c r="X33" s="4"/>
      <c r="Y33" s="52"/>
      <c r="Z33" s="53"/>
      <c r="AA33" s="180">
        <f t="shared" ref="AA33" si="0">IF(Z33&lt;=33%,1,IF(Z33&lt;76%,3,IF(Z33&lt;100%,4,)))</f>
        <v>1</v>
      </c>
    </row>
    <row r="34" spans="1:27" s="181" customFormat="1" ht="71.25">
      <c r="A34" s="182">
        <v>2</v>
      </c>
      <c r="B34" s="4" t="s">
        <v>83</v>
      </c>
      <c r="C34" s="4" t="s">
        <v>84</v>
      </c>
      <c r="D34" s="4" t="s">
        <v>371</v>
      </c>
      <c r="E34" s="4" t="s">
        <v>372</v>
      </c>
      <c r="F34" s="4" t="s">
        <v>88</v>
      </c>
      <c r="G34" s="4" t="s">
        <v>162</v>
      </c>
      <c r="H34" s="4" t="s">
        <v>101</v>
      </c>
      <c r="I34" s="174" t="s">
        <v>553</v>
      </c>
      <c r="J34" s="183">
        <v>1</v>
      </c>
      <c r="K34" s="174" t="s">
        <v>554</v>
      </c>
      <c r="L34" s="175" t="s">
        <v>555</v>
      </c>
      <c r="M34" s="175" t="s">
        <v>556</v>
      </c>
      <c r="N34" s="176">
        <v>45323</v>
      </c>
      <c r="O34" s="177">
        <v>45626</v>
      </c>
      <c r="P34" s="178">
        <v>32187314</v>
      </c>
      <c r="Q34" s="179">
        <v>308971276</v>
      </c>
      <c r="R34" s="179">
        <f>SUM(P34:Q34)</f>
        <v>341158590</v>
      </c>
      <c r="S34" s="27"/>
      <c r="T34" s="4"/>
      <c r="U34" s="4"/>
      <c r="V34" s="4"/>
      <c r="W34" s="4"/>
      <c r="X34" s="4"/>
      <c r="Y34" s="52"/>
      <c r="Z34" s="53"/>
      <c r="AA34" s="180">
        <f t="shared" ref="AA34:AA48" si="1">IF(Z34&lt;=33%,1,IF(Z34&lt;76%,3,IF(Z34&lt;100%,4,)))</f>
        <v>1</v>
      </c>
    </row>
    <row r="35" spans="1:27" s="181" customFormat="1" ht="76.5">
      <c r="A35" s="182">
        <v>3</v>
      </c>
      <c r="B35" s="4" t="s">
        <v>83</v>
      </c>
      <c r="C35" s="4" t="s">
        <v>84</v>
      </c>
      <c r="D35" s="4" t="s">
        <v>371</v>
      </c>
      <c r="E35" s="4" t="s">
        <v>372</v>
      </c>
      <c r="F35" s="4" t="s">
        <v>89</v>
      </c>
      <c r="G35" s="4" t="s">
        <v>162</v>
      </c>
      <c r="H35" s="4" t="s">
        <v>101</v>
      </c>
      <c r="I35" s="4" t="s">
        <v>374</v>
      </c>
      <c r="J35" s="174" t="s">
        <v>809</v>
      </c>
      <c r="K35" s="174" t="s">
        <v>557</v>
      </c>
      <c r="L35" s="175" t="s">
        <v>551</v>
      </c>
      <c r="M35" s="175" t="s">
        <v>558</v>
      </c>
      <c r="N35" s="176">
        <v>45352</v>
      </c>
      <c r="O35" s="177">
        <v>45626</v>
      </c>
      <c r="P35" s="178">
        <v>110000000</v>
      </c>
      <c r="Q35" s="179"/>
      <c r="R35" s="179">
        <f t="shared" ref="R35:R49" si="2">SUM(P35:Q35)</f>
        <v>110000000</v>
      </c>
      <c r="S35" s="27"/>
      <c r="T35" s="4"/>
      <c r="U35" s="4"/>
      <c r="V35" s="4"/>
      <c r="W35" s="4"/>
      <c r="X35" s="4"/>
      <c r="Y35" s="52"/>
      <c r="Z35" s="52"/>
      <c r="AA35" s="180">
        <f t="shared" si="1"/>
        <v>1</v>
      </c>
    </row>
    <row r="36" spans="1:27" s="181" customFormat="1" ht="63.75">
      <c r="A36" s="173">
        <v>4</v>
      </c>
      <c r="B36" s="4" t="s">
        <v>83</v>
      </c>
      <c r="C36" s="4" t="s">
        <v>84</v>
      </c>
      <c r="D36" s="4" t="s">
        <v>376</v>
      </c>
      <c r="E36" s="4" t="s">
        <v>373</v>
      </c>
      <c r="F36" s="4" t="s">
        <v>90</v>
      </c>
      <c r="G36" s="4" t="s">
        <v>162</v>
      </c>
      <c r="H36" s="4" t="s">
        <v>380</v>
      </c>
      <c r="I36" s="4" t="s">
        <v>375</v>
      </c>
      <c r="J36" s="184">
        <v>1000</v>
      </c>
      <c r="K36" s="174" t="s">
        <v>559</v>
      </c>
      <c r="L36" s="175" t="s">
        <v>551</v>
      </c>
      <c r="M36" s="175" t="s">
        <v>560</v>
      </c>
      <c r="N36" s="176">
        <v>45323</v>
      </c>
      <c r="O36" s="177">
        <v>45626</v>
      </c>
      <c r="P36" s="178">
        <v>82000000</v>
      </c>
      <c r="Q36" s="179"/>
      <c r="R36" s="179">
        <f t="shared" si="2"/>
        <v>82000000</v>
      </c>
      <c r="S36" s="27"/>
      <c r="T36" s="4"/>
      <c r="U36" s="4"/>
      <c r="V36" s="4"/>
      <c r="W36" s="4"/>
      <c r="X36" s="4"/>
      <c r="Y36" s="52"/>
      <c r="Z36" s="52"/>
      <c r="AA36" s="180">
        <f t="shared" si="1"/>
        <v>1</v>
      </c>
    </row>
    <row r="37" spans="1:27" s="181" customFormat="1" ht="63.75">
      <c r="A37" s="182">
        <v>5</v>
      </c>
      <c r="B37" s="4" t="s">
        <v>83</v>
      </c>
      <c r="C37" s="4" t="s">
        <v>84</v>
      </c>
      <c r="D37" s="4" t="s">
        <v>371</v>
      </c>
      <c r="E37" s="4" t="s">
        <v>372</v>
      </c>
      <c r="F37" s="4" t="s">
        <v>593</v>
      </c>
      <c r="G37" s="4" t="s">
        <v>162</v>
      </c>
      <c r="H37" s="4" t="s">
        <v>378</v>
      </c>
      <c r="I37" s="174" t="s">
        <v>561</v>
      </c>
      <c r="J37" s="174" t="s">
        <v>562</v>
      </c>
      <c r="K37" s="174" t="s">
        <v>563</v>
      </c>
      <c r="L37" s="175" t="s">
        <v>564</v>
      </c>
      <c r="M37" s="175" t="s">
        <v>565</v>
      </c>
      <c r="N37" s="176">
        <v>45323</v>
      </c>
      <c r="O37" s="177">
        <v>45626</v>
      </c>
      <c r="P37" s="178">
        <v>401074803</v>
      </c>
      <c r="Q37" s="179">
        <v>4090690</v>
      </c>
      <c r="R37" s="179">
        <f t="shared" si="2"/>
        <v>405165493</v>
      </c>
      <c r="S37" s="27"/>
      <c r="T37" s="4"/>
      <c r="U37" s="4"/>
      <c r="V37" s="4"/>
      <c r="W37" s="4"/>
      <c r="X37" s="4"/>
      <c r="Y37" s="52"/>
      <c r="Z37" s="52"/>
      <c r="AA37" s="180">
        <f t="shared" si="1"/>
        <v>1</v>
      </c>
    </row>
    <row r="38" spans="1:27" s="181" customFormat="1" ht="76.5">
      <c r="A38" s="182">
        <v>6</v>
      </c>
      <c r="B38" s="4" t="s">
        <v>83</v>
      </c>
      <c r="C38" s="4" t="s">
        <v>84</v>
      </c>
      <c r="D38" s="4" t="s">
        <v>381</v>
      </c>
      <c r="E38" s="4" t="s">
        <v>382</v>
      </c>
      <c r="F38" s="4" t="s">
        <v>91</v>
      </c>
      <c r="G38" s="4" t="s">
        <v>162</v>
      </c>
      <c r="H38" s="4" t="s">
        <v>383</v>
      </c>
      <c r="I38" s="174" t="s">
        <v>780</v>
      </c>
      <c r="J38" s="174" t="s">
        <v>800</v>
      </c>
      <c r="K38" s="174" t="s">
        <v>566</v>
      </c>
      <c r="L38" s="175" t="s">
        <v>567</v>
      </c>
      <c r="M38" s="175" t="s">
        <v>568</v>
      </c>
      <c r="N38" s="176">
        <v>45352</v>
      </c>
      <c r="O38" s="177">
        <v>45626</v>
      </c>
      <c r="P38" s="178">
        <v>100000000</v>
      </c>
      <c r="Q38" s="179"/>
      <c r="R38" s="179">
        <f t="shared" si="2"/>
        <v>100000000</v>
      </c>
      <c r="S38" s="27"/>
      <c r="T38" s="4"/>
      <c r="U38" s="4"/>
      <c r="V38" s="4"/>
      <c r="W38" s="4"/>
      <c r="X38" s="4"/>
      <c r="Y38" s="52"/>
      <c r="Z38" s="52"/>
      <c r="AA38" s="180">
        <f t="shared" ref="AA38" si="3">IF(Z38&lt;=33%,1,IF(Z38&lt;76%,3,IF(Z38&lt;100%,4,)))</f>
        <v>1</v>
      </c>
    </row>
    <row r="39" spans="1:27" s="181" customFormat="1" ht="114.75">
      <c r="A39" s="173">
        <v>7</v>
      </c>
      <c r="B39" s="4" t="s">
        <v>83</v>
      </c>
      <c r="C39" s="4" t="s">
        <v>84</v>
      </c>
      <c r="D39" s="4" t="s">
        <v>381</v>
      </c>
      <c r="E39" s="4" t="s">
        <v>382</v>
      </c>
      <c r="F39" s="4" t="s">
        <v>91</v>
      </c>
      <c r="G39" s="4" t="s">
        <v>162</v>
      </c>
      <c r="H39" s="4" t="s">
        <v>383</v>
      </c>
      <c r="I39" s="174" t="s">
        <v>569</v>
      </c>
      <c r="J39" s="184">
        <v>12000</v>
      </c>
      <c r="K39" s="174" t="s">
        <v>570</v>
      </c>
      <c r="L39" s="175" t="s">
        <v>551</v>
      </c>
      <c r="M39" s="175" t="s">
        <v>571</v>
      </c>
      <c r="N39" s="176">
        <v>45352</v>
      </c>
      <c r="O39" s="177">
        <v>45626</v>
      </c>
      <c r="P39" s="185">
        <v>3295543452</v>
      </c>
      <c r="Q39" s="186">
        <v>1188060257</v>
      </c>
      <c r="R39" s="179">
        <f t="shared" si="2"/>
        <v>4483603709</v>
      </c>
      <c r="S39" s="27"/>
      <c r="T39" s="4"/>
      <c r="U39" s="4"/>
      <c r="V39" s="4"/>
      <c r="W39" s="4"/>
      <c r="X39" s="4"/>
      <c r="Y39" s="52"/>
      <c r="Z39" s="52"/>
      <c r="AA39" s="180">
        <f t="shared" si="1"/>
        <v>1</v>
      </c>
    </row>
    <row r="40" spans="1:27" s="181" customFormat="1" ht="76.5">
      <c r="A40" s="182">
        <v>8</v>
      </c>
      <c r="B40" s="4" t="s">
        <v>83</v>
      </c>
      <c r="C40" s="4" t="s">
        <v>84</v>
      </c>
      <c r="D40" s="4" t="s">
        <v>381</v>
      </c>
      <c r="E40" s="4" t="s">
        <v>382</v>
      </c>
      <c r="F40" s="4" t="s">
        <v>92</v>
      </c>
      <c r="G40" s="4" t="s">
        <v>162</v>
      </c>
      <c r="H40" s="4" t="s">
        <v>379</v>
      </c>
      <c r="I40" s="174" t="s">
        <v>572</v>
      </c>
      <c r="J40" s="174" t="s">
        <v>810</v>
      </c>
      <c r="K40" s="174" t="s">
        <v>457</v>
      </c>
      <c r="L40" s="175" t="s">
        <v>573</v>
      </c>
      <c r="M40" s="175" t="s">
        <v>574</v>
      </c>
      <c r="N40" s="176">
        <v>45323</v>
      </c>
      <c r="O40" s="177">
        <v>45641</v>
      </c>
      <c r="P40" s="178">
        <v>1317737128</v>
      </c>
      <c r="Q40" s="179">
        <v>1731600</v>
      </c>
      <c r="R40" s="179">
        <f t="shared" si="2"/>
        <v>1319468728</v>
      </c>
      <c r="S40" s="27"/>
      <c r="T40" s="4"/>
      <c r="U40" s="4"/>
      <c r="V40" s="4"/>
      <c r="W40" s="4"/>
      <c r="X40" s="4"/>
      <c r="Y40" s="52"/>
      <c r="Z40" s="52"/>
      <c r="AA40" s="180">
        <f t="shared" si="1"/>
        <v>1</v>
      </c>
    </row>
    <row r="41" spans="1:27" s="181" customFormat="1" ht="76.5">
      <c r="A41" s="182">
        <v>9</v>
      </c>
      <c r="B41" s="4" t="s">
        <v>83</v>
      </c>
      <c r="C41" s="4" t="s">
        <v>84</v>
      </c>
      <c r="D41" s="4" t="s">
        <v>371</v>
      </c>
      <c r="E41" s="4" t="s">
        <v>372</v>
      </c>
      <c r="F41" s="4" t="s">
        <v>92</v>
      </c>
      <c r="G41" s="4" t="s">
        <v>162</v>
      </c>
      <c r="H41" s="4" t="s">
        <v>379</v>
      </c>
      <c r="I41" s="174" t="s">
        <v>575</v>
      </c>
      <c r="J41" s="174" t="s">
        <v>802</v>
      </c>
      <c r="K41" s="174" t="s">
        <v>458</v>
      </c>
      <c r="L41" s="175" t="s">
        <v>573</v>
      </c>
      <c r="M41" s="175" t="s">
        <v>574</v>
      </c>
      <c r="N41" s="176">
        <v>45323</v>
      </c>
      <c r="O41" s="177">
        <v>45641</v>
      </c>
      <c r="P41" s="178">
        <v>100000000</v>
      </c>
      <c r="Q41" s="179"/>
      <c r="R41" s="179">
        <f t="shared" si="2"/>
        <v>100000000</v>
      </c>
      <c r="S41" s="27"/>
      <c r="T41" s="4"/>
      <c r="U41" s="4"/>
      <c r="V41" s="4"/>
      <c r="W41" s="4"/>
      <c r="X41" s="4"/>
      <c r="Y41" s="52"/>
      <c r="Z41" s="52"/>
      <c r="AA41" s="180"/>
    </row>
    <row r="42" spans="1:27" s="181" customFormat="1" ht="114.75">
      <c r="A42" s="173">
        <v>10</v>
      </c>
      <c r="B42" s="4" t="s">
        <v>83</v>
      </c>
      <c r="C42" s="4" t="s">
        <v>84</v>
      </c>
      <c r="D42" s="4" t="s">
        <v>381</v>
      </c>
      <c r="E42" s="4" t="s">
        <v>382</v>
      </c>
      <c r="F42" s="4" t="s">
        <v>93</v>
      </c>
      <c r="G42" s="4" t="s">
        <v>172</v>
      </c>
      <c r="H42" s="4" t="s">
        <v>383</v>
      </c>
      <c r="I42" s="174" t="s">
        <v>576</v>
      </c>
      <c r="J42" s="174">
        <v>414</v>
      </c>
      <c r="K42" s="174" t="s">
        <v>577</v>
      </c>
      <c r="L42" s="175" t="s">
        <v>578</v>
      </c>
      <c r="M42" s="175" t="s">
        <v>579</v>
      </c>
      <c r="N42" s="176">
        <v>45323</v>
      </c>
      <c r="O42" s="177">
        <v>45656</v>
      </c>
      <c r="P42" s="187">
        <v>152600000</v>
      </c>
      <c r="Q42" s="179">
        <v>20000000</v>
      </c>
      <c r="R42" s="179">
        <f t="shared" si="2"/>
        <v>172600000</v>
      </c>
      <c r="S42" s="27"/>
      <c r="T42" s="4"/>
      <c r="U42" s="4"/>
      <c r="V42" s="4"/>
      <c r="W42" s="4"/>
      <c r="X42" s="4"/>
      <c r="Y42" s="52"/>
      <c r="Z42" s="52"/>
      <c r="AA42" s="180">
        <f t="shared" si="1"/>
        <v>1</v>
      </c>
    </row>
    <row r="43" spans="1:27" s="181" customFormat="1" ht="51">
      <c r="A43" s="182">
        <v>11</v>
      </c>
      <c r="B43" s="4" t="s">
        <v>83</v>
      </c>
      <c r="C43" s="4" t="s">
        <v>84</v>
      </c>
      <c r="D43" s="4" t="s">
        <v>376</v>
      </c>
      <c r="E43" s="4" t="s">
        <v>373</v>
      </c>
      <c r="F43" s="4" t="s">
        <v>94</v>
      </c>
      <c r="G43" s="4" t="s">
        <v>162</v>
      </c>
      <c r="H43" s="4" t="s">
        <v>380</v>
      </c>
      <c r="I43" s="174" t="s">
        <v>594</v>
      </c>
      <c r="J43" s="183">
        <v>0.8</v>
      </c>
      <c r="K43" s="174" t="s">
        <v>595</v>
      </c>
      <c r="L43" s="175" t="s">
        <v>580</v>
      </c>
      <c r="M43" s="175" t="s">
        <v>581</v>
      </c>
      <c r="N43" s="176">
        <v>45323</v>
      </c>
      <c r="O43" s="177">
        <v>45656</v>
      </c>
      <c r="P43" s="187">
        <v>573334629</v>
      </c>
      <c r="Q43" s="179">
        <v>142064930</v>
      </c>
      <c r="R43" s="179">
        <f t="shared" si="2"/>
        <v>715399559</v>
      </c>
      <c r="S43" s="27"/>
      <c r="T43" s="4"/>
      <c r="U43" s="4"/>
      <c r="V43" s="4"/>
      <c r="W43" s="4"/>
      <c r="X43" s="4"/>
      <c r="Y43" s="52"/>
      <c r="Z43" s="52"/>
      <c r="AA43" s="180">
        <f t="shared" si="1"/>
        <v>1</v>
      </c>
    </row>
    <row r="44" spans="1:27" s="181" customFormat="1" ht="76.5">
      <c r="A44" s="182">
        <v>12</v>
      </c>
      <c r="B44" s="4" t="s">
        <v>83</v>
      </c>
      <c r="C44" s="4" t="s">
        <v>84</v>
      </c>
      <c r="D44" s="4" t="s">
        <v>371</v>
      </c>
      <c r="E44" s="4" t="s">
        <v>372</v>
      </c>
      <c r="F44" s="4" t="s">
        <v>95</v>
      </c>
      <c r="G44" s="4" t="s">
        <v>169</v>
      </c>
      <c r="H44" s="4" t="s">
        <v>377</v>
      </c>
      <c r="I44" s="174" t="s">
        <v>384</v>
      </c>
      <c r="J44" s="174">
        <v>150</v>
      </c>
      <c r="K44" s="174" t="s">
        <v>582</v>
      </c>
      <c r="L44" s="188" t="s">
        <v>583</v>
      </c>
      <c r="M44" s="189" t="s">
        <v>584</v>
      </c>
      <c r="N44" s="176">
        <v>45341</v>
      </c>
      <c r="O44" s="177">
        <v>45645</v>
      </c>
      <c r="P44" s="178">
        <v>802449554</v>
      </c>
      <c r="Q44" s="179">
        <v>161340904.09999999</v>
      </c>
      <c r="R44" s="179">
        <f t="shared" si="2"/>
        <v>963790458.10000002</v>
      </c>
      <c r="S44" s="27"/>
      <c r="T44" s="4"/>
      <c r="U44" s="4"/>
      <c r="V44" s="4"/>
      <c r="W44" s="4"/>
      <c r="X44" s="4"/>
      <c r="Y44" s="52"/>
      <c r="Z44" s="52"/>
      <c r="AA44" s="180">
        <f t="shared" si="1"/>
        <v>1</v>
      </c>
    </row>
    <row r="45" spans="1:27" s="181" customFormat="1" ht="63.75">
      <c r="A45" s="173">
        <v>13</v>
      </c>
      <c r="B45" s="4" t="s">
        <v>83</v>
      </c>
      <c r="C45" s="4" t="s">
        <v>84</v>
      </c>
      <c r="D45" s="4" t="s">
        <v>371</v>
      </c>
      <c r="E45" s="4" t="s">
        <v>372</v>
      </c>
      <c r="F45" s="4" t="s">
        <v>96</v>
      </c>
      <c r="G45" s="4" t="s">
        <v>162</v>
      </c>
      <c r="H45" s="4" t="s">
        <v>380</v>
      </c>
      <c r="I45" s="174" t="s">
        <v>386</v>
      </c>
      <c r="J45" s="184">
        <v>3000</v>
      </c>
      <c r="K45" s="174" t="s">
        <v>387</v>
      </c>
      <c r="L45" s="175" t="s">
        <v>585</v>
      </c>
      <c r="M45" s="175" t="s">
        <v>586</v>
      </c>
      <c r="N45" s="176">
        <v>45352</v>
      </c>
      <c r="O45" s="177">
        <v>45645</v>
      </c>
      <c r="P45" s="178">
        <v>24832423</v>
      </c>
      <c r="Q45" s="179">
        <v>12660605</v>
      </c>
      <c r="R45" s="179">
        <f t="shared" si="2"/>
        <v>37493028</v>
      </c>
      <c r="S45" s="27"/>
      <c r="T45" s="4"/>
      <c r="U45" s="4"/>
      <c r="V45" s="4"/>
      <c r="W45" s="4"/>
      <c r="X45" s="4"/>
      <c r="Y45" s="52"/>
      <c r="Z45" s="52"/>
      <c r="AA45" s="180">
        <f t="shared" si="1"/>
        <v>1</v>
      </c>
    </row>
    <row r="46" spans="1:27" s="181" customFormat="1" ht="171">
      <c r="A46" s="182">
        <v>14</v>
      </c>
      <c r="B46" s="4" t="s">
        <v>83</v>
      </c>
      <c r="C46" s="4" t="s">
        <v>85</v>
      </c>
      <c r="D46" s="4" t="s">
        <v>388</v>
      </c>
      <c r="E46" s="4" t="s">
        <v>389</v>
      </c>
      <c r="F46" s="4" t="s">
        <v>97</v>
      </c>
      <c r="G46" s="4" t="s">
        <v>159</v>
      </c>
      <c r="H46" s="4" t="s">
        <v>242</v>
      </c>
      <c r="I46" s="174" t="s">
        <v>390</v>
      </c>
      <c r="J46" s="190" t="s">
        <v>811</v>
      </c>
      <c r="K46" s="190" t="s">
        <v>474</v>
      </c>
      <c r="L46" s="189" t="s">
        <v>587</v>
      </c>
      <c r="M46" s="189" t="s">
        <v>588</v>
      </c>
      <c r="N46" s="176">
        <v>45336</v>
      </c>
      <c r="O46" s="177">
        <v>45641</v>
      </c>
      <c r="P46" s="178">
        <v>156674920</v>
      </c>
      <c r="Q46" s="179">
        <v>19564566</v>
      </c>
      <c r="R46" s="179">
        <f t="shared" si="2"/>
        <v>176239486</v>
      </c>
      <c r="S46" s="27"/>
      <c r="T46" s="4"/>
      <c r="U46" s="4"/>
      <c r="V46" s="4"/>
      <c r="W46" s="4"/>
      <c r="X46" s="4"/>
      <c r="Y46" s="52"/>
      <c r="Z46" s="52"/>
      <c r="AA46" s="180">
        <f t="shared" si="1"/>
        <v>1</v>
      </c>
    </row>
    <row r="47" spans="1:27" s="181" customFormat="1" ht="171">
      <c r="A47" s="182">
        <v>15</v>
      </c>
      <c r="B47" s="4" t="s">
        <v>83</v>
      </c>
      <c r="C47" s="4" t="s">
        <v>85</v>
      </c>
      <c r="D47" s="4" t="s">
        <v>388</v>
      </c>
      <c r="E47" s="4" t="s">
        <v>389</v>
      </c>
      <c r="F47" s="4" t="s">
        <v>97</v>
      </c>
      <c r="G47" s="4" t="s">
        <v>159</v>
      </c>
      <c r="H47" s="4" t="s">
        <v>243</v>
      </c>
      <c r="I47" s="191" t="s">
        <v>589</v>
      </c>
      <c r="J47" s="192">
        <v>1</v>
      </c>
      <c r="K47" s="193" t="s">
        <v>508</v>
      </c>
      <c r="L47" s="194" t="s">
        <v>587</v>
      </c>
      <c r="M47" s="194" t="s">
        <v>590</v>
      </c>
      <c r="N47" s="176">
        <v>45352</v>
      </c>
      <c r="O47" s="177">
        <v>45641</v>
      </c>
      <c r="P47" s="178"/>
      <c r="Q47" s="179"/>
      <c r="R47" s="179">
        <f t="shared" si="2"/>
        <v>0</v>
      </c>
      <c r="S47" s="27"/>
      <c r="T47" s="4"/>
      <c r="U47" s="4"/>
      <c r="V47" s="4"/>
      <c r="W47" s="4"/>
      <c r="X47" s="4"/>
      <c r="Y47" s="52"/>
      <c r="Z47" s="52"/>
      <c r="AA47" s="180">
        <f>IF(Z47&lt;=33%,1,IF(Z47&lt;76%,3,IF(Z47&lt;100%,4,)))</f>
        <v>1</v>
      </c>
    </row>
    <row r="48" spans="1:27" s="181" customFormat="1" ht="63.75">
      <c r="A48" s="173">
        <v>16</v>
      </c>
      <c r="B48" s="4" t="s">
        <v>83</v>
      </c>
      <c r="C48" s="4" t="s">
        <v>85</v>
      </c>
      <c r="D48" s="4" t="s">
        <v>391</v>
      </c>
      <c r="E48" s="4" t="s">
        <v>392</v>
      </c>
      <c r="F48" s="4" t="s">
        <v>98</v>
      </c>
      <c r="G48" s="4" t="s">
        <v>166</v>
      </c>
      <c r="H48" s="4" t="s">
        <v>107</v>
      </c>
      <c r="I48" s="174" t="s">
        <v>393</v>
      </c>
      <c r="J48" s="174" t="s">
        <v>801</v>
      </c>
      <c r="K48" s="174" t="s">
        <v>591</v>
      </c>
      <c r="L48" s="175" t="s">
        <v>592</v>
      </c>
      <c r="M48" s="175" t="s">
        <v>574</v>
      </c>
      <c r="N48" s="176">
        <v>45323</v>
      </c>
      <c r="O48" s="177">
        <v>45646</v>
      </c>
      <c r="P48" s="178">
        <v>854518143</v>
      </c>
      <c r="Q48" s="179">
        <v>104102608.5</v>
      </c>
      <c r="R48" s="179">
        <f t="shared" si="2"/>
        <v>958620751.5</v>
      </c>
      <c r="S48" s="27"/>
      <c r="T48" s="4"/>
      <c r="U48" s="4"/>
      <c r="V48" s="4"/>
      <c r="W48" s="4"/>
      <c r="X48" s="4"/>
      <c r="Y48" s="52"/>
      <c r="Z48" s="52"/>
      <c r="AA48" s="180">
        <f t="shared" si="1"/>
        <v>1</v>
      </c>
    </row>
    <row r="49" spans="1:27" s="181" customFormat="1" ht="63.75">
      <c r="A49" s="182">
        <v>17</v>
      </c>
      <c r="B49" s="4" t="s">
        <v>83</v>
      </c>
      <c r="C49" s="4" t="s">
        <v>85</v>
      </c>
      <c r="D49" s="4" t="s">
        <v>391</v>
      </c>
      <c r="E49" s="4" t="s">
        <v>392</v>
      </c>
      <c r="F49" s="4" t="s">
        <v>459</v>
      </c>
      <c r="G49" s="4" t="s">
        <v>475</v>
      </c>
      <c r="H49" s="4" t="s">
        <v>460</v>
      </c>
      <c r="I49" s="4" t="s">
        <v>465</v>
      </c>
      <c r="J49" s="4">
        <v>2</v>
      </c>
      <c r="K49" s="4" t="s">
        <v>461</v>
      </c>
      <c r="L49" s="28" t="s">
        <v>596</v>
      </c>
      <c r="M49" s="28" t="s">
        <v>583</v>
      </c>
      <c r="N49" s="176">
        <v>45323</v>
      </c>
      <c r="O49" s="177">
        <v>45646</v>
      </c>
      <c r="P49" s="178">
        <v>4818730</v>
      </c>
      <c r="Q49" s="179">
        <v>14724245</v>
      </c>
      <c r="R49" s="179">
        <f t="shared" si="2"/>
        <v>19542975</v>
      </c>
      <c r="S49" s="27"/>
      <c r="T49" s="4"/>
      <c r="U49" s="4"/>
      <c r="V49" s="4"/>
      <c r="W49" s="4"/>
      <c r="X49" s="4"/>
      <c r="Y49" s="52"/>
      <c r="Z49" s="52"/>
      <c r="AA49" s="180">
        <f>IF(Z49&lt;=33%,1,IF(Z49&lt;76%,3,IF(Z49&lt;100%,4,)))</f>
        <v>1</v>
      </c>
    </row>
    <row r="50" spans="1:27" s="54" customFormat="1" ht="15.75">
      <c r="A50" s="139"/>
      <c r="B50" s="140"/>
      <c r="C50" s="140"/>
      <c r="D50" s="140"/>
      <c r="E50" s="140"/>
      <c r="F50" s="140"/>
      <c r="G50" s="140"/>
      <c r="H50" s="140"/>
      <c r="I50" s="140"/>
      <c r="J50" s="140"/>
      <c r="K50" s="140"/>
      <c r="L50" s="141"/>
      <c r="M50" s="141"/>
      <c r="N50" s="142"/>
      <c r="O50" s="143"/>
      <c r="P50" s="162">
        <f>SUM(P33:P49)</f>
        <v>8177771096</v>
      </c>
      <c r="Q50" s="162">
        <f>SUM(Q33:Q49)</f>
        <v>1977311681.5999999</v>
      </c>
      <c r="R50" s="162">
        <f>SUM(R33:R49)</f>
        <v>10155082777.6</v>
      </c>
      <c r="S50" s="144"/>
      <c r="T50" s="140"/>
      <c r="U50" s="140"/>
      <c r="V50" s="140"/>
      <c r="W50" s="140"/>
      <c r="X50" s="140"/>
      <c r="Y50" s="140"/>
      <c r="Z50" s="140"/>
      <c r="AA50" s="145"/>
    </row>
    <row r="51" spans="1:27">
      <c r="B51" s="226" t="s">
        <v>781</v>
      </c>
      <c r="C51" s="226"/>
      <c r="P51" s="80"/>
      <c r="Q51" s="80"/>
      <c r="R51" s="80"/>
    </row>
    <row r="52" spans="1:27">
      <c r="B52" s="226" t="s">
        <v>782</v>
      </c>
      <c r="C52" s="226"/>
    </row>
    <row r="53" spans="1:27">
      <c r="B53" s="1" t="s">
        <v>806</v>
      </c>
      <c r="P53" s="80"/>
      <c r="Q53" s="80"/>
      <c r="R53" s="80"/>
    </row>
  </sheetData>
  <mergeCells count="36">
    <mergeCell ref="Q30:Q32"/>
    <mergeCell ref="R30:R32"/>
    <mergeCell ref="A30:A32"/>
    <mergeCell ref="AA31:AA32"/>
    <mergeCell ref="B51:C51"/>
    <mergeCell ref="P30:P32"/>
    <mergeCell ref="B30:B32"/>
    <mergeCell ref="C30:C32"/>
    <mergeCell ref="D30:D32"/>
    <mergeCell ref="E30:E32"/>
    <mergeCell ref="F30:F32"/>
    <mergeCell ref="H30:H32"/>
    <mergeCell ref="G30:G32"/>
    <mergeCell ref="B52:C52"/>
    <mergeCell ref="S30:S32"/>
    <mergeCell ref="T30:AA30"/>
    <mergeCell ref="J31:J32"/>
    <mergeCell ref="K31:K32"/>
    <mergeCell ref="L31:L32"/>
    <mergeCell ref="M31:M32"/>
    <mergeCell ref="T31:T32"/>
    <mergeCell ref="U31:X31"/>
    <mergeCell ref="Y31:Y32"/>
    <mergeCell ref="Z31:Z32"/>
    <mergeCell ref="I30:I32"/>
    <mergeCell ref="J30:K30"/>
    <mergeCell ref="L30:M30"/>
    <mergeCell ref="N30:N32"/>
    <mergeCell ref="O30:O32"/>
    <mergeCell ref="A26:B29"/>
    <mergeCell ref="C26:Y27"/>
    <mergeCell ref="Z26:AA26"/>
    <mergeCell ref="Z27:AA27"/>
    <mergeCell ref="C28:Y29"/>
    <mergeCell ref="Z28:AA28"/>
    <mergeCell ref="Z29:AA29"/>
  </mergeCells>
  <phoneticPr fontId="34" type="noConversion"/>
  <conditionalFormatting sqref="AA33:AA50">
    <cfRule type="cellIs" dxfId="11" priority="1" stopIfTrue="1" operator="greaterThan">
      <formula>3</formula>
    </cfRule>
    <cfRule type="cellIs" dxfId="10" priority="2" stopIfTrue="1" operator="between">
      <formula>1</formula>
      <formula>1</formula>
    </cfRule>
    <cfRule type="cellIs" dxfId="9" priority="3" stopIfTrue="1" operator="between">
      <formula>3</formula>
      <formula>3</formula>
    </cfRule>
    <cfRule type="cellIs" dxfId="8" priority="4" stopIfTrue="1" operator="between">
      <formula>3</formula>
      <formula>4</formula>
    </cfRule>
  </conditionalFormatting>
  <dataValidations count="7">
    <dataValidation type="list" allowBlank="1" showInputMessage="1" showErrorMessage="1" sqref="H33:H50" xr:uid="{A0BE09AF-1BB2-4CC0-998C-654B06F73A41}">
      <formula1>$H$1:$H$17</formula1>
    </dataValidation>
    <dataValidation type="list" allowBlank="1" showInputMessage="1" showErrorMessage="1" sqref="C33:C50" xr:uid="{F51583B8-F99D-4DA1-952C-301385CA7749}">
      <formula1>$C$1:$C$2</formula1>
    </dataValidation>
    <dataValidation type="list" allowBlank="1" showInputMessage="1" showErrorMessage="1" sqref="B33:B50" xr:uid="{540538DB-0480-470E-B6F5-7576331495A7}">
      <formula1>$B$1</formula1>
    </dataValidation>
    <dataValidation type="list" allowBlank="1" showInputMessage="1" showErrorMessage="1" sqref="E33:E50" xr:uid="{441E427E-D076-485C-B7C1-16972FD50175}">
      <formula1>$E$1:$E$5</formula1>
    </dataValidation>
    <dataValidation type="list" allowBlank="1" showInputMessage="1" showErrorMessage="1" sqref="D33:D50" xr:uid="{4DFBC48A-481F-469D-8C30-51B6B809C476}">
      <formula1>$D$1:$D$5</formula1>
    </dataValidation>
    <dataValidation type="list" allowBlank="1" showInputMessage="1" showErrorMessage="1" sqref="G33:G50" xr:uid="{CB7D67A5-A78E-4E6D-8BB4-BE6F2E6CAEE4}">
      <formula1>$G$1:$G$25</formula1>
    </dataValidation>
    <dataValidation type="list" allowBlank="1" showInputMessage="1" showErrorMessage="1" sqref="F33:F50" xr:uid="{F3A17232-E6AA-4A8E-ABA8-AC55CEBF4B4C}">
      <formula1>$F$1:$F$13</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63047-D054-4BD3-A9CD-F4CD8700B4C4}">
  <dimension ref="A1:AA50"/>
  <sheetViews>
    <sheetView tabSelected="1" topLeftCell="G30" zoomScale="80" zoomScaleNormal="80" workbookViewId="0">
      <selection activeCell="I45" sqref="I45"/>
    </sheetView>
  </sheetViews>
  <sheetFormatPr baseColWidth="10" defaultColWidth="11.28515625" defaultRowHeight="15"/>
  <cols>
    <col min="1" max="1" width="11.28515625" style="1"/>
    <col min="2" max="2" width="35.5703125" style="1" customWidth="1"/>
    <col min="3" max="3" width="42" style="1" customWidth="1"/>
    <col min="4" max="4" width="27.5703125" style="3" customWidth="1"/>
    <col min="5" max="5" width="30.5703125" style="2" customWidth="1"/>
    <col min="6" max="8" width="30.7109375" style="2" customWidth="1"/>
    <col min="9" max="9" width="28.140625" style="2" customWidth="1"/>
    <col min="10" max="10" width="14" style="2" customWidth="1"/>
    <col min="11" max="11" width="19.42578125" style="2" customWidth="1"/>
    <col min="12" max="12" width="23" style="2" customWidth="1"/>
    <col min="13" max="13" width="20.5703125" style="1" bestFit="1" customWidth="1"/>
    <col min="14" max="14" width="26.28515625" style="1" bestFit="1" customWidth="1"/>
    <col min="15" max="15" width="17" style="1" bestFit="1" customWidth="1"/>
    <col min="16" max="18" width="20.85546875" style="1" customWidth="1"/>
    <col min="19" max="23" width="18" style="1" customWidth="1"/>
    <col min="24" max="24" width="17.5703125" style="1" customWidth="1"/>
    <col min="25" max="25" width="25.140625" style="1" customWidth="1"/>
    <col min="26" max="26" width="28" style="1" bestFit="1" customWidth="1"/>
    <col min="27" max="27" width="17.7109375" style="1" bestFit="1" customWidth="1"/>
    <col min="28" max="16384" width="11.28515625" style="1"/>
  </cols>
  <sheetData>
    <row r="1" spans="2:12" s="36" customFormat="1" ht="64.5" hidden="1" thickBot="1">
      <c r="B1" s="9" t="s">
        <v>108</v>
      </c>
      <c r="C1" s="9" t="s">
        <v>109</v>
      </c>
      <c r="D1" s="13" t="s">
        <v>244</v>
      </c>
      <c r="E1" s="13" t="s">
        <v>245</v>
      </c>
      <c r="F1" s="34" t="s">
        <v>110</v>
      </c>
      <c r="G1" s="44" t="s">
        <v>469</v>
      </c>
      <c r="H1" s="13" t="s">
        <v>248</v>
      </c>
      <c r="I1" s="35"/>
      <c r="J1" s="35"/>
      <c r="K1" s="35"/>
      <c r="L1" s="35"/>
    </row>
    <row r="2" spans="2:12" s="36" customFormat="1" ht="51.75" hidden="1" thickBot="1">
      <c r="B2" s="11"/>
      <c r="C2" s="9"/>
      <c r="D2" s="21" t="s">
        <v>117</v>
      </c>
      <c r="E2" s="21" t="s">
        <v>118</v>
      </c>
      <c r="F2" s="34" t="s">
        <v>111</v>
      </c>
      <c r="G2" s="40" t="s">
        <v>155</v>
      </c>
      <c r="H2" s="13" t="s">
        <v>150</v>
      </c>
      <c r="I2" s="35"/>
      <c r="J2" s="35"/>
      <c r="K2" s="35"/>
      <c r="L2" s="35"/>
    </row>
    <row r="3" spans="2:12" s="36" customFormat="1" ht="51.75" hidden="1" thickBot="1">
      <c r="B3" s="11"/>
      <c r="C3" s="11"/>
      <c r="D3" s="21" t="s">
        <v>119</v>
      </c>
      <c r="E3" s="21" t="s">
        <v>120</v>
      </c>
      <c r="F3" s="34" t="s">
        <v>112</v>
      </c>
      <c r="G3" s="43" t="s">
        <v>158</v>
      </c>
      <c r="H3" s="13" t="s">
        <v>249</v>
      </c>
      <c r="I3" s="35"/>
      <c r="J3" s="35"/>
      <c r="K3" s="35"/>
      <c r="L3" s="35"/>
    </row>
    <row r="4" spans="2:12" s="36" customFormat="1" ht="39" hidden="1" thickBot="1">
      <c r="B4" s="11"/>
      <c r="C4" s="11"/>
      <c r="D4" s="47" t="s">
        <v>121</v>
      </c>
      <c r="E4" s="47" t="s">
        <v>122</v>
      </c>
      <c r="F4" s="15"/>
      <c r="G4" s="40" t="s">
        <v>161</v>
      </c>
      <c r="H4" s="51" t="s">
        <v>146</v>
      </c>
      <c r="I4" s="35"/>
      <c r="J4" s="35"/>
      <c r="K4" s="35"/>
      <c r="L4" s="35"/>
    </row>
    <row r="5" spans="2:12" s="36" customFormat="1" ht="39" hidden="1" thickBot="1">
      <c r="B5" s="16"/>
      <c r="C5" s="16"/>
      <c r="D5" s="13" t="s">
        <v>123</v>
      </c>
      <c r="E5" s="13" t="s">
        <v>124</v>
      </c>
      <c r="F5" s="15"/>
      <c r="G5" s="42" t="s">
        <v>476</v>
      </c>
      <c r="H5" s="13" t="s">
        <v>148</v>
      </c>
      <c r="I5" s="35"/>
      <c r="J5" s="35"/>
      <c r="K5" s="35"/>
      <c r="L5" s="35"/>
    </row>
    <row r="6" spans="2:12" s="36" customFormat="1" ht="30.75" hidden="1" thickBot="1">
      <c r="B6" s="16"/>
      <c r="C6" s="16"/>
      <c r="D6" s="13" t="s">
        <v>246</v>
      </c>
      <c r="E6" s="13" t="s">
        <v>247</v>
      </c>
      <c r="F6" s="15"/>
      <c r="G6" s="42" t="s">
        <v>167</v>
      </c>
      <c r="H6" s="13" t="s">
        <v>147</v>
      </c>
      <c r="I6" s="35"/>
      <c r="J6" s="35"/>
      <c r="K6" s="35"/>
      <c r="L6" s="35"/>
    </row>
    <row r="7" spans="2:12" s="36" customFormat="1" ht="64.5" hidden="1" thickBot="1">
      <c r="B7" s="16"/>
      <c r="C7" s="16"/>
      <c r="D7" s="21" t="s">
        <v>125</v>
      </c>
      <c r="E7" s="21" t="s">
        <v>126</v>
      </c>
      <c r="F7" s="15"/>
      <c r="G7" s="42" t="s">
        <v>171</v>
      </c>
      <c r="H7" s="13" t="s">
        <v>151</v>
      </c>
      <c r="I7" s="35"/>
      <c r="J7" s="35"/>
      <c r="K7" s="35"/>
      <c r="L7" s="35"/>
    </row>
    <row r="8" spans="2:12" s="36" customFormat="1" ht="39" hidden="1" thickBot="1">
      <c r="B8" s="16"/>
      <c r="C8" s="16"/>
      <c r="F8" s="15"/>
      <c r="G8" s="42" t="s">
        <v>159</v>
      </c>
      <c r="H8" s="13" t="s">
        <v>149</v>
      </c>
      <c r="I8" s="35"/>
      <c r="J8" s="35"/>
      <c r="K8" s="35"/>
      <c r="L8" s="35"/>
    </row>
    <row r="9" spans="2:12" ht="30.75" hidden="1" thickBot="1">
      <c r="B9" s="16"/>
      <c r="C9" s="16"/>
      <c r="D9" s="13"/>
      <c r="E9" s="13"/>
      <c r="F9" s="15"/>
      <c r="G9" s="40" t="s">
        <v>170</v>
      </c>
      <c r="H9" s="13" t="s">
        <v>144</v>
      </c>
    </row>
    <row r="10" spans="2:12" ht="26.25" hidden="1" thickBot="1">
      <c r="B10" s="16"/>
      <c r="C10" s="16"/>
      <c r="D10" s="13"/>
      <c r="E10" s="13"/>
      <c r="F10" s="15"/>
      <c r="G10" s="41" t="s">
        <v>157</v>
      </c>
      <c r="H10" s="13" t="s">
        <v>418</v>
      </c>
    </row>
    <row r="11" spans="2:12" ht="26.25" hidden="1" thickBot="1">
      <c r="B11" s="16"/>
      <c r="C11" s="16"/>
      <c r="D11" s="13"/>
      <c r="E11" s="13"/>
      <c r="F11" s="18"/>
      <c r="G11" s="42" t="s">
        <v>166</v>
      </c>
      <c r="H11" s="51" t="s">
        <v>145</v>
      </c>
    </row>
    <row r="12" spans="2:12" ht="51.75" hidden="1" thickBot="1">
      <c r="B12" s="16"/>
      <c r="C12" s="16"/>
      <c r="D12" s="20"/>
      <c r="E12" s="20"/>
      <c r="F12" s="18"/>
      <c r="G12" s="44" t="s">
        <v>164</v>
      </c>
      <c r="H12" s="48" t="s">
        <v>250</v>
      </c>
    </row>
    <row r="13" spans="2:12" ht="15.75" hidden="1" thickBot="1">
      <c r="B13" s="16"/>
      <c r="C13" s="16"/>
      <c r="D13" s="13"/>
      <c r="E13" s="13"/>
      <c r="F13" s="18"/>
      <c r="G13" s="42" t="s">
        <v>160</v>
      </c>
    </row>
    <row r="14" spans="2:12" ht="30.75" hidden="1" thickBot="1">
      <c r="B14" s="16"/>
      <c r="C14" s="16"/>
      <c r="D14" s="13"/>
      <c r="E14" s="12"/>
      <c r="F14" s="18"/>
      <c r="G14" s="72" t="s">
        <v>165</v>
      </c>
    </row>
    <row r="15" spans="2:12" ht="15.75" hidden="1" thickBot="1">
      <c r="B15" s="16"/>
      <c r="C15" s="16"/>
      <c r="D15" s="21"/>
      <c r="E15" s="17"/>
      <c r="F15" s="18"/>
      <c r="G15" s="41" t="s">
        <v>156</v>
      </c>
      <c r="H15" s="14"/>
    </row>
    <row r="16" spans="2:12" ht="15.75" hidden="1" thickBot="1">
      <c r="B16" s="16"/>
      <c r="C16" s="16"/>
      <c r="D16" s="22"/>
      <c r="E16" s="23"/>
      <c r="F16" s="18"/>
      <c r="G16" s="40" t="s">
        <v>169</v>
      </c>
      <c r="H16" s="14"/>
    </row>
    <row r="17" spans="1:27" ht="15.75" hidden="1" thickBot="1">
      <c r="G17" s="44" t="s">
        <v>163</v>
      </c>
      <c r="H17" s="14"/>
    </row>
    <row r="18" spans="1:27" ht="90.75" hidden="1" thickBot="1">
      <c r="G18" s="42" t="s">
        <v>172</v>
      </c>
    </row>
    <row r="19" spans="1:27" ht="15.75" hidden="1" thickBot="1">
      <c r="G19" s="42" t="s">
        <v>168</v>
      </c>
    </row>
    <row r="20" spans="1:27" ht="30.75" hidden="1" thickBot="1">
      <c r="G20" s="42" t="s">
        <v>162</v>
      </c>
    </row>
    <row r="21" spans="1:27" ht="15.75" hidden="1" thickBot="1">
      <c r="G21" s="44" t="s">
        <v>470</v>
      </c>
    </row>
    <row r="22" spans="1:27" ht="30.75" hidden="1" thickBot="1">
      <c r="G22" s="44" t="s">
        <v>471</v>
      </c>
    </row>
    <row r="23" spans="1:27" ht="45.75" hidden="1" thickBot="1">
      <c r="G23" s="44" t="s">
        <v>472</v>
      </c>
    </row>
    <row r="24" spans="1:27" ht="15.75" hidden="1" thickBot="1">
      <c r="G24" s="44" t="s">
        <v>473</v>
      </c>
    </row>
    <row r="25" spans="1:27" ht="15.75" hidden="1" thickBot="1">
      <c r="G25" s="42" t="s">
        <v>475</v>
      </c>
    </row>
    <row r="26" spans="1:27" ht="14.25">
      <c r="A26" s="284"/>
      <c r="B26" s="228"/>
      <c r="C26" s="229" t="s">
        <v>6</v>
      </c>
      <c r="D26" s="230"/>
      <c r="E26" s="230"/>
      <c r="F26" s="230"/>
      <c r="G26" s="230"/>
      <c r="H26" s="230"/>
      <c r="I26" s="230"/>
      <c r="J26" s="230"/>
      <c r="K26" s="230"/>
      <c r="L26" s="230"/>
      <c r="M26" s="230"/>
      <c r="N26" s="230"/>
      <c r="O26" s="230"/>
      <c r="P26" s="230"/>
      <c r="Q26" s="230"/>
      <c r="R26" s="230"/>
      <c r="S26" s="230"/>
      <c r="T26" s="230"/>
      <c r="U26" s="230"/>
      <c r="V26" s="230"/>
      <c r="W26" s="230"/>
      <c r="X26" s="230"/>
      <c r="Y26" s="231"/>
      <c r="Z26" s="235" t="s">
        <v>7</v>
      </c>
      <c r="AA26" s="236"/>
    </row>
    <row r="27" spans="1:27" ht="14.25">
      <c r="A27" s="284"/>
      <c r="B27" s="228"/>
      <c r="C27" s="232"/>
      <c r="D27" s="233"/>
      <c r="E27" s="233"/>
      <c r="F27" s="233"/>
      <c r="G27" s="233"/>
      <c r="H27" s="233"/>
      <c r="I27" s="233"/>
      <c r="J27" s="233"/>
      <c r="K27" s="233"/>
      <c r="L27" s="233"/>
      <c r="M27" s="233"/>
      <c r="N27" s="233"/>
      <c r="O27" s="233"/>
      <c r="P27" s="233"/>
      <c r="Q27" s="233"/>
      <c r="R27" s="233"/>
      <c r="S27" s="233"/>
      <c r="T27" s="233"/>
      <c r="U27" s="233"/>
      <c r="V27" s="233"/>
      <c r="W27" s="233"/>
      <c r="X27" s="233"/>
      <c r="Y27" s="234"/>
      <c r="Z27" s="237" t="s">
        <v>1</v>
      </c>
      <c r="AA27" s="238"/>
    </row>
    <row r="28" spans="1:27" ht="14.25" customHeight="1">
      <c r="A28" s="284"/>
      <c r="B28" s="228"/>
      <c r="C28" s="239" t="s">
        <v>783</v>
      </c>
      <c r="D28" s="240"/>
      <c r="E28" s="240"/>
      <c r="F28" s="240"/>
      <c r="G28" s="240"/>
      <c r="H28" s="240"/>
      <c r="I28" s="240"/>
      <c r="J28" s="240"/>
      <c r="K28" s="240"/>
      <c r="L28" s="240"/>
      <c r="M28" s="240"/>
      <c r="N28" s="240"/>
      <c r="O28" s="240"/>
      <c r="P28" s="240"/>
      <c r="Q28" s="240"/>
      <c r="R28" s="240"/>
      <c r="S28" s="240"/>
      <c r="T28" s="240"/>
      <c r="U28" s="240"/>
      <c r="V28" s="240"/>
      <c r="W28" s="240"/>
      <c r="X28" s="240"/>
      <c r="Y28" s="241"/>
      <c r="Z28" s="242" t="s">
        <v>14</v>
      </c>
      <c r="AA28" s="243"/>
    </row>
    <row r="29" spans="1:27" ht="37.5" customHeight="1" thickBot="1">
      <c r="A29" s="284"/>
      <c r="B29" s="228"/>
      <c r="C29" s="239"/>
      <c r="D29" s="240"/>
      <c r="E29" s="240"/>
      <c r="F29" s="240"/>
      <c r="G29" s="240"/>
      <c r="H29" s="240"/>
      <c r="I29" s="240"/>
      <c r="J29" s="240"/>
      <c r="K29" s="240"/>
      <c r="L29" s="240"/>
      <c r="M29" s="240"/>
      <c r="N29" s="240"/>
      <c r="O29" s="240"/>
      <c r="P29" s="240"/>
      <c r="Q29" s="240"/>
      <c r="R29" s="240"/>
      <c r="S29" s="240"/>
      <c r="T29" s="240"/>
      <c r="U29" s="240"/>
      <c r="V29" s="240"/>
      <c r="W29" s="240"/>
      <c r="X29" s="240"/>
      <c r="Y29" s="241"/>
      <c r="Z29" s="244" t="s">
        <v>22</v>
      </c>
      <c r="AA29" s="245"/>
    </row>
    <row r="30" spans="1:27" s="78" customFormat="1" ht="15.75" customHeight="1">
      <c r="A30" s="285" t="s">
        <v>507</v>
      </c>
      <c r="B30" s="247" t="s">
        <v>12</v>
      </c>
      <c r="C30" s="247" t="s">
        <v>0</v>
      </c>
      <c r="D30" s="248" t="s">
        <v>24</v>
      </c>
      <c r="E30" s="248" t="s">
        <v>25</v>
      </c>
      <c r="F30" s="247" t="s">
        <v>37</v>
      </c>
      <c r="G30" s="249" t="s">
        <v>154</v>
      </c>
      <c r="H30" s="247" t="s">
        <v>67</v>
      </c>
      <c r="I30" s="247" t="s">
        <v>478</v>
      </c>
      <c r="J30" s="262" t="s">
        <v>40</v>
      </c>
      <c r="K30" s="263"/>
      <c r="L30" s="286" t="s">
        <v>10</v>
      </c>
      <c r="M30" s="287"/>
      <c r="N30" s="279" t="s">
        <v>2</v>
      </c>
      <c r="O30" s="279" t="s">
        <v>3</v>
      </c>
      <c r="P30" s="283" t="s">
        <v>21</v>
      </c>
      <c r="Q30" s="283" t="s">
        <v>785</v>
      </c>
      <c r="R30" s="283" t="s">
        <v>786</v>
      </c>
      <c r="S30" s="283" t="s">
        <v>5</v>
      </c>
      <c r="T30" s="254" t="s">
        <v>9</v>
      </c>
      <c r="U30" s="254"/>
      <c r="V30" s="254"/>
      <c r="W30" s="254"/>
      <c r="X30" s="254"/>
      <c r="Y30" s="254"/>
      <c r="Z30" s="254"/>
      <c r="AA30" s="254"/>
    </row>
    <row r="31" spans="1:27" s="79" customFormat="1">
      <c r="A31" s="285"/>
      <c r="B31" s="247"/>
      <c r="C31" s="247"/>
      <c r="D31" s="247"/>
      <c r="E31" s="247"/>
      <c r="F31" s="247"/>
      <c r="G31" s="261"/>
      <c r="H31" s="247"/>
      <c r="I31" s="247"/>
      <c r="J31" s="266" t="s">
        <v>38</v>
      </c>
      <c r="K31" s="249" t="s">
        <v>481</v>
      </c>
      <c r="L31" s="268" t="s">
        <v>803</v>
      </c>
      <c r="M31" s="270" t="s">
        <v>16</v>
      </c>
      <c r="N31" s="280"/>
      <c r="O31" s="280"/>
      <c r="P31" s="283"/>
      <c r="Q31" s="283"/>
      <c r="R31" s="283"/>
      <c r="S31" s="283"/>
      <c r="T31" s="248" t="s">
        <v>11</v>
      </c>
      <c r="U31" s="248" t="s">
        <v>13</v>
      </c>
      <c r="V31" s="248"/>
      <c r="W31" s="248"/>
      <c r="X31" s="248"/>
      <c r="Y31" s="249" t="s">
        <v>4</v>
      </c>
      <c r="Z31" s="249" t="s">
        <v>39</v>
      </c>
      <c r="AA31" s="251" t="s">
        <v>8</v>
      </c>
    </row>
    <row r="32" spans="1:27" s="79" customFormat="1" ht="25.5">
      <c r="A32" s="285"/>
      <c r="B32" s="247"/>
      <c r="C32" s="247"/>
      <c r="D32" s="247"/>
      <c r="E32" s="247"/>
      <c r="F32" s="247"/>
      <c r="G32" s="250"/>
      <c r="H32" s="247"/>
      <c r="I32" s="247"/>
      <c r="J32" s="267"/>
      <c r="K32" s="250"/>
      <c r="L32" s="269"/>
      <c r="M32" s="271"/>
      <c r="N32" s="281"/>
      <c r="O32" s="281"/>
      <c r="P32" s="283"/>
      <c r="Q32" s="283"/>
      <c r="R32" s="283"/>
      <c r="S32" s="283"/>
      <c r="T32" s="248"/>
      <c r="U32" s="76" t="s">
        <v>17</v>
      </c>
      <c r="V32" s="76" t="s">
        <v>18</v>
      </c>
      <c r="W32" s="76" t="s">
        <v>19</v>
      </c>
      <c r="X32" s="76" t="s">
        <v>20</v>
      </c>
      <c r="Y32" s="250"/>
      <c r="Z32" s="250"/>
      <c r="AA32" s="252"/>
    </row>
    <row r="33" spans="1:27" s="54" customFormat="1" ht="76.5">
      <c r="A33" s="74">
        <v>1</v>
      </c>
      <c r="B33" s="4" t="s">
        <v>108</v>
      </c>
      <c r="C33" s="4" t="s">
        <v>109</v>
      </c>
      <c r="D33" s="4" t="s">
        <v>394</v>
      </c>
      <c r="E33" s="4" t="s">
        <v>395</v>
      </c>
      <c r="F33" s="4" t="s">
        <v>112</v>
      </c>
      <c r="G33" s="4" t="s">
        <v>160</v>
      </c>
      <c r="H33" s="4" t="s">
        <v>248</v>
      </c>
      <c r="I33" s="4" t="s">
        <v>756</v>
      </c>
      <c r="J33" s="4">
        <v>2</v>
      </c>
      <c r="K33" s="4" t="s">
        <v>396</v>
      </c>
      <c r="L33" s="104" t="s">
        <v>714</v>
      </c>
      <c r="M33" s="104" t="s">
        <v>716</v>
      </c>
      <c r="N33" s="103">
        <v>45323</v>
      </c>
      <c r="O33" s="103">
        <v>45646</v>
      </c>
      <c r="P33" s="275">
        <v>40000000</v>
      </c>
      <c r="Q33" s="275"/>
      <c r="R33" s="275">
        <f>P33+Q33</f>
        <v>40000000</v>
      </c>
      <c r="S33" s="27"/>
      <c r="T33" s="4"/>
      <c r="U33" s="4"/>
      <c r="V33" s="4"/>
      <c r="W33" s="4"/>
      <c r="X33" s="4"/>
      <c r="Y33" s="52"/>
      <c r="Z33" s="53"/>
      <c r="AA33" s="5">
        <f t="shared" ref="AA33:AA46" si="0">IF(Z33&lt;=33%,1,IF(Z33&lt;76%,3,IF(Z33&lt;100%,4,)))</f>
        <v>1</v>
      </c>
    </row>
    <row r="34" spans="1:27" s="54" customFormat="1" ht="75" customHeight="1">
      <c r="A34" s="74">
        <v>2</v>
      </c>
      <c r="B34" s="4" t="s">
        <v>108</v>
      </c>
      <c r="C34" s="4" t="s">
        <v>109</v>
      </c>
      <c r="D34" s="4" t="s">
        <v>397</v>
      </c>
      <c r="E34" s="4" t="s">
        <v>398</v>
      </c>
      <c r="F34" s="4" t="s">
        <v>112</v>
      </c>
      <c r="G34" s="4" t="s">
        <v>160</v>
      </c>
      <c r="H34" s="4" t="s">
        <v>150</v>
      </c>
      <c r="I34" s="4" t="s">
        <v>466</v>
      </c>
      <c r="J34" s="4">
        <v>5</v>
      </c>
      <c r="K34" s="4" t="s">
        <v>399</v>
      </c>
      <c r="L34" s="104" t="s">
        <v>714</v>
      </c>
      <c r="M34" s="104" t="s">
        <v>716</v>
      </c>
      <c r="N34" s="103">
        <v>45323</v>
      </c>
      <c r="O34" s="103">
        <v>45646</v>
      </c>
      <c r="P34" s="276"/>
      <c r="Q34" s="276"/>
      <c r="R34" s="276"/>
      <c r="S34" s="27"/>
      <c r="T34" s="4"/>
      <c r="U34" s="4"/>
      <c r="V34" s="4"/>
      <c r="W34" s="4"/>
      <c r="X34" s="4"/>
      <c r="Y34" s="52"/>
      <c r="Z34" s="52"/>
      <c r="AA34" s="5">
        <f t="shared" si="0"/>
        <v>1</v>
      </c>
    </row>
    <row r="35" spans="1:27" s="54" customFormat="1" ht="77.25" customHeight="1">
      <c r="A35" s="74">
        <v>3</v>
      </c>
      <c r="B35" s="4" t="s">
        <v>108</v>
      </c>
      <c r="C35" s="4" t="s">
        <v>109</v>
      </c>
      <c r="D35" s="4" t="s">
        <v>400</v>
      </c>
      <c r="E35" s="4" t="s">
        <v>401</v>
      </c>
      <c r="F35" s="4" t="s">
        <v>112</v>
      </c>
      <c r="G35" s="4" t="s">
        <v>160</v>
      </c>
      <c r="H35" s="4" t="s">
        <v>249</v>
      </c>
      <c r="I35" s="4" t="s">
        <v>402</v>
      </c>
      <c r="J35" s="4">
        <v>2</v>
      </c>
      <c r="K35" s="4" t="s">
        <v>403</v>
      </c>
      <c r="L35" s="104" t="s">
        <v>714</v>
      </c>
      <c r="M35" s="104" t="s">
        <v>698</v>
      </c>
      <c r="N35" s="103">
        <v>45323</v>
      </c>
      <c r="O35" s="103">
        <v>45646</v>
      </c>
      <c r="P35" s="276"/>
      <c r="Q35" s="276"/>
      <c r="R35" s="276"/>
      <c r="S35" s="27"/>
      <c r="T35" s="4"/>
      <c r="U35" s="4"/>
      <c r="V35" s="4"/>
      <c r="W35" s="4"/>
      <c r="X35" s="4"/>
      <c r="Y35" s="52"/>
      <c r="Z35" s="52"/>
      <c r="AA35" s="5">
        <f t="shared" si="0"/>
        <v>1</v>
      </c>
    </row>
    <row r="36" spans="1:27" s="54" customFormat="1" ht="74.25" customHeight="1">
      <c r="A36" s="77">
        <v>4</v>
      </c>
      <c r="B36" s="4" t="s">
        <v>108</v>
      </c>
      <c r="C36" s="4" t="s">
        <v>109</v>
      </c>
      <c r="D36" s="4" t="s">
        <v>404</v>
      </c>
      <c r="E36" s="4" t="s">
        <v>405</v>
      </c>
      <c r="F36" s="4" t="s">
        <v>112</v>
      </c>
      <c r="G36" s="4" t="s">
        <v>156</v>
      </c>
      <c r="H36" s="4" t="s">
        <v>406</v>
      </c>
      <c r="I36" s="4" t="s">
        <v>407</v>
      </c>
      <c r="J36" s="4">
        <v>100</v>
      </c>
      <c r="K36" s="4" t="s">
        <v>719</v>
      </c>
      <c r="L36" s="104" t="s">
        <v>714</v>
      </c>
      <c r="M36" s="104" t="s">
        <v>717</v>
      </c>
      <c r="N36" s="103">
        <v>45323</v>
      </c>
      <c r="O36" s="103">
        <v>45646</v>
      </c>
      <c r="P36" s="276"/>
      <c r="Q36" s="276"/>
      <c r="R36" s="276"/>
      <c r="S36" s="27"/>
      <c r="T36" s="4"/>
      <c r="U36" s="4"/>
      <c r="V36" s="4"/>
      <c r="W36" s="4"/>
      <c r="X36" s="4"/>
      <c r="Y36" s="52"/>
      <c r="Z36" s="52"/>
      <c r="AA36" s="5">
        <f t="shared" si="0"/>
        <v>1</v>
      </c>
    </row>
    <row r="37" spans="1:27" s="54" customFormat="1" ht="84" customHeight="1">
      <c r="A37" s="77">
        <v>5</v>
      </c>
      <c r="B37" s="4" t="s">
        <v>108</v>
      </c>
      <c r="C37" s="4" t="s">
        <v>109</v>
      </c>
      <c r="D37" s="4" t="s">
        <v>404</v>
      </c>
      <c r="E37" s="4" t="s">
        <v>405</v>
      </c>
      <c r="F37" s="4" t="s">
        <v>112</v>
      </c>
      <c r="G37" s="4" t="s">
        <v>156</v>
      </c>
      <c r="H37" s="45" t="s">
        <v>148</v>
      </c>
      <c r="I37" s="45" t="s">
        <v>804</v>
      </c>
      <c r="J37" s="45">
        <v>1</v>
      </c>
      <c r="K37" s="45" t="s">
        <v>408</v>
      </c>
      <c r="L37" s="104" t="s">
        <v>714</v>
      </c>
      <c r="M37" s="104" t="s">
        <v>717</v>
      </c>
      <c r="N37" s="103">
        <v>45323</v>
      </c>
      <c r="O37" s="103">
        <v>45646</v>
      </c>
      <c r="P37" s="276"/>
      <c r="Q37" s="276"/>
      <c r="R37" s="276"/>
      <c r="S37" s="27"/>
      <c r="T37" s="4"/>
      <c r="U37" s="4"/>
      <c r="V37" s="4"/>
      <c r="W37" s="4"/>
      <c r="X37" s="4"/>
      <c r="Y37" s="52"/>
      <c r="Z37" s="52"/>
      <c r="AA37" s="5">
        <f t="shared" si="0"/>
        <v>1</v>
      </c>
    </row>
    <row r="38" spans="1:27" s="54" customFormat="1" ht="62.25" customHeight="1">
      <c r="A38" s="77">
        <v>6</v>
      </c>
      <c r="B38" s="4" t="s">
        <v>108</v>
      </c>
      <c r="C38" s="4" t="s">
        <v>109</v>
      </c>
      <c r="D38" s="4" t="s">
        <v>409</v>
      </c>
      <c r="E38" s="4" t="s">
        <v>410</v>
      </c>
      <c r="F38" s="4" t="s">
        <v>112</v>
      </c>
      <c r="G38" s="4" t="s">
        <v>160</v>
      </c>
      <c r="H38" s="45" t="s">
        <v>147</v>
      </c>
      <c r="I38" s="45" t="s">
        <v>808</v>
      </c>
      <c r="J38" s="129">
        <v>0.1</v>
      </c>
      <c r="K38" s="45" t="s">
        <v>411</v>
      </c>
      <c r="L38" s="104" t="s">
        <v>714</v>
      </c>
      <c r="M38" s="104" t="s">
        <v>716</v>
      </c>
      <c r="N38" s="103">
        <v>45323</v>
      </c>
      <c r="O38" s="103">
        <v>45646</v>
      </c>
      <c r="P38" s="276"/>
      <c r="Q38" s="276"/>
      <c r="R38" s="276"/>
      <c r="S38" s="27"/>
      <c r="T38" s="4"/>
      <c r="U38" s="4"/>
      <c r="V38" s="4"/>
      <c r="W38" s="4"/>
      <c r="X38" s="4"/>
      <c r="Y38" s="52"/>
      <c r="Z38" s="52"/>
      <c r="AA38" s="5">
        <f t="shared" si="0"/>
        <v>1</v>
      </c>
    </row>
    <row r="39" spans="1:27" s="54" customFormat="1" ht="66.75" customHeight="1">
      <c r="A39" s="77">
        <v>7</v>
      </c>
      <c r="B39" s="4" t="s">
        <v>108</v>
      </c>
      <c r="C39" s="4" t="s">
        <v>109</v>
      </c>
      <c r="D39" s="4" t="s">
        <v>409</v>
      </c>
      <c r="E39" s="4" t="s">
        <v>410</v>
      </c>
      <c r="F39" s="4" t="s">
        <v>112</v>
      </c>
      <c r="G39" s="4" t="s">
        <v>160</v>
      </c>
      <c r="H39" s="45" t="s">
        <v>151</v>
      </c>
      <c r="I39" s="45" t="s">
        <v>819</v>
      </c>
      <c r="J39" s="45">
        <v>1</v>
      </c>
      <c r="K39" s="45" t="s">
        <v>805</v>
      </c>
      <c r="L39" s="104" t="s">
        <v>714</v>
      </c>
      <c r="M39" s="104" t="s">
        <v>602</v>
      </c>
      <c r="N39" s="103">
        <v>45323</v>
      </c>
      <c r="O39" s="103">
        <v>45646</v>
      </c>
      <c r="P39" s="277"/>
      <c r="Q39" s="277"/>
      <c r="R39" s="277"/>
      <c r="S39" s="27"/>
      <c r="T39" s="4"/>
      <c r="U39" s="4"/>
      <c r="V39" s="4"/>
      <c r="W39" s="4"/>
      <c r="X39" s="4"/>
      <c r="Y39" s="52"/>
      <c r="Z39" s="52"/>
      <c r="AA39" s="5">
        <f t="shared" si="0"/>
        <v>1</v>
      </c>
    </row>
    <row r="40" spans="1:27" s="54" customFormat="1" ht="63.75">
      <c r="A40" s="77">
        <v>8</v>
      </c>
      <c r="B40" s="4" t="s">
        <v>108</v>
      </c>
      <c r="C40" s="4" t="s">
        <v>109</v>
      </c>
      <c r="D40" s="4" t="s">
        <v>409</v>
      </c>
      <c r="E40" s="4" t="s">
        <v>410</v>
      </c>
      <c r="F40" s="4" t="s">
        <v>111</v>
      </c>
      <c r="G40" s="4" t="s">
        <v>160</v>
      </c>
      <c r="H40" s="45" t="s">
        <v>149</v>
      </c>
      <c r="I40" s="45" t="s">
        <v>412</v>
      </c>
      <c r="J40" s="45">
        <v>2</v>
      </c>
      <c r="K40" s="45" t="s">
        <v>413</v>
      </c>
      <c r="L40" s="104" t="s">
        <v>714</v>
      </c>
      <c r="M40" s="104" t="s">
        <v>698</v>
      </c>
      <c r="N40" s="103">
        <v>45323</v>
      </c>
      <c r="O40" s="103">
        <v>45646</v>
      </c>
      <c r="P40" s="275">
        <v>108104849.52</v>
      </c>
      <c r="Q40" s="275"/>
      <c r="R40" s="275">
        <f>P40+Q40</f>
        <v>108104849.52</v>
      </c>
      <c r="S40" s="27"/>
      <c r="T40" s="4"/>
      <c r="U40" s="4"/>
      <c r="V40" s="4"/>
      <c r="W40" s="4"/>
      <c r="X40" s="4"/>
      <c r="Y40" s="52"/>
      <c r="Z40" s="52"/>
      <c r="AA40" s="5">
        <f t="shared" si="0"/>
        <v>1</v>
      </c>
    </row>
    <row r="41" spans="1:27" s="54" customFormat="1" ht="63.75">
      <c r="A41" s="77">
        <v>9</v>
      </c>
      <c r="B41" s="4" t="s">
        <v>108</v>
      </c>
      <c r="C41" s="4" t="s">
        <v>109</v>
      </c>
      <c r="D41" s="4" t="s">
        <v>409</v>
      </c>
      <c r="E41" s="4" t="s">
        <v>410</v>
      </c>
      <c r="F41" s="4" t="s">
        <v>111</v>
      </c>
      <c r="G41" s="4" t="s">
        <v>160</v>
      </c>
      <c r="H41" s="4" t="s">
        <v>144</v>
      </c>
      <c r="I41" s="4" t="s">
        <v>414</v>
      </c>
      <c r="J41" s="4">
        <v>50</v>
      </c>
      <c r="K41" s="4" t="s">
        <v>415</v>
      </c>
      <c r="L41" s="104" t="s">
        <v>714</v>
      </c>
      <c r="M41" s="104" t="s">
        <v>698</v>
      </c>
      <c r="N41" s="103">
        <v>45323</v>
      </c>
      <c r="O41" s="103">
        <v>45646</v>
      </c>
      <c r="P41" s="277"/>
      <c r="Q41" s="277"/>
      <c r="R41" s="277"/>
      <c r="S41" s="27"/>
      <c r="T41" s="4"/>
      <c r="U41" s="4"/>
      <c r="V41" s="4"/>
      <c r="W41" s="4"/>
      <c r="X41" s="4"/>
      <c r="Y41" s="52"/>
      <c r="Z41" s="52"/>
      <c r="AA41" s="5">
        <f t="shared" si="0"/>
        <v>1</v>
      </c>
    </row>
    <row r="42" spans="1:27" s="54" customFormat="1" ht="51">
      <c r="A42" s="77">
        <v>10</v>
      </c>
      <c r="B42" s="4" t="s">
        <v>108</v>
      </c>
      <c r="C42" s="4" t="s">
        <v>109</v>
      </c>
      <c r="D42" s="4" t="s">
        <v>409</v>
      </c>
      <c r="E42" s="4" t="s">
        <v>410</v>
      </c>
      <c r="F42" s="4" t="s">
        <v>110</v>
      </c>
      <c r="G42" s="4" t="s">
        <v>160</v>
      </c>
      <c r="H42" s="4" t="s">
        <v>144</v>
      </c>
      <c r="I42" s="4" t="s">
        <v>416</v>
      </c>
      <c r="J42" s="4">
        <v>30</v>
      </c>
      <c r="K42" s="4" t="s">
        <v>417</v>
      </c>
      <c r="L42" s="104" t="s">
        <v>714</v>
      </c>
      <c r="M42" s="104" t="s">
        <v>698</v>
      </c>
      <c r="N42" s="103">
        <v>45323</v>
      </c>
      <c r="O42" s="103">
        <v>45646</v>
      </c>
      <c r="P42" s="275">
        <v>342332023.48000002</v>
      </c>
      <c r="Q42" s="275">
        <v>15676918</v>
      </c>
      <c r="R42" s="275">
        <f>P42+Q42</f>
        <v>358008941.48000002</v>
      </c>
      <c r="S42" s="27"/>
      <c r="T42" s="4"/>
      <c r="U42" s="4"/>
      <c r="V42" s="4"/>
      <c r="W42" s="4"/>
      <c r="X42" s="4"/>
      <c r="Y42" s="52"/>
      <c r="Z42" s="52"/>
      <c r="AA42" s="5">
        <f t="shared" si="0"/>
        <v>1</v>
      </c>
    </row>
    <row r="43" spans="1:27" s="54" customFormat="1" ht="51">
      <c r="A43" s="77">
        <v>11</v>
      </c>
      <c r="B43" s="4" t="s">
        <v>108</v>
      </c>
      <c r="C43" s="4" t="s">
        <v>109</v>
      </c>
      <c r="D43" s="4" t="s">
        <v>409</v>
      </c>
      <c r="E43" s="4" t="s">
        <v>410</v>
      </c>
      <c r="F43" s="4" t="s">
        <v>110</v>
      </c>
      <c r="G43" s="4" t="s">
        <v>160</v>
      </c>
      <c r="H43" s="4" t="s">
        <v>144</v>
      </c>
      <c r="I43" s="4" t="s">
        <v>421</v>
      </c>
      <c r="J43" s="4">
        <v>2</v>
      </c>
      <c r="K43" s="4" t="s">
        <v>420</v>
      </c>
      <c r="L43" s="104" t="s">
        <v>714</v>
      </c>
      <c r="M43" s="104" t="s">
        <v>716</v>
      </c>
      <c r="N43" s="103">
        <v>45323</v>
      </c>
      <c r="O43" s="103">
        <v>45646</v>
      </c>
      <c r="P43" s="277"/>
      <c r="Q43" s="277"/>
      <c r="R43" s="277"/>
      <c r="S43" s="27"/>
      <c r="T43" s="4"/>
      <c r="U43" s="4"/>
      <c r="V43" s="4"/>
      <c r="W43" s="4"/>
      <c r="X43" s="4"/>
      <c r="Y43" s="52"/>
      <c r="Z43" s="52"/>
      <c r="AA43" s="5">
        <f t="shared" si="0"/>
        <v>1</v>
      </c>
    </row>
    <row r="44" spans="1:27" s="54" customFormat="1" ht="38.25">
      <c r="A44" s="77">
        <v>12</v>
      </c>
      <c r="B44" s="4" t="s">
        <v>108</v>
      </c>
      <c r="C44" s="4" t="s">
        <v>109</v>
      </c>
      <c r="D44" s="4" t="s">
        <v>409</v>
      </c>
      <c r="E44" s="4" t="s">
        <v>410</v>
      </c>
      <c r="F44" s="4" t="s">
        <v>112</v>
      </c>
      <c r="G44" s="4" t="s">
        <v>160</v>
      </c>
      <c r="H44" s="4" t="s">
        <v>418</v>
      </c>
      <c r="I44" s="4" t="s">
        <v>422</v>
      </c>
      <c r="J44" s="4">
        <v>2</v>
      </c>
      <c r="K44" s="4" t="s">
        <v>423</v>
      </c>
      <c r="L44" s="104" t="s">
        <v>714</v>
      </c>
      <c r="M44" s="104" t="s">
        <v>716</v>
      </c>
      <c r="N44" s="103">
        <v>45323</v>
      </c>
      <c r="O44" s="103">
        <v>45646</v>
      </c>
      <c r="P44" s="102">
        <v>10000000</v>
      </c>
      <c r="Q44" s="102"/>
      <c r="R44" s="102">
        <f>P44+Q44</f>
        <v>10000000</v>
      </c>
      <c r="S44" s="27"/>
      <c r="T44" s="4"/>
      <c r="U44" s="4"/>
      <c r="V44" s="4"/>
      <c r="W44" s="4"/>
      <c r="X44" s="4"/>
      <c r="Y44" s="52"/>
      <c r="Z44" s="52"/>
      <c r="AA44" s="5">
        <f t="shared" si="0"/>
        <v>1</v>
      </c>
    </row>
    <row r="45" spans="1:27" s="54" customFormat="1" ht="76.5">
      <c r="A45" s="77">
        <v>13</v>
      </c>
      <c r="B45" s="4" t="s">
        <v>108</v>
      </c>
      <c r="C45" s="4" t="s">
        <v>109</v>
      </c>
      <c r="D45" s="4" t="s">
        <v>409</v>
      </c>
      <c r="E45" s="4" t="s">
        <v>410</v>
      </c>
      <c r="F45" s="4" t="s">
        <v>112</v>
      </c>
      <c r="G45" s="4" t="s">
        <v>160</v>
      </c>
      <c r="H45" s="4" t="s">
        <v>419</v>
      </c>
      <c r="I45" s="4" t="s">
        <v>820</v>
      </c>
      <c r="J45" s="4">
        <v>1</v>
      </c>
      <c r="K45" s="4" t="s">
        <v>425</v>
      </c>
      <c r="L45" s="104" t="s">
        <v>714</v>
      </c>
      <c r="M45" s="104" t="s">
        <v>717</v>
      </c>
      <c r="N45" s="103">
        <v>45323</v>
      </c>
      <c r="O45" s="103">
        <v>45646</v>
      </c>
      <c r="P45" s="27" t="s">
        <v>718</v>
      </c>
      <c r="Q45" s="27"/>
      <c r="R45" s="27"/>
      <c r="S45" s="27"/>
      <c r="T45" s="4"/>
      <c r="U45" s="4"/>
      <c r="V45" s="4"/>
      <c r="W45" s="4"/>
      <c r="X45" s="4"/>
      <c r="Y45" s="52"/>
      <c r="Z45" s="52"/>
      <c r="AA45" s="5">
        <f t="shared" si="0"/>
        <v>1</v>
      </c>
    </row>
    <row r="46" spans="1:27" s="54" customFormat="1" ht="63.75">
      <c r="A46" s="77">
        <v>14</v>
      </c>
      <c r="B46" s="4" t="s">
        <v>108</v>
      </c>
      <c r="C46" s="4" t="s">
        <v>109</v>
      </c>
      <c r="D46" s="4" t="s">
        <v>409</v>
      </c>
      <c r="E46" s="4" t="s">
        <v>410</v>
      </c>
      <c r="F46" s="4" t="s">
        <v>112</v>
      </c>
      <c r="G46" s="4" t="s">
        <v>160</v>
      </c>
      <c r="H46" s="4" t="s">
        <v>250</v>
      </c>
      <c r="I46" s="4" t="s">
        <v>821</v>
      </c>
      <c r="J46" s="4">
        <v>5</v>
      </c>
      <c r="K46" s="4" t="s">
        <v>424</v>
      </c>
      <c r="L46" s="104" t="s">
        <v>714</v>
      </c>
      <c r="M46" s="104" t="s">
        <v>698</v>
      </c>
      <c r="N46" s="103">
        <v>45323</v>
      </c>
      <c r="O46" s="103">
        <v>45646</v>
      </c>
      <c r="P46" s="27" t="s">
        <v>718</v>
      </c>
      <c r="Q46" s="27"/>
      <c r="R46" s="27"/>
      <c r="S46" s="27"/>
      <c r="T46" s="4"/>
      <c r="U46" s="4"/>
      <c r="V46" s="4"/>
      <c r="W46" s="4"/>
      <c r="X46" s="4"/>
      <c r="Y46" s="52"/>
      <c r="Z46" s="52"/>
      <c r="AA46" s="5">
        <f t="shared" si="0"/>
        <v>1</v>
      </c>
    </row>
    <row r="47" spans="1:27" ht="15.75">
      <c r="P47" s="164">
        <f>SUM(P33:P46)</f>
        <v>500436873</v>
      </c>
      <c r="Q47" s="164">
        <f t="shared" ref="Q47:R47" si="1">SUM(Q33:Q46)</f>
        <v>15676918</v>
      </c>
      <c r="R47" s="164">
        <f t="shared" si="1"/>
        <v>516113791</v>
      </c>
    </row>
    <row r="48" spans="1:27">
      <c r="B48" s="226" t="s">
        <v>781</v>
      </c>
      <c r="C48" s="226"/>
    </row>
    <row r="49" spans="2:3">
      <c r="B49" s="226" t="s">
        <v>798</v>
      </c>
      <c r="C49" s="226"/>
    </row>
    <row r="50" spans="2:3">
      <c r="B50" s="1" t="s">
        <v>806</v>
      </c>
    </row>
  </sheetData>
  <mergeCells count="45">
    <mergeCell ref="Q42:Q43"/>
    <mergeCell ref="R42:R43"/>
    <mergeCell ref="Q30:Q32"/>
    <mergeCell ref="R30:R32"/>
    <mergeCell ref="Q33:Q39"/>
    <mergeCell ref="R33:R39"/>
    <mergeCell ref="Q40:Q41"/>
    <mergeCell ref="R40:R41"/>
    <mergeCell ref="P42:P43"/>
    <mergeCell ref="P40:P41"/>
    <mergeCell ref="P33:P39"/>
    <mergeCell ref="A26:B29"/>
    <mergeCell ref="A30:A32"/>
    <mergeCell ref="D30:D32"/>
    <mergeCell ref="E30:E32"/>
    <mergeCell ref="F30:F32"/>
    <mergeCell ref="H30:H32"/>
    <mergeCell ref="G30:G32"/>
    <mergeCell ref="C26:Y27"/>
    <mergeCell ref="J30:K30"/>
    <mergeCell ref="L30:M30"/>
    <mergeCell ref="N30:N32"/>
    <mergeCell ref="O30:O32"/>
    <mergeCell ref="P30:P32"/>
    <mergeCell ref="AA31:AA32"/>
    <mergeCell ref="B48:C48"/>
    <mergeCell ref="B49:C49"/>
    <mergeCell ref="S30:S32"/>
    <mergeCell ref="T30:AA30"/>
    <mergeCell ref="J31:J32"/>
    <mergeCell ref="K31:K32"/>
    <mergeCell ref="L31:L32"/>
    <mergeCell ref="M31:M32"/>
    <mergeCell ref="T31:T32"/>
    <mergeCell ref="U31:X31"/>
    <mergeCell ref="Y31:Y32"/>
    <mergeCell ref="Z31:Z32"/>
    <mergeCell ref="I30:I32"/>
    <mergeCell ref="B30:B32"/>
    <mergeCell ref="C30:C32"/>
    <mergeCell ref="Z26:AA26"/>
    <mergeCell ref="Z27:AA27"/>
    <mergeCell ref="C28:Y29"/>
    <mergeCell ref="Z28:AA28"/>
    <mergeCell ref="Z29:AA29"/>
  </mergeCells>
  <conditionalFormatting sqref="AA33:AA46">
    <cfRule type="cellIs" dxfId="7" priority="1" stopIfTrue="1" operator="greaterThan">
      <formula>3</formula>
    </cfRule>
    <cfRule type="cellIs" dxfId="6" priority="2" stopIfTrue="1" operator="between">
      <formula>1</formula>
      <formula>1</formula>
    </cfRule>
    <cfRule type="cellIs" dxfId="5" priority="3" stopIfTrue="1" operator="between">
      <formula>3</formula>
      <formula>3</formula>
    </cfRule>
    <cfRule type="cellIs" dxfId="4" priority="4" stopIfTrue="1" operator="between">
      <formula>3</formula>
      <formula>4</formula>
    </cfRule>
  </conditionalFormatting>
  <dataValidations count="7">
    <dataValidation type="list" allowBlank="1" showInputMessage="1" showErrorMessage="1" sqref="F33:F46" xr:uid="{6405F689-1F4E-4636-9DBA-5DAEAC508870}">
      <formula1>$F$1:$F$3</formula1>
    </dataValidation>
    <dataValidation type="list" allowBlank="1" showInputMessage="1" showErrorMessage="1" sqref="C33:C46" xr:uid="{4EAD057A-FFC6-4673-B0D0-2D5787ECE065}">
      <formula1>$C$1</formula1>
    </dataValidation>
    <dataValidation type="list" allowBlank="1" showInputMessage="1" showErrorMessage="1" sqref="B33:B46" xr:uid="{DCC0CF85-6130-4D04-8C0D-0F5BBD644380}">
      <formula1>$B$1</formula1>
    </dataValidation>
    <dataValidation type="list" allowBlank="1" showInputMessage="1" showErrorMessage="1" sqref="G33:G46" xr:uid="{7E6BD9AF-FD3B-4E56-9A34-36131D45434A}">
      <formula1>$G$1:$G$19</formula1>
    </dataValidation>
    <dataValidation type="list" allowBlank="1" showInputMessage="1" showErrorMessage="1" sqref="E33:E46" xr:uid="{ABC18413-93A9-48B3-8F33-ECE900A99FB2}">
      <formula1>$E$1:$E$7</formula1>
    </dataValidation>
    <dataValidation type="list" allowBlank="1" showInputMessage="1" showErrorMessage="1" sqref="D33:D46" xr:uid="{0E2889C0-8936-4405-ADC1-823C5704F4A2}">
      <formula1>$D$1:$D$7</formula1>
    </dataValidation>
    <dataValidation type="list" allowBlank="1" showInputMessage="1" showErrorMessage="1" sqref="H33:H46" xr:uid="{396E20F3-D380-478D-944A-EE93300D4C4E}">
      <formula1>$H$1:$H$12</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7B91F-274B-4F75-A0B4-98CDEE2BA6F8}">
  <dimension ref="A1:AA59"/>
  <sheetViews>
    <sheetView topLeftCell="A51" zoomScale="80" zoomScaleNormal="80" workbookViewId="0">
      <selection activeCell="G56" sqref="G56"/>
    </sheetView>
  </sheetViews>
  <sheetFormatPr baseColWidth="10" defaultColWidth="11.28515625" defaultRowHeight="15"/>
  <cols>
    <col min="1" max="1" width="11.28515625" style="1"/>
    <col min="2" max="2" width="37.5703125" style="1" customWidth="1"/>
    <col min="3" max="3" width="42" style="1" customWidth="1"/>
    <col min="4" max="4" width="27.140625" style="3" customWidth="1"/>
    <col min="5" max="5" width="29.42578125" style="2" customWidth="1"/>
    <col min="6" max="8" width="30.7109375" style="2" customWidth="1"/>
    <col min="9" max="9" width="30.28515625" style="2" customWidth="1"/>
    <col min="10" max="10" width="18.7109375" style="2" customWidth="1"/>
    <col min="11" max="11" width="19.42578125" style="2" customWidth="1"/>
    <col min="12" max="12" width="17" style="2" customWidth="1"/>
    <col min="13" max="13" width="20.5703125" style="1" bestFit="1" customWidth="1"/>
    <col min="14" max="14" width="26.28515625" style="1" bestFit="1" customWidth="1"/>
    <col min="15" max="15" width="17" style="1" bestFit="1" customWidth="1"/>
    <col min="16" max="18" width="23" style="1" customWidth="1"/>
    <col min="19" max="23" width="18" style="1" customWidth="1"/>
    <col min="24" max="24" width="17.5703125" style="1" customWidth="1"/>
    <col min="25" max="25" width="25.140625" style="1" customWidth="1"/>
    <col min="26" max="26" width="28" style="1" bestFit="1" customWidth="1"/>
    <col min="27" max="27" width="17.7109375" style="1" bestFit="1" customWidth="1"/>
    <col min="28" max="16384" width="11.28515625" style="1"/>
  </cols>
  <sheetData>
    <row r="1" spans="2:8" ht="54.75" hidden="1" thickBot="1">
      <c r="B1" s="37" t="s">
        <v>127</v>
      </c>
      <c r="C1" s="38" t="s">
        <v>128</v>
      </c>
      <c r="D1" s="6" t="s">
        <v>130</v>
      </c>
      <c r="E1" s="6" t="s">
        <v>131</v>
      </c>
      <c r="F1" s="39" t="s">
        <v>132</v>
      </c>
      <c r="G1" s="44" t="s">
        <v>469</v>
      </c>
      <c r="H1" s="13" t="s">
        <v>484</v>
      </c>
    </row>
    <row r="2" spans="2:8" ht="43.5" hidden="1" thickBot="1">
      <c r="B2" s="11"/>
      <c r="C2" s="38" t="s">
        <v>129</v>
      </c>
      <c r="D2" s="13" t="s">
        <v>252</v>
      </c>
      <c r="E2" s="13" t="s">
        <v>251</v>
      </c>
      <c r="F2" s="39" t="s">
        <v>133</v>
      </c>
      <c r="G2" s="40" t="s">
        <v>155</v>
      </c>
      <c r="H2" s="13" t="s">
        <v>488</v>
      </c>
    </row>
    <row r="3" spans="2:8" ht="39" hidden="1" thickBot="1">
      <c r="B3" s="11"/>
      <c r="C3" s="11"/>
      <c r="D3" s="13" t="s">
        <v>254</v>
      </c>
      <c r="E3" s="13" t="s">
        <v>253</v>
      </c>
      <c r="F3" s="39" t="s">
        <v>134</v>
      </c>
      <c r="G3" s="43" t="s">
        <v>158</v>
      </c>
      <c r="H3" s="46" t="s">
        <v>487</v>
      </c>
    </row>
    <row r="4" spans="2:8" ht="90" hidden="1" thickBot="1">
      <c r="B4" s="11"/>
      <c r="C4" s="11"/>
      <c r="D4" s="13" t="s">
        <v>770</v>
      </c>
      <c r="E4" s="13" t="s">
        <v>255</v>
      </c>
      <c r="F4" s="39" t="s">
        <v>135</v>
      </c>
      <c r="G4" s="40" t="s">
        <v>161</v>
      </c>
      <c r="H4" s="46" t="s">
        <v>489</v>
      </c>
    </row>
    <row r="5" spans="2:8" ht="39" hidden="1" thickBot="1">
      <c r="B5" s="16"/>
      <c r="C5" s="16"/>
      <c r="D5" s="13" t="s">
        <v>773</v>
      </c>
      <c r="E5" s="46" t="s">
        <v>774</v>
      </c>
      <c r="F5" s="39" t="s">
        <v>136</v>
      </c>
      <c r="G5" s="42" t="s">
        <v>476</v>
      </c>
      <c r="H5" s="46" t="s">
        <v>490</v>
      </c>
    </row>
    <row r="6" spans="2:8" ht="39" hidden="1" thickBot="1">
      <c r="B6" s="16"/>
      <c r="C6" s="16"/>
      <c r="D6" s="46" t="s">
        <v>257</v>
      </c>
      <c r="E6" s="46" t="s">
        <v>256</v>
      </c>
      <c r="F6" s="39" t="s">
        <v>137</v>
      </c>
      <c r="G6" s="42" t="s">
        <v>167</v>
      </c>
      <c r="H6" s="13" t="s">
        <v>139</v>
      </c>
    </row>
    <row r="7" spans="2:8" ht="39" hidden="1" thickBot="1">
      <c r="B7" s="16"/>
      <c r="C7" s="16"/>
      <c r="D7" s="13" t="s">
        <v>771</v>
      </c>
      <c r="E7" s="13" t="s">
        <v>772</v>
      </c>
      <c r="F7" s="39" t="s">
        <v>138</v>
      </c>
      <c r="G7" s="42" t="s">
        <v>171</v>
      </c>
      <c r="H7" s="13" t="s">
        <v>140</v>
      </c>
    </row>
    <row r="8" spans="2:8" ht="39" hidden="1" thickBot="1">
      <c r="B8" s="16"/>
      <c r="C8" s="16"/>
      <c r="D8" s="13" t="s">
        <v>259</v>
      </c>
      <c r="E8" s="13" t="s">
        <v>258</v>
      </c>
      <c r="F8" s="15" t="s">
        <v>271</v>
      </c>
      <c r="G8" s="42" t="s">
        <v>159</v>
      </c>
      <c r="H8" s="46" t="s">
        <v>438</v>
      </c>
    </row>
    <row r="9" spans="2:8" ht="51.75" hidden="1" thickBot="1">
      <c r="B9" s="16"/>
      <c r="C9" s="16"/>
      <c r="D9" s="21" t="s">
        <v>261</v>
      </c>
      <c r="E9" s="21" t="s">
        <v>260</v>
      </c>
      <c r="F9" s="15"/>
      <c r="G9" s="40" t="s">
        <v>170</v>
      </c>
      <c r="H9" s="46" t="s">
        <v>498</v>
      </c>
    </row>
    <row r="10" spans="2:8" ht="39" hidden="1" thickBot="1">
      <c r="B10" s="16"/>
      <c r="C10" s="16"/>
      <c r="D10" s="13"/>
      <c r="E10" s="13"/>
      <c r="F10" s="15"/>
      <c r="G10" s="41" t="s">
        <v>157</v>
      </c>
      <c r="H10" s="91" t="s">
        <v>616</v>
      </c>
    </row>
    <row r="11" spans="2:8" ht="26.25" hidden="1" thickBot="1">
      <c r="B11" s="16"/>
      <c r="C11" s="16"/>
      <c r="D11" s="13"/>
      <c r="E11" s="13"/>
      <c r="F11" s="18"/>
      <c r="G11" s="42" t="s">
        <v>166</v>
      </c>
      <c r="H11" s="46" t="s">
        <v>141</v>
      </c>
    </row>
    <row r="12" spans="2:8" ht="45.75" hidden="1" thickBot="1">
      <c r="B12" s="16"/>
      <c r="C12" s="16"/>
      <c r="D12" s="20"/>
      <c r="E12" s="20"/>
      <c r="F12" s="18"/>
      <c r="G12" s="44" t="s">
        <v>164</v>
      </c>
      <c r="H12" s="46" t="s">
        <v>142</v>
      </c>
    </row>
    <row r="13" spans="2:8" ht="26.25" hidden="1" thickBot="1">
      <c r="B13" s="16"/>
      <c r="C13" s="16"/>
      <c r="D13" s="13"/>
      <c r="E13" s="13"/>
      <c r="F13" s="18"/>
      <c r="G13" s="42" t="s">
        <v>160</v>
      </c>
      <c r="H13" s="46" t="s">
        <v>143</v>
      </c>
    </row>
    <row r="14" spans="2:8" ht="30.75" hidden="1" thickBot="1">
      <c r="B14" s="16"/>
      <c r="C14" s="16"/>
      <c r="D14" s="13"/>
      <c r="E14" s="12"/>
      <c r="F14" s="18"/>
      <c r="G14" s="72" t="s">
        <v>165</v>
      </c>
      <c r="H14" s="46" t="s">
        <v>444</v>
      </c>
    </row>
    <row r="15" spans="2:8" ht="26.25" hidden="1" thickBot="1">
      <c r="B15" s="16"/>
      <c r="C15" s="16"/>
      <c r="D15" s="21"/>
      <c r="E15" s="17"/>
      <c r="F15" s="18"/>
      <c r="G15" s="41" t="s">
        <v>156</v>
      </c>
      <c r="H15" s="46" t="s">
        <v>451</v>
      </c>
    </row>
    <row r="16" spans="2:8" ht="26.25" hidden="1" thickBot="1">
      <c r="B16" s="16"/>
      <c r="C16" s="16"/>
      <c r="D16" s="22"/>
      <c r="E16" s="23"/>
      <c r="F16" s="18"/>
      <c r="G16" s="40" t="s">
        <v>169</v>
      </c>
      <c r="H16" s="14" t="s">
        <v>454</v>
      </c>
    </row>
    <row r="17" spans="1:27" ht="15.75" hidden="1" thickBot="1">
      <c r="G17" s="44" t="s">
        <v>163</v>
      </c>
    </row>
    <row r="18" spans="1:27" ht="90.75" hidden="1" thickBot="1">
      <c r="G18" s="42" t="s">
        <v>172</v>
      </c>
    </row>
    <row r="19" spans="1:27" ht="15.75" hidden="1" thickBot="1">
      <c r="G19" s="42" t="s">
        <v>168</v>
      </c>
    </row>
    <row r="20" spans="1:27" ht="30.75" hidden="1" thickBot="1">
      <c r="G20" s="42" t="s">
        <v>162</v>
      </c>
    </row>
    <row r="21" spans="1:27" ht="30.75" hidden="1" thickBot="1">
      <c r="G21" s="44" t="s">
        <v>502</v>
      </c>
    </row>
    <row r="22" spans="1:27" ht="15.75" hidden="1" thickBot="1">
      <c r="G22" s="44" t="s">
        <v>470</v>
      </c>
    </row>
    <row r="23" spans="1:27" ht="30.75" hidden="1" thickBot="1">
      <c r="G23" s="44" t="s">
        <v>471</v>
      </c>
    </row>
    <row r="24" spans="1:27" ht="45.75" hidden="1" thickBot="1">
      <c r="G24" s="44" t="s">
        <v>472</v>
      </c>
    </row>
    <row r="25" spans="1:27" ht="15.75" hidden="1" thickBot="1">
      <c r="G25" s="44" t="s">
        <v>473</v>
      </c>
    </row>
    <row r="26" spans="1:27" ht="15.75" hidden="1" thickBot="1">
      <c r="G26" s="42" t="s">
        <v>475</v>
      </c>
    </row>
    <row r="27" spans="1:27" ht="15.75" hidden="1" thickBot="1">
      <c r="G27" s="44" t="s">
        <v>286</v>
      </c>
    </row>
    <row r="28" spans="1:27" ht="14.25">
      <c r="A28" s="284"/>
      <c r="B28" s="228"/>
      <c r="C28" s="229" t="s">
        <v>6</v>
      </c>
      <c r="D28" s="230"/>
      <c r="E28" s="230"/>
      <c r="F28" s="230"/>
      <c r="G28" s="230"/>
      <c r="H28" s="230"/>
      <c r="I28" s="230"/>
      <c r="J28" s="230"/>
      <c r="K28" s="230"/>
      <c r="L28" s="230"/>
      <c r="M28" s="230"/>
      <c r="N28" s="230"/>
      <c r="O28" s="230"/>
      <c r="P28" s="230"/>
      <c r="Q28" s="230"/>
      <c r="R28" s="230"/>
      <c r="S28" s="230"/>
      <c r="T28" s="230"/>
      <c r="U28" s="230"/>
      <c r="V28" s="230"/>
      <c r="W28" s="230"/>
      <c r="X28" s="230"/>
      <c r="Y28" s="231"/>
      <c r="Z28" s="235" t="s">
        <v>7</v>
      </c>
      <c r="AA28" s="236"/>
    </row>
    <row r="29" spans="1:27" ht="14.25">
      <c r="A29" s="284"/>
      <c r="B29" s="228"/>
      <c r="C29" s="232"/>
      <c r="D29" s="233"/>
      <c r="E29" s="233"/>
      <c r="F29" s="233"/>
      <c r="G29" s="233"/>
      <c r="H29" s="233"/>
      <c r="I29" s="233"/>
      <c r="J29" s="233"/>
      <c r="K29" s="233"/>
      <c r="L29" s="233"/>
      <c r="M29" s="233"/>
      <c r="N29" s="233"/>
      <c r="O29" s="233"/>
      <c r="P29" s="233"/>
      <c r="Q29" s="233"/>
      <c r="R29" s="233"/>
      <c r="S29" s="233"/>
      <c r="T29" s="233"/>
      <c r="U29" s="233"/>
      <c r="V29" s="233"/>
      <c r="W29" s="233"/>
      <c r="X29" s="233"/>
      <c r="Y29" s="234"/>
      <c r="Z29" s="237" t="s">
        <v>1</v>
      </c>
      <c r="AA29" s="238"/>
    </row>
    <row r="30" spans="1:27" ht="14.25">
      <c r="A30" s="284"/>
      <c r="B30" s="228"/>
      <c r="C30" s="239" t="s">
        <v>783</v>
      </c>
      <c r="D30" s="240"/>
      <c r="E30" s="240"/>
      <c r="F30" s="240"/>
      <c r="G30" s="240"/>
      <c r="H30" s="240"/>
      <c r="I30" s="240"/>
      <c r="J30" s="240"/>
      <c r="K30" s="240"/>
      <c r="L30" s="240"/>
      <c r="M30" s="240"/>
      <c r="N30" s="240"/>
      <c r="O30" s="240"/>
      <c r="P30" s="240"/>
      <c r="Q30" s="240"/>
      <c r="R30" s="240"/>
      <c r="S30" s="240"/>
      <c r="T30" s="240"/>
      <c r="U30" s="240"/>
      <c r="V30" s="240"/>
      <c r="W30" s="240"/>
      <c r="X30" s="240"/>
      <c r="Y30" s="241"/>
      <c r="Z30" s="242" t="s">
        <v>791</v>
      </c>
      <c r="AA30" s="243"/>
    </row>
    <row r="31" spans="1:27" thickBot="1">
      <c r="A31" s="284"/>
      <c r="B31" s="228"/>
      <c r="C31" s="239"/>
      <c r="D31" s="240"/>
      <c r="E31" s="240"/>
      <c r="F31" s="240"/>
      <c r="G31" s="240"/>
      <c r="H31" s="240"/>
      <c r="I31" s="240"/>
      <c r="J31" s="240"/>
      <c r="K31" s="240"/>
      <c r="L31" s="240"/>
      <c r="M31" s="240"/>
      <c r="N31" s="240"/>
      <c r="O31" s="240"/>
      <c r="P31" s="240"/>
      <c r="Q31" s="240"/>
      <c r="R31" s="240"/>
      <c r="S31" s="240"/>
      <c r="T31" s="240"/>
      <c r="U31" s="240"/>
      <c r="V31" s="240"/>
      <c r="W31" s="240"/>
      <c r="X31" s="240"/>
      <c r="Y31" s="241"/>
      <c r="Z31" s="244" t="s">
        <v>792</v>
      </c>
      <c r="AA31" s="245"/>
    </row>
    <row r="32" spans="1:27" s="78" customFormat="1" ht="15.75">
      <c r="A32" s="285" t="s">
        <v>503</v>
      </c>
      <c r="B32" s="247" t="s">
        <v>12</v>
      </c>
      <c r="C32" s="247" t="s">
        <v>0</v>
      </c>
      <c r="D32" s="248" t="s">
        <v>24</v>
      </c>
      <c r="E32" s="248" t="s">
        <v>25</v>
      </c>
      <c r="F32" s="247" t="s">
        <v>37</v>
      </c>
      <c r="G32" s="249" t="s">
        <v>154</v>
      </c>
      <c r="H32" s="247" t="s">
        <v>67</v>
      </c>
      <c r="I32" s="247" t="s">
        <v>478</v>
      </c>
      <c r="J32" s="262" t="s">
        <v>40</v>
      </c>
      <c r="K32" s="263"/>
      <c r="L32" s="286" t="s">
        <v>10</v>
      </c>
      <c r="M32" s="287"/>
      <c r="N32" s="279" t="s">
        <v>2</v>
      </c>
      <c r="O32" s="279" t="s">
        <v>3</v>
      </c>
      <c r="P32" s="283" t="s">
        <v>21</v>
      </c>
      <c r="Q32" s="283" t="s">
        <v>785</v>
      </c>
      <c r="R32" s="283" t="s">
        <v>786</v>
      </c>
      <c r="S32" s="283" t="s">
        <v>5</v>
      </c>
      <c r="T32" s="254" t="s">
        <v>9</v>
      </c>
      <c r="U32" s="254"/>
      <c r="V32" s="254"/>
      <c r="W32" s="254"/>
      <c r="X32" s="254"/>
      <c r="Y32" s="254"/>
      <c r="Z32" s="254"/>
      <c r="AA32" s="254"/>
    </row>
    <row r="33" spans="1:27" s="79" customFormat="1">
      <c r="A33" s="285"/>
      <c r="B33" s="247"/>
      <c r="C33" s="247"/>
      <c r="D33" s="247"/>
      <c r="E33" s="247"/>
      <c r="F33" s="247"/>
      <c r="G33" s="261"/>
      <c r="H33" s="247"/>
      <c r="I33" s="247"/>
      <c r="J33" s="266" t="s">
        <v>38</v>
      </c>
      <c r="K33" s="249" t="s">
        <v>481</v>
      </c>
      <c r="L33" s="268" t="s">
        <v>15</v>
      </c>
      <c r="M33" s="270" t="s">
        <v>16</v>
      </c>
      <c r="N33" s="280"/>
      <c r="O33" s="280"/>
      <c r="P33" s="283"/>
      <c r="Q33" s="283"/>
      <c r="R33" s="283"/>
      <c r="S33" s="283"/>
      <c r="T33" s="248" t="s">
        <v>11</v>
      </c>
      <c r="U33" s="248" t="s">
        <v>13</v>
      </c>
      <c r="V33" s="248"/>
      <c r="W33" s="248"/>
      <c r="X33" s="248"/>
      <c r="Y33" s="249" t="s">
        <v>4</v>
      </c>
      <c r="Z33" s="249" t="s">
        <v>39</v>
      </c>
      <c r="AA33" s="251" t="s">
        <v>8</v>
      </c>
    </row>
    <row r="34" spans="1:27" s="79" customFormat="1" ht="25.5">
      <c r="A34" s="285"/>
      <c r="B34" s="247"/>
      <c r="C34" s="247"/>
      <c r="D34" s="247"/>
      <c r="E34" s="247"/>
      <c r="F34" s="247"/>
      <c r="G34" s="250"/>
      <c r="H34" s="247"/>
      <c r="I34" s="247"/>
      <c r="J34" s="267"/>
      <c r="K34" s="250"/>
      <c r="L34" s="269"/>
      <c r="M34" s="271"/>
      <c r="N34" s="281"/>
      <c r="O34" s="281"/>
      <c r="P34" s="283"/>
      <c r="Q34" s="283"/>
      <c r="R34" s="283"/>
      <c r="S34" s="283"/>
      <c r="T34" s="248"/>
      <c r="U34" s="76" t="s">
        <v>17</v>
      </c>
      <c r="V34" s="76" t="s">
        <v>18</v>
      </c>
      <c r="W34" s="76" t="s">
        <v>19</v>
      </c>
      <c r="X34" s="76" t="s">
        <v>20</v>
      </c>
      <c r="Y34" s="250"/>
      <c r="Z34" s="250"/>
      <c r="AA34" s="252"/>
    </row>
    <row r="35" spans="1:27" s="54" customFormat="1" ht="76.5">
      <c r="A35" s="74">
        <v>1</v>
      </c>
      <c r="B35" s="71" t="s">
        <v>127</v>
      </c>
      <c r="C35" s="4" t="s">
        <v>128</v>
      </c>
      <c r="D35" s="4" t="s">
        <v>426</v>
      </c>
      <c r="E35" s="4" t="s">
        <v>427</v>
      </c>
      <c r="F35" s="4" t="s">
        <v>132</v>
      </c>
      <c r="G35" s="4" t="s">
        <v>286</v>
      </c>
      <c r="H35" s="4" t="s">
        <v>484</v>
      </c>
      <c r="I35" s="81" t="s">
        <v>482</v>
      </c>
      <c r="J35" s="97">
        <v>1</v>
      </c>
      <c r="K35" s="81" t="s">
        <v>483</v>
      </c>
      <c r="L35" s="135" t="s">
        <v>597</v>
      </c>
      <c r="M35" s="136" t="s">
        <v>598</v>
      </c>
      <c r="N35" s="84">
        <v>45292</v>
      </c>
      <c r="O35" s="84">
        <v>45503</v>
      </c>
      <c r="P35" s="27" t="s">
        <v>599</v>
      </c>
      <c r="Q35" s="27"/>
      <c r="R35" s="27"/>
      <c r="S35" s="27"/>
      <c r="T35" s="4"/>
      <c r="U35" s="4"/>
      <c r="V35" s="4"/>
      <c r="W35" s="4"/>
      <c r="X35" s="4"/>
      <c r="Y35" s="52"/>
      <c r="Z35" s="53"/>
      <c r="AA35" s="5">
        <f>IF(Z35&lt;=33%,1,IF(Z35&lt;76%,3,IF(Z35&lt;100%,4,)))</f>
        <v>1</v>
      </c>
    </row>
    <row r="36" spans="1:27" s="54" customFormat="1" ht="76.5">
      <c r="A36" s="74">
        <v>2</v>
      </c>
      <c r="B36" s="71" t="s">
        <v>127</v>
      </c>
      <c r="C36" s="4" t="s">
        <v>128</v>
      </c>
      <c r="D36" s="4" t="s">
        <v>426</v>
      </c>
      <c r="E36" s="4" t="s">
        <v>427</v>
      </c>
      <c r="F36" s="4" t="s">
        <v>132</v>
      </c>
      <c r="G36" s="4" t="s">
        <v>286</v>
      </c>
      <c r="H36" s="4" t="s">
        <v>484</v>
      </c>
      <c r="I36" s="81" t="s">
        <v>467</v>
      </c>
      <c r="J36" s="98">
        <v>0.5</v>
      </c>
      <c r="K36" s="81" t="s">
        <v>477</v>
      </c>
      <c r="L36" s="135" t="s">
        <v>597</v>
      </c>
      <c r="M36" s="136" t="s">
        <v>600</v>
      </c>
      <c r="N36" s="84">
        <v>45292</v>
      </c>
      <c r="O36" s="84">
        <v>45626</v>
      </c>
      <c r="P36" s="85">
        <v>49637465</v>
      </c>
      <c r="Q36" s="85">
        <v>30602460</v>
      </c>
      <c r="R36" s="85">
        <f>P36+Q36</f>
        <v>80239925</v>
      </c>
      <c r="S36" s="27"/>
      <c r="T36" s="4"/>
      <c r="U36" s="4"/>
      <c r="V36" s="4"/>
      <c r="W36" s="4"/>
      <c r="X36" s="4"/>
      <c r="Y36" s="52"/>
      <c r="Z36" s="53"/>
      <c r="AA36" s="5">
        <f>IF(Z36&lt;=33%,1,IF(Z36&lt;76%,3,IF(Z36&lt;100%,4,)))</f>
        <v>1</v>
      </c>
    </row>
    <row r="37" spans="1:27" s="54" customFormat="1" ht="165.75">
      <c r="A37" s="74">
        <v>3</v>
      </c>
      <c r="B37" s="71" t="s">
        <v>127</v>
      </c>
      <c r="C37" s="4" t="s">
        <v>128</v>
      </c>
      <c r="D37" s="4" t="s">
        <v>428</v>
      </c>
      <c r="E37" s="4" t="s">
        <v>429</v>
      </c>
      <c r="F37" s="4" t="s">
        <v>132</v>
      </c>
      <c r="G37" s="4" t="s">
        <v>472</v>
      </c>
      <c r="H37" s="4" t="s">
        <v>486</v>
      </c>
      <c r="I37" s="81" t="s">
        <v>787</v>
      </c>
      <c r="J37" s="98">
        <v>0.75</v>
      </c>
      <c r="K37" s="81" t="s">
        <v>493</v>
      </c>
      <c r="L37" s="135" t="s">
        <v>602</v>
      </c>
      <c r="M37" s="135" t="s">
        <v>601</v>
      </c>
      <c r="N37" s="82">
        <v>45292</v>
      </c>
      <c r="O37" s="82">
        <v>45626</v>
      </c>
      <c r="P37" s="85" t="s">
        <v>548</v>
      </c>
      <c r="Q37" s="85"/>
      <c r="R37" s="85"/>
      <c r="S37" s="27"/>
      <c r="T37" s="4"/>
      <c r="U37" s="4"/>
      <c r="V37" s="4"/>
      <c r="W37" s="4"/>
      <c r="X37" s="4"/>
      <c r="Y37" s="52"/>
      <c r="Z37" s="52"/>
      <c r="AA37" s="5">
        <f t="shared" ref="AA37:AA54" si="0">IF(Z37&lt;=33%,1,IF(Z37&lt;76%,3,IF(Z37&lt;100%,4,)))</f>
        <v>1</v>
      </c>
    </row>
    <row r="38" spans="1:27" s="54" customFormat="1" ht="127.5">
      <c r="A38" s="74">
        <v>4</v>
      </c>
      <c r="B38" s="71" t="s">
        <v>127</v>
      </c>
      <c r="C38" s="4" t="s">
        <v>128</v>
      </c>
      <c r="D38" s="4" t="s">
        <v>428</v>
      </c>
      <c r="E38" s="4" t="s">
        <v>429</v>
      </c>
      <c r="F38" s="4" t="s">
        <v>132</v>
      </c>
      <c r="G38" s="4" t="s">
        <v>471</v>
      </c>
      <c r="H38" s="4" t="s">
        <v>487</v>
      </c>
      <c r="I38" s="81" t="s">
        <v>788</v>
      </c>
      <c r="J38" s="98">
        <v>0.75</v>
      </c>
      <c r="K38" s="81" t="s">
        <v>493</v>
      </c>
      <c r="L38" s="135" t="s">
        <v>603</v>
      </c>
      <c r="M38" s="135" t="s">
        <v>789</v>
      </c>
      <c r="N38" s="82">
        <v>45292</v>
      </c>
      <c r="O38" s="82">
        <v>45626</v>
      </c>
      <c r="P38" s="85" t="s">
        <v>623</v>
      </c>
      <c r="Q38" s="85"/>
      <c r="R38" s="85"/>
      <c r="S38" s="27"/>
      <c r="T38" s="4"/>
      <c r="U38" s="4"/>
      <c r="V38" s="4"/>
      <c r="W38" s="4"/>
      <c r="X38" s="4"/>
      <c r="Y38" s="52"/>
      <c r="Z38" s="52"/>
      <c r="AA38" s="5">
        <f t="shared" si="0"/>
        <v>1</v>
      </c>
    </row>
    <row r="39" spans="1:27" s="54" customFormat="1" ht="76.5">
      <c r="A39" s="74">
        <v>5</v>
      </c>
      <c r="B39" s="71" t="s">
        <v>127</v>
      </c>
      <c r="C39" s="4" t="s">
        <v>128</v>
      </c>
      <c r="D39" s="4" t="s">
        <v>428</v>
      </c>
      <c r="E39" s="4" t="s">
        <v>429</v>
      </c>
      <c r="F39" s="4" t="s">
        <v>132</v>
      </c>
      <c r="G39" s="4" t="s">
        <v>286</v>
      </c>
      <c r="H39" s="4" t="s">
        <v>489</v>
      </c>
      <c r="I39" s="81" t="s">
        <v>790</v>
      </c>
      <c r="J39" s="98">
        <v>0.75</v>
      </c>
      <c r="K39" s="81" t="s">
        <v>493</v>
      </c>
      <c r="L39" s="135" t="s">
        <v>605</v>
      </c>
      <c r="M39" s="135" t="s">
        <v>604</v>
      </c>
      <c r="N39" s="82">
        <v>45292</v>
      </c>
      <c r="O39" s="82">
        <v>45626</v>
      </c>
      <c r="P39" s="85" t="s">
        <v>599</v>
      </c>
      <c r="Q39" s="85"/>
      <c r="R39" s="85"/>
      <c r="S39" s="27"/>
      <c r="T39" s="4"/>
      <c r="U39" s="4"/>
      <c r="V39" s="4"/>
      <c r="W39" s="4"/>
      <c r="X39" s="4"/>
      <c r="Y39" s="52"/>
      <c r="Z39" s="52"/>
      <c r="AA39" s="5">
        <f t="shared" si="0"/>
        <v>1</v>
      </c>
    </row>
    <row r="40" spans="1:27" s="54" customFormat="1" ht="38.25">
      <c r="A40" s="74">
        <v>6</v>
      </c>
      <c r="B40" s="71" t="s">
        <v>127</v>
      </c>
      <c r="C40" s="4" t="s">
        <v>128</v>
      </c>
      <c r="D40" s="4" t="s">
        <v>428</v>
      </c>
      <c r="E40" s="4" t="s">
        <v>429</v>
      </c>
      <c r="F40" s="4"/>
      <c r="G40" s="4" t="s">
        <v>286</v>
      </c>
      <c r="H40" s="4" t="s">
        <v>490</v>
      </c>
      <c r="I40" s="81" t="s">
        <v>491</v>
      </c>
      <c r="J40" s="98">
        <v>0.75</v>
      </c>
      <c r="K40" s="81" t="s">
        <v>493</v>
      </c>
      <c r="L40" s="135" t="s">
        <v>606</v>
      </c>
      <c r="M40" s="135" t="s">
        <v>604</v>
      </c>
      <c r="N40" s="86">
        <v>45292</v>
      </c>
      <c r="O40" s="83">
        <v>45626</v>
      </c>
      <c r="P40" s="85" t="s">
        <v>624</v>
      </c>
      <c r="Q40" s="153"/>
      <c r="R40" s="85"/>
      <c r="S40" s="87"/>
      <c r="T40" s="4"/>
      <c r="U40" s="4"/>
      <c r="V40" s="4"/>
      <c r="W40" s="4"/>
      <c r="X40" s="4"/>
      <c r="Y40" s="52"/>
      <c r="Z40" s="52"/>
      <c r="AA40" s="5">
        <f t="shared" ref="AA40" si="1">IF(Z40&lt;=33%,1,IF(Z40&lt;76%,3,IF(Z40&lt;100%,4,)))</f>
        <v>1</v>
      </c>
    </row>
    <row r="41" spans="1:27" s="54" customFormat="1" ht="38.25">
      <c r="A41" s="74">
        <v>7</v>
      </c>
      <c r="B41" s="71" t="s">
        <v>127</v>
      </c>
      <c r="C41" s="4" t="s">
        <v>128</v>
      </c>
      <c r="D41" s="4" t="s">
        <v>428</v>
      </c>
      <c r="E41" s="4" t="s">
        <v>429</v>
      </c>
      <c r="F41" s="4" t="s">
        <v>271</v>
      </c>
      <c r="G41" s="4" t="s">
        <v>286</v>
      </c>
      <c r="H41" s="4" t="s">
        <v>490</v>
      </c>
      <c r="I41" s="81" t="s">
        <v>492</v>
      </c>
      <c r="J41" s="98">
        <v>1</v>
      </c>
      <c r="K41" s="81" t="s">
        <v>493</v>
      </c>
      <c r="L41" s="136" t="s">
        <v>607</v>
      </c>
      <c r="M41" s="90" t="s">
        <v>600</v>
      </c>
      <c r="N41" s="84">
        <v>45292</v>
      </c>
      <c r="O41" s="84">
        <v>45626</v>
      </c>
      <c r="P41" s="85" t="s">
        <v>599</v>
      </c>
      <c r="Q41" s="85"/>
      <c r="R41" s="85"/>
      <c r="S41" s="27"/>
      <c r="T41" s="4"/>
      <c r="U41" s="4"/>
      <c r="V41" s="4"/>
      <c r="W41" s="4"/>
      <c r="X41" s="4"/>
      <c r="Y41" s="52"/>
      <c r="Z41" s="52"/>
      <c r="AA41" s="5">
        <f t="shared" ref="AA41" si="2">IF(Z41&lt;=33%,1,IF(Z41&lt;76%,3,IF(Z41&lt;100%,4,)))</f>
        <v>1</v>
      </c>
    </row>
    <row r="42" spans="1:27" s="54" customFormat="1" ht="63.75">
      <c r="A42" s="74">
        <v>8</v>
      </c>
      <c r="B42" s="71" t="s">
        <v>127</v>
      </c>
      <c r="C42" s="4" t="s">
        <v>128</v>
      </c>
      <c r="D42" s="4" t="s">
        <v>428</v>
      </c>
      <c r="E42" s="4" t="s">
        <v>429</v>
      </c>
      <c r="F42" s="4" t="s">
        <v>271</v>
      </c>
      <c r="G42" s="4" t="s">
        <v>471</v>
      </c>
      <c r="H42" s="4" t="s">
        <v>139</v>
      </c>
      <c r="I42" s="4" t="s">
        <v>468</v>
      </c>
      <c r="J42" s="98">
        <v>1</v>
      </c>
      <c r="K42" s="4" t="s">
        <v>430</v>
      </c>
      <c r="L42" s="135" t="s">
        <v>603</v>
      </c>
      <c r="M42" s="135" t="s">
        <v>604</v>
      </c>
      <c r="N42" s="82">
        <v>45292</v>
      </c>
      <c r="O42" s="82">
        <v>45626</v>
      </c>
      <c r="P42" s="85" t="s">
        <v>599</v>
      </c>
      <c r="Q42" s="154"/>
      <c r="R42" s="85"/>
      <c r="S42" s="29"/>
      <c r="T42" s="4"/>
      <c r="U42" s="4"/>
      <c r="V42" s="4"/>
      <c r="W42" s="4"/>
      <c r="X42" s="4"/>
      <c r="Y42" s="52"/>
      <c r="Z42" s="52"/>
      <c r="AA42" s="5">
        <f t="shared" si="0"/>
        <v>1</v>
      </c>
    </row>
    <row r="43" spans="1:27" s="54" customFormat="1" ht="38.25">
      <c r="A43" s="74">
        <v>9</v>
      </c>
      <c r="B43" s="71" t="s">
        <v>127</v>
      </c>
      <c r="C43" s="4" t="s">
        <v>128</v>
      </c>
      <c r="D43" s="4" t="s">
        <v>431</v>
      </c>
      <c r="E43" s="4" t="s">
        <v>432</v>
      </c>
      <c r="F43" s="4" t="s">
        <v>271</v>
      </c>
      <c r="G43" s="4" t="s">
        <v>502</v>
      </c>
      <c r="H43" s="4" t="s">
        <v>140</v>
      </c>
      <c r="I43" s="4" t="s">
        <v>436</v>
      </c>
      <c r="J43" s="97">
        <v>4</v>
      </c>
      <c r="K43" s="81" t="s">
        <v>437</v>
      </c>
      <c r="L43" s="135" t="s">
        <v>605</v>
      </c>
      <c r="M43" s="135" t="s">
        <v>604</v>
      </c>
      <c r="N43" s="82">
        <v>45292</v>
      </c>
      <c r="O43" s="82">
        <v>45626</v>
      </c>
      <c r="P43" s="85" t="s">
        <v>599</v>
      </c>
      <c r="Q43" s="85"/>
      <c r="R43" s="85"/>
      <c r="S43" s="27"/>
      <c r="T43" s="4"/>
      <c r="U43" s="4"/>
      <c r="V43" s="4"/>
      <c r="W43" s="4"/>
      <c r="X43" s="4"/>
      <c r="Y43" s="52"/>
      <c r="Z43" s="52"/>
      <c r="AA43" s="5">
        <f t="shared" si="0"/>
        <v>1</v>
      </c>
    </row>
    <row r="44" spans="1:27" s="54" customFormat="1" ht="76.5">
      <c r="A44" s="74">
        <v>10</v>
      </c>
      <c r="B44" s="71" t="s">
        <v>127</v>
      </c>
      <c r="C44" s="4" t="s">
        <v>128</v>
      </c>
      <c r="D44" s="4" t="s">
        <v>433</v>
      </c>
      <c r="E44" s="4" t="s">
        <v>434</v>
      </c>
      <c r="F44" s="4" t="s">
        <v>271</v>
      </c>
      <c r="G44" s="4" t="s">
        <v>502</v>
      </c>
      <c r="H44" s="4" t="s">
        <v>438</v>
      </c>
      <c r="I44" s="4" t="s">
        <v>494</v>
      </c>
      <c r="J44" s="99">
        <v>2</v>
      </c>
      <c r="K44" s="89" t="s">
        <v>495</v>
      </c>
      <c r="L44" s="137" t="s">
        <v>605</v>
      </c>
      <c r="M44" s="135" t="s">
        <v>604</v>
      </c>
      <c r="N44" s="82">
        <v>45292</v>
      </c>
      <c r="O44" s="82">
        <v>45626</v>
      </c>
      <c r="P44" s="85" t="s">
        <v>599</v>
      </c>
      <c r="Q44" s="85"/>
      <c r="R44" s="85"/>
      <c r="S44" s="27"/>
      <c r="T44" s="4"/>
      <c r="U44" s="4"/>
      <c r="V44" s="4"/>
      <c r="W44" s="4"/>
      <c r="X44" s="4"/>
      <c r="Y44" s="52"/>
      <c r="Z44" s="52"/>
      <c r="AA44" s="5">
        <f t="shared" si="0"/>
        <v>1</v>
      </c>
    </row>
    <row r="45" spans="1:27" s="54" customFormat="1" ht="38.25">
      <c r="A45" s="74">
        <v>11</v>
      </c>
      <c r="B45" s="71" t="s">
        <v>127</v>
      </c>
      <c r="C45" s="4" t="s">
        <v>128</v>
      </c>
      <c r="D45" s="4" t="s">
        <v>776</v>
      </c>
      <c r="E45" s="4" t="s">
        <v>777</v>
      </c>
      <c r="F45" s="4" t="s">
        <v>271</v>
      </c>
      <c r="G45" s="4" t="s">
        <v>502</v>
      </c>
      <c r="H45" s="4" t="s">
        <v>140</v>
      </c>
      <c r="I45" s="88" t="s">
        <v>608</v>
      </c>
      <c r="J45" s="100">
        <v>1</v>
      </c>
      <c r="K45" s="90" t="s">
        <v>435</v>
      </c>
      <c r="L45" s="90" t="s">
        <v>605</v>
      </c>
      <c r="M45" s="135" t="s">
        <v>604</v>
      </c>
      <c r="N45" s="84">
        <v>45292</v>
      </c>
      <c r="O45" s="84">
        <v>45626</v>
      </c>
      <c r="P45" s="85" t="s">
        <v>599</v>
      </c>
      <c r="Q45" s="85"/>
      <c r="R45" s="85"/>
      <c r="S45" s="27"/>
      <c r="T45" s="4"/>
      <c r="U45" s="4"/>
      <c r="V45" s="4"/>
      <c r="W45" s="4"/>
      <c r="X45" s="4"/>
      <c r="Y45" s="52"/>
      <c r="Z45" s="52"/>
      <c r="AA45" s="5">
        <f t="shared" si="0"/>
        <v>1</v>
      </c>
    </row>
    <row r="46" spans="1:27" s="54" customFormat="1" ht="76.5">
      <c r="A46" s="74">
        <v>12</v>
      </c>
      <c r="B46" s="71" t="s">
        <v>127</v>
      </c>
      <c r="C46" s="4" t="s">
        <v>128</v>
      </c>
      <c r="D46" s="4" t="s">
        <v>428</v>
      </c>
      <c r="E46" s="4" t="s">
        <v>429</v>
      </c>
      <c r="F46" s="4" t="s">
        <v>132</v>
      </c>
      <c r="G46" s="4" t="s">
        <v>472</v>
      </c>
      <c r="H46" s="4" t="s">
        <v>498</v>
      </c>
      <c r="I46" s="4" t="s">
        <v>496</v>
      </c>
      <c r="J46" s="98">
        <v>1</v>
      </c>
      <c r="K46" s="81" t="s">
        <v>609</v>
      </c>
      <c r="L46" s="135" t="s">
        <v>614</v>
      </c>
      <c r="M46" s="135" t="s">
        <v>604</v>
      </c>
      <c r="N46" s="86">
        <v>45292</v>
      </c>
      <c r="O46" s="86">
        <v>45626</v>
      </c>
      <c r="P46" s="85" t="s">
        <v>599</v>
      </c>
      <c r="Q46" s="85"/>
      <c r="R46" s="85"/>
      <c r="S46" s="27"/>
      <c r="T46" s="4"/>
      <c r="U46" s="4"/>
      <c r="V46" s="4"/>
      <c r="W46" s="4"/>
      <c r="X46" s="4"/>
      <c r="Y46" s="52"/>
      <c r="Z46" s="52"/>
      <c r="AA46" s="5">
        <f t="shared" si="0"/>
        <v>1</v>
      </c>
    </row>
    <row r="47" spans="1:27" s="54" customFormat="1" ht="51">
      <c r="A47" s="74">
        <v>13</v>
      </c>
      <c r="B47" s="71" t="s">
        <v>127</v>
      </c>
      <c r="C47" s="4" t="s">
        <v>128</v>
      </c>
      <c r="D47" s="4" t="s">
        <v>428</v>
      </c>
      <c r="E47" s="4" t="s">
        <v>429</v>
      </c>
      <c r="F47" s="4" t="s">
        <v>133</v>
      </c>
      <c r="G47" s="4" t="s">
        <v>469</v>
      </c>
      <c r="H47" s="4" t="s">
        <v>451</v>
      </c>
      <c r="I47" s="4" t="s">
        <v>497</v>
      </c>
      <c r="J47" s="98">
        <v>0.75</v>
      </c>
      <c r="K47" s="81" t="s">
        <v>493</v>
      </c>
      <c r="L47" s="136" t="s">
        <v>613</v>
      </c>
      <c r="M47" s="135" t="s">
        <v>604</v>
      </c>
      <c r="N47" s="84">
        <v>45292</v>
      </c>
      <c r="O47" s="84">
        <v>45626</v>
      </c>
      <c r="P47" s="102">
        <v>176374629</v>
      </c>
      <c r="Q47" s="102">
        <v>319088740</v>
      </c>
      <c r="R47" s="85">
        <f t="shared" ref="R47:R54" si="3">P47+Q47</f>
        <v>495463369</v>
      </c>
      <c r="S47" s="27"/>
      <c r="T47" s="4"/>
      <c r="U47" s="4"/>
      <c r="V47" s="4"/>
      <c r="W47" s="4"/>
      <c r="X47" s="4"/>
      <c r="Y47" s="52"/>
      <c r="Z47" s="52"/>
      <c r="AA47" s="5">
        <f t="shared" si="0"/>
        <v>1</v>
      </c>
    </row>
    <row r="48" spans="1:27" s="54" customFormat="1" ht="51">
      <c r="A48" s="74">
        <v>14</v>
      </c>
      <c r="B48" s="71" t="s">
        <v>127</v>
      </c>
      <c r="C48" s="4" t="s">
        <v>129</v>
      </c>
      <c r="D48" s="4" t="s">
        <v>439</v>
      </c>
      <c r="E48" s="4" t="s">
        <v>440</v>
      </c>
      <c r="F48" s="4" t="s">
        <v>134</v>
      </c>
      <c r="G48" s="4" t="s">
        <v>470</v>
      </c>
      <c r="H48" s="4" t="s">
        <v>617</v>
      </c>
      <c r="I48" s="4" t="s">
        <v>612</v>
      </c>
      <c r="J48" s="59">
        <v>1000</v>
      </c>
      <c r="K48" s="4" t="s">
        <v>611</v>
      </c>
      <c r="L48" s="104" t="s">
        <v>509</v>
      </c>
      <c r="M48" s="104" t="s">
        <v>615</v>
      </c>
      <c r="N48" s="82">
        <v>45292</v>
      </c>
      <c r="O48" s="82">
        <v>45626</v>
      </c>
      <c r="P48" s="102">
        <v>2667687363</v>
      </c>
      <c r="Q48" s="102">
        <v>6099303861.3200006</v>
      </c>
      <c r="R48" s="85">
        <f t="shared" si="3"/>
        <v>8766991224.3199997</v>
      </c>
      <c r="S48" s="27"/>
      <c r="T48" s="4"/>
      <c r="U48" s="4"/>
      <c r="V48" s="4"/>
      <c r="W48" s="4"/>
      <c r="X48" s="4"/>
      <c r="Y48" s="52"/>
      <c r="Z48" s="52"/>
      <c r="AA48" s="5">
        <f t="shared" si="0"/>
        <v>1</v>
      </c>
    </row>
    <row r="49" spans="1:27" s="106" customFormat="1" ht="38.25">
      <c r="A49" s="107">
        <v>15</v>
      </c>
      <c r="B49" s="132" t="s">
        <v>127</v>
      </c>
      <c r="C49" s="45" t="s">
        <v>129</v>
      </c>
      <c r="D49" s="45" t="s">
        <v>439</v>
      </c>
      <c r="E49" s="45" t="s">
        <v>440</v>
      </c>
      <c r="F49" s="45" t="s">
        <v>134</v>
      </c>
      <c r="G49" s="45" t="s">
        <v>470</v>
      </c>
      <c r="H49" s="45" t="s">
        <v>441</v>
      </c>
      <c r="I49" s="45" t="s">
        <v>769</v>
      </c>
      <c r="J49" s="133">
        <v>2</v>
      </c>
      <c r="K49" s="45" t="s">
        <v>501</v>
      </c>
      <c r="L49" s="126" t="s">
        <v>509</v>
      </c>
      <c r="M49" s="126" t="s">
        <v>597</v>
      </c>
      <c r="N49" s="82">
        <v>45292</v>
      </c>
      <c r="O49" s="82">
        <v>45626</v>
      </c>
      <c r="P49" s="134" t="s">
        <v>548</v>
      </c>
      <c r="Q49" s="134"/>
      <c r="R49" s="85"/>
      <c r="S49" s="96"/>
      <c r="T49" s="45"/>
      <c r="U49" s="45"/>
      <c r="V49" s="45"/>
      <c r="W49" s="45"/>
      <c r="X49" s="45"/>
      <c r="Y49" s="105"/>
      <c r="Z49" s="105"/>
      <c r="AA49" s="21">
        <f t="shared" ref="AA49" si="4">IF(Z49&lt;=33%,1,IF(Z49&lt;76%,3,IF(Z49&lt;100%,4,)))</f>
        <v>1</v>
      </c>
    </row>
    <row r="50" spans="1:27" s="54" customFormat="1" ht="178.5">
      <c r="A50" s="74">
        <v>16</v>
      </c>
      <c r="B50" s="71" t="s">
        <v>127</v>
      </c>
      <c r="C50" s="4" t="s">
        <v>129</v>
      </c>
      <c r="D50" s="4" t="s">
        <v>442</v>
      </c>
      <c r="E50" s="4" t="s">
        <v>778</v>
      </c>
      <c r="F50" s="4" t="s">
        <v>135</v>
      </c>
      <c r="G50" s="4" t="s">
        <v>472</v>
      </c>
      <c r="H50" s="4" t="s">
        <v>444</v>
      </c>
      <c r="I50" s="4" t="s">
        <v>443</v>
      </c>
      <c r="J50" s="97" t="s">
        <v>618</v>
      </c>
      <c r="K50" s="81" t="s">
        <v>619</v>
      </c>
      <c r="L50" s="135" t="s">
        <v>614</v>
      </c>
      <c r="M50" s="135" t="s">
        <v>604</v>
      </c>
      <c r="N50" s="82">
        <v>45292</v>
      </c>
      <c r="O50" s="82">
        <v>45473</v>
      </c>
      <c r="P50" s="102">
        <v>2391597527.3299999</v>
      </c>
      <c r="Q50" s="102">
        <v>931939356.01999998</v>
      </c>
      <c r="R50" s="85">
        <f t="shared" si="3"/>
        <v>3323536883.3499999</v>
      </c>
      <c r="S50" s="27"/>
      <c r="T50" s="4"/>
      <c r="U50" s="4"/>
      <c r="V50" s="4"/>
      <c r="W50" s="4"/>
      <c r="X50" s="4"/>
      <c r="Y50" s="52"/>
      <c r="Z50" s="52"/>
      <c r="AA50" s="5">
        <f t="shared" si="0"/>
        <v>1</v>
      </c>
    </row>
    <row r="51" spans="1:27" s="54" customFormat="1" ht="38.25">
      <c r="A51" s="74">
        <v>17</v>
      </c>
      <c r="B51" s="71" t="s">
        <v>127</v>
      </c>
      <c r="C51" s="4" t="s">
        <v>129</v>
      </c>
      <c r="D51" s="4" t="s">
        <v>775</v>
      </c>
      <c r="E51" s="4" t="s">
        <v>778</v>
      </c>
      <c r="F51" s="4" t="s">
        <v>136</v>
      </c>
      <c r="G51" s="4" t="s">
        <v>286</v>
      </c>
      <c r="H51" s="4" t="s">
        <v>142</v>
      </c>
      <c r="I51" s="4" t="s">
        <v>445</v>
      </c>
      <c r="J51" s="59">
        <v>500</v>
      </c>
      <c r="K51" s="4" t="s">
        <v>446</v>
      </c>
      <c r="L51" s="104" t="s">
        <v>509</v>
      </c>
      <c r="M51" s="135" t="s">
        <v>604</v>
      </c>
      <c r="N51" s="82">
        <v>45292</v>
      </c>
      <c r="O51" s="82">
        <v>45626</v>
      </c>
      <c r="P51" s="102">
        <v>770468288.5</v>
      </c>
      <c r="Q51" s="102">
        <v>55369963</v>
      </c>
      <c r="R51" s="85">
        <f t="shared" si="3"/>
        <v>825838251.5</v>
      </c>
      <c r="S51" s="27"/>
      <c r="T51" s="4"/>
      <c r="U51" s="4"/>
      <c r="V51" s="4"/>
      <c r="W51" s="4"/>
      <c r="X51" s="4"/>
      <c r="Y51" s="52"/>
      <c r="Z51" s="52"/>
      <c r="AA51" s="5">
        <f t="shared" si="0"/>
        <v>1</v>
      </c>
    </row>
    <row r="52" spans="1:27" s="54" customFormat="1" ht="63.75">
      <c r="A52" s="77">
        <v>18</v>
      </c>
      <c r="B52" s="71" t="s">
        <v>127</v>
      </c>
      <c r="C52" s="4" t="s">
        <v>129</v>
      </c>
      <c r="D52" s="4" t="s">
        <v>447</v>
      </c>
      <c r="E52" s="4" t="s">
        <v>448</v>
      </c>
      <c r="F52" s="4" t="s">
        <v>135</v>
      </c>
      <c r="G52" s="4" t="s">
        <v>472</v>
      </c>
      <c r="H52" s="4" t="s">
        <v>143</v>
      </c>
      <c r="I52" s="4" t="s">
        <v>449</v>
      </c>
      <c r="J52" s="97" t="s">
        <v>620</v>
      </c>
      <c r="K52" s="81" t="s">
        <v>450</v>
      </c>
      <c r="L52" s="135" t="s">
        <v>604</v>
      </c>
      <c r="M52" s="135" t="s">
        <v>614</v>
      </c>
      <c r="N52" s="82">
        <v>45292</v>
      </c>
      <c r="O52" s="82">
        <v>45626</v>
      </c>
      <c r="P52" s="102"/>
      <c r="Q52" s="102"/>
      <c r="R52" s="85">
        <f t="shared" si="3"/>
        <v>0</v>
      </c>
      <c r="S52" s="27"/>
      <c r="T52" s="4"/>
      <c r="U52" s="4"/>
      <c r="V52" s="4"/>
      <c r="W52" s="4"/>
      <c r="X52" s="4"/>
      <c r="Y52" s="52"/>
      <c r="Z52" s="52"/>
      <c r="AA52" s="5">
        <f t="shared" si="0"/>
        <v>1</v>
      </c>
    </row>
    <row r="53" spans="1:27" s="54" customFormat="1" ht="51">
      <c r="A53" s="77">
        <v>19</v>
      </c>
      <c r="B53" s="71" t="s">
        <v>127</v>
      </c>
      <c r="C53" s="4" t="s">
        <v>129</v>
      </c>
      <c r="D53" s="4" t="s">
        <v>775</v>
      </c>
      <c r="E53" s="4" t="s">
        <v>778</v>
      </c>
      <c r="F53" s="4" t="s">
        <v>138</v>
      </c>
      <c r="G53" s="4" t="s">
        <v>470</v>
      </c>
      <c r="H53" s="4" t="s">
        <v>141</v>
      </c>
      <c r="I53" s="4" t="s">
        <v>452</v>
      </c>
      <c r="J53" s="59">
        <v>500</v>
      </c>
      <c r="K53" s="4" t="s">
        <v>453</v>
      </c>
      <c r="L53" s="104" t="s">
        <v>509</v>
      </c>
      <c r="M53" s="135" t="s">
        <v>604</v>
      </c>
      <c r="N53" s="82">
        <v>45292</v>
      </c>
      <c r="O53" s="82">
        <v>45626</v>
      </c>
      <c r="P53" s="102">
        <v>905227441</v>
      </c>
      <c r="Q53" s="102"/>
      <c r="R53" s="85">
        <f t="shared" si="3"/>
        <v>905227441</v>
      </c>
      <c r="S53" s="27"/>
      <c r="T53" s="4"/>
      <c r="U53" s="4"/>
      <c r="V53" s="4"/>
      <c r="W53" s="4"/>
      <c r="X53" s="4"/>
      <c r="Y53" s="52"/>
      <c r="Z53" s="52"/>
      <c r="AA53" s="5">
        <f t="shared" si="0"/>
        <v>1</v>
      </c>
    </row>
    <row r="54" spans="1:27" s="54" customFormat="1" ht="38.25">
      <c r="A54" s="77">
        <v>20</v>
      </c>
      <c r="B54" s="71" t="s">
        <v>127</v>
      </c>
      <c r="C54" s="4" t="s">
        <v>129</v>
      </c>
      <c r="D54" s="4" t="s">
        <v>775</v>
      </c>
      <c r="E54" s="4" t="s">
        <v>778</v>
      </c>
      <c r="F54" s="4" t="s">
        <v>137</v>
      </c>
      <c r="G54" s="4" t="s">
        <v>470</v>
      </c>
      <c r="H54" s="4" t="s">
        <v>143</v>
      </c>
      <c r="I54" s="4" t="s">
        <v>455</v>
      </c>
      <c r="J54" s="59">
        <v>10</v>
      </c>
      <c r="K54" s="4" t="s">
        <v>456</v>
      </c>
      <c r="L54" s="104" t="s">
        <v>509</v>
      </c>
      <c r="M54" s="135" t="s">
        <v>604</v>
      </c>
      <c r="N54" s="92">
        <v>45292</v>
      </c>
      <c r="O54" s="92">
        <v>45626</v>
      </c>
      <c r="P54" s="102">
        <v>45000000</v>
      </c>
      <c r="Q54" s="102"/>
      <c r="R54" s="85">
        <f t="shared" si="3"/>
        <v>45000000</v>
      </c>
      <c r="S54" s="27"/>
      <c r="T54" s="4"/>
      <c r="U54" s="4"/>
      <c r="V54" s="4"/>
      <c r="W54" s="4"/>
      <c r="X54" s="4"/>
      <c r="Y54" s="52"/>
      <c r="Z54" s="52"/>
      <c r="AA54" s="5">
        <f t="shared" si="0"/>
        <v>1</v>
      </c>
    </row>
    <row r="55" spans="1:27" s="54" customFormat="1" ht="38.25">
      <c r="A55" s="77">
        <v>21</v>
      </c>
      <c r="B55" s="93" t="s">
        <v>127</v>
      </c>
      <c r="C55" s="94" t="s">
        <v>128</v>
      </c>
      <c r="D55" s="94" t="s">
        <v>776</v>
      </c>
      <c r="E55" s="94" t="s">
        <v>777</v>
      </c>
      <c r="F55" s="94" t="s">
        <v>271</v>
      </c>
      <c r="G55" s="94" t="s">
        <v>502</v>
      </c>
      <c r="H55" s="94" t="s">
        <v>140</v>
      </c>
      <c r="I55" s="94" t="s">
        <v>621</v>
      </c>
      <c r="J55" s="101">
        <v>5</v>
      </c>
      <c r="K55" s="94" t="s">
        <v>622</v>
      </c>
      <c r="L55" s="138" t="s">
        <v>605</v>
      </c>
      <c r="M55" s="135" t="s">
        <v>604</v>
      </c>
      <c r="N55" s="95">
        <v>45292</v>
      </c>
      <c r="O55" s="95">
        <v>45626</v>
      </c>
      <c r="P55" s="96" t="s">
        <v>599</v>
      </c>
      <c r="Q55" s="96"/>
      <c r="R55" s="85"/>
      <c r="S55" s="96"/>
      <c r="T55" s="45"/>
      <c r="U55" s="4"/>
      <c r="V55" s="4"/>
      <c r="W55" s="4"/>
      <c r="X55" s="4"/>
      <c r="Y55" s="52"/>
      <c r="Z55" s="52"/>
      <c r="AA55" s="5"/>
    </row>
    <row r="56" spans="1:27" s="54" customFormat="1" ht="15.75">
      <c r="A56" s="139"/>
      <c r="B56" s="146"/>
      <c r="C56" s="147"/>
      <c r="D56" s="147"/>
      <c r="E56" s="147"/>
      <c r="F56" s="147"/>
      <c r="G56" s="147"/>
      <c r="H56" s="147"/>
      <c r="I56" s="147"/>
      <c r="J56" s="148"/>
      <c r="K56" s="147"/>
      <c r="L56" s="147"/>
      <c r="M56" s="149"/>
      <c r="N56" s="150"/>
      <c r="O56" s="150"/>
      <c r="P56" s="163">
        <f>SUM(P35:P55)</f>
        <v>7005992713.8299999</v>
      </c>
      <c r="Q56" s="163">
        <f t="shared" ref="Q56:R56" si="5">SUM(Q35:Q55)</f>
        <v>7436304380.3400002</v>
      </c>
      <c r="R56" s="163">
        <f t="shared" si="5"/>
        <v>14442297094.17</v>
      </c>
      <c r="S56" s="151"/>
      <c r="T56" s="152"/>
      <c r="U56" s="140"/>
      <c r="V56" s="140"/>
      <c r="W56" s="140"/>
      <c r="X56" s="140"/>
      <c r="Y56" s="140"/>
      <c r="Z56" s="140"/>
      <c r="AA56" s="145"/>
    </row>
    <row r="57" spans="1:27">
      <c r="B57" s="226" t="s">
        <v>781</v>
      </c>
      <c r="C57" s="226"/>
    </row>
    <row r="58" spans="1:27">
      <c r="B58" s="226" t="s">
        <v>798</v>
      </c>
      <c r="C58" s="226"/>
    </row>
    <row r="59" spans="1:27">
      <c r="B59" s="1" t="s">
        <v>806</v>
      </c>
    </row>
  </sheetData>
  <mergeCells count="36">
    <mergeCell ref="B58:C58"/>
    <mergeCell ref="A28:B31"/>
    <mergeCell ref="A32:A34"/>
    <mergeCell ref="AA33:AA34"/>
    <mergeCell ref="B57:C57"/>
    <mergeCell ref="S32:S34"/>
    <mergeCell ref="T32:AA32"/>
    <mergeCell ref="J33:J34"/>
    <mergeCell ref="K33:K34"/>
    <mergeCell ref="L33:L34"/>
    <mergeCell ref="M33:M34"/>
    <mergeCell ref="T33:T34"/>
    <mergeCell ref="U33:X33"/>
    <mergeCell ref="Y33:Y34"/>
    <mergeCell ref="Z33:Z34"/>
    <mergeCell ref="I32:I34"/>
    <mergeCell ref="B32:B34"/>
    <mergeCell ref="C32:C34"/>
    <mergeCell ref="D32:D34"/>
    <mergeCell ref="E32:E34"/>
    <mergeCell ref="F32:F34"/>
    <mergeCell ref="H32:H34"/>
    <mergeCell ref="G32:G34"/>
    <mergeCell ref="C28:Y29"/>
    <mergeCell ref="Z28:AA28"/>
    <mergeCell ref="Z29:AA29"/>
    <mergeCell ref="C30:Y31"/>
    <mergeCell ref="Z30:AA30"/>
    <mergeCell ref="Z31:AA31"/>
    <mergeCell ref="J32:K32"/>
    <mergeCell ref="L32:M32"/>
    <mergeCell ref="N32:N34"/>
    <mergeCell ref="O32:O34"/>
    <mergeCell ref="P32:P34"/>
    <mergeCell ref="Q32:Q34"/>
    <mergeCell ref="R32:R34"/>
  </mergeCells>
  <conditionalFormatting sqref="AA35:AA56">
    <cfRule type="cellIs" dxfId="3" priority="1" stopIfTrue="1" operator="greaterThan">
      <formula>3</formula>
    </cfRule>
    <cfRule type="cellIs" dxfId="2" priority="2" stopIfTrue="1" operator="between">
      <formula>1</formula>
      <formula>1</formula>
    </cfRule>
    <cfRule type="cellIs" dxfId="1" priority="3" stopIfTrue="1" operator="between">
      <formula>3</formula>
      <formula>3</formula>
    </cfRule>
    <cfRule type="cellIs" dxfId="0" priority="4" stopIfTrue="1" operator="between">
      <formula>3</formula>
      <formula>4</formula>
    </cfRule>
  </conditionalFormatting>
  <dataValidations count="13">
    <dataValidation type="list" allowBlank="1" showInputMessage="1" showErrorMessage="1" sqref="E35:E54" xr:uid="{ADDF826D-E168-403D-B481-EDF8BB8A6DE3}">
      <formula1>$E$1:$E$9</formula1>
    </dataValidation>
    <dataValidation type="list" allowBlank="1" showInputMessage="1" showErrorMessage="1" sqref="D35:D54" xr:uid="{9D6FA308-6FCA-4F0F-A09F-BD0AD68001EA}">
      <formula1>$D$1:$D$9</formula1>
    </dataValidation>
    <dataValidation type="list" allowBlank="1" showInputMessage="1" showErrorMessage="1" sqref="C35:C54" xr:uid="{AD1302E9-D687-4EEA-A6F2-0F09B98EBA6F}">
      <formula1>$C$1:$C$2</formula1>
    </dataValidation>
    <dataValidation type="list" allowBlank="1" showInputMessage="1" showErrorMessage="1" sqref="B35:B54" xr:uid="{30B7903C-074E-47FD-B50A-8924176F70D7}">
      <formula1>$B$1</formula1>
    </dataValidation>
    <dataValidation type="list" allowBlank="1" showInputMessage="1" showErrorMessage="1" sqref="G35:G54" xr:uid="{71251262-5BA3-4A7B-8783-43772B157146}">
      <formula1>$G$1:$G$27</formula1>
    </dataValidation>
    <dataValidation type="list" allowBlank="1" showInputMessage="1" showErrorMessage="1" sqref="H35:H54" xr:uid="{5B6A4C30-AD87-4C3D-B93F-A134B10D9919}">
      <formula1>$H$1:$H$16</formula1>
    </dataValidation>
    <dataValidation type="list" allowBlank="1" showErrorMessage="1" sqref="H55:H56" xr:uid="{4F4CF790-62B8-434A-9F7E-7E84D8D712D4}">
      <formula1>$H$1:$H$17</formula1>
    </dataValidation>
    <dataValidation type="list" allowBlank="1" showErrorMessage="1" sqref="C55:C56" xr:uid="{187CFD72-DB15-4A5F-891C-49D5C28C785C}">
      <formula1>$C$1:$C$2</formula1>
    </dataValidation>
    <dataValidation type="list" allowBlank="1" showErrorMessage="1" sqref="D55:D56" xr:uid="{906C27DC-AAC2-4622-BA37-5433981F5EB2}">
      <formula1>$D$1:$D$9</formula1>
    </dataValidation>
    <dataValidation type="list" allowBlank="1" showErrorMessage="1" sqref="G55:G56" xr:uid="{42A39E8E-B505-4E31-AC97-38E8A619207E}">
      <formula1>$G$1:$G$27</formula1>
    </dataValidation>
    <dataValidation type="list" allowBlank="1" showErrorMessage="1" sqref="E55:E56" xr:uid="{6A64E2F0-B03A-441B-A32F-6BDBF3B49C5E}">
      <formula1>$E$1:$E$9</formula1>
    </dataValidation>
    <dataValidation type="list" allowBlank="1" showErrorMessage="1" sqref="B55:B56" xr:uid="{6E2A6A68-B95D-41C3-958F-9084B7681371}">
      <formula1>$B$1</formula1>
    </dataValidation>
    <dataValidation type="list" allowBlank="1" showInputMessage="1" showErrorMessage="1" sqref="F35:F56" xr:uid="{ADB4C553-8216-49D7-BEB2-33D4A2A419F7}">
      <formula1>$F$2:$F$8</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EJE UNO</vt:lpstr>
      <vt:lpstr>EJE DOS</vt:lpstr>
      <vt:lpstr>EJE TRES</vt:lpstr>
      <vt:lpstr>EJE CUATRO</vt:lpstr>
      <vt:lpstr>EJE CINCO</vt:lpstr>
      <vt:lpstr>EJE SEIS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dc:creator>
  <cp:lastModifiedBy>Jonh Jairo Mendez Arteaga</cp:lastModifiedBy>
  <cp:lastPrinted>2017-07-19T13:59:02Z</cp:lastPrinted>
  <dcterms:created xsi:type="dcterms:W3CDTF">2013-11-07T02:18:49Z</dcterms:created>
  <dcterms:modified xsi:type="dcterms:W3CDTF">2025-02-24T16:24:40Z</dcterms:modified>
</cp:coreProperties>
</file>