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SIAC_ODI RAMIRO_2022\SGC 2022\2022\GTH\TH-P08\"/>
    </mc:Choice>
  </mc:AlternateContent>
  <bookViews>
    <workbookView xWindow="0" yWindow="0" windowWidth="28800" windowHeight="12330"/>
  </bookViews>
  <sheets>
    <sheet name="LIQ. X PERIODO PROY  ESPECIALES" sheetId="10" r:id="rId1"/>
    <sheet name="LIQ. X DIAS PROY ESPECIALES" sheetId="8" r:id="rId2"/>
    <sheet name="LIQ. PREGRADO  IDEAD" sheetId="9" r:id="rId3"/>
    <sheet name="LIQ. PREGRADO PRESENCIAL" sheetId="7" r:id="rId4"/>
  </sheets>
  <definedNames>
    <definedName name="_xlnm._FilterDatabase" localSheetId="1" hidden="1">'LIQ. X DIAS PROY ESPECIALES'!$A$7:$XEL$20</definedName>
    <definedName name="_xlnm.Print_Area" localSheetId="2">'LIQ. PREGRADO  IDEAD'!$A$6:$AY$27</definedName>
    <definedName name="_xlnm.Print_Area" localSheetId="3">'LIQ. PREGRADO PRESENCIAL'!$A$6:$AY$27</definedName>
    <definedName name="_xlnm.Print_Area" localSheetId="1">'LIQ. X DIAS PROY ESPECIALES'!$A$6:$AX$28</definedName>
    <definedName name="_xlnm.Print_Area" localSheetId="0">'LIQ. X PERIODO PROY  ESPECIALES'!$A$6:$AY$28</definedName>
    <definedName name="CODELEMENTOS" localSheetId="2">#REF!</definedName>
    <definedName name="CODELEMENTOS" localSheetId="3">#REF!</definedName>
    <definedName name="CODELEMENTOS" localSheetId="1">#REF!</definedName>
    <definedName name="CODELEMENTOS" localSheetId="0">#REF!</definedName>
    <definedName name="CODELEMENTOS">#REF!</definedName>
    <definedName name="CODGRUPO" localSheetId="2">#REF!</definedName>
    <definedName name="CODGRUPO" localSheetId="3">#REF!</definedName>
    <definedName name="CODGRUPO" localSheetId="1">#REF!</definedName>
    <definedName name="CODGRUPO" localSheetId="0">#REF!</definedName>
    <definedName name="CODGRUPO">#REF!</definedName>
    <definedName name="CODGRUPOS" localSheetId="2">#REF!</definedName>
    <definedName name="CODGRUPOS" localSheetId="3">#REF!</definedName>
    <definedName name="CODGRUPOS" localSheetId="1">#REF!</definedName>
    <definedName name="CODGRUPOS" localSheetId="0">#REF!</definedName>
    <definedName name="CODGRUPOS">#REF!</definedName>
    <definedName name="GENISB" localSheetId="2">#REF!</definedName>
    <definedName name="GENISB" localSheetId="3">#REF!</definedName>
    <definedName name="GENISB" localSheetId="1">#REF!</definedName>
    <definedName name="GENISB" localSheetId="0">#REF!</definedName>
    <definedName name="GENISB">#REF!</definedName>
    <definedName name="GENPEREZ" localSheetId="2">#REF!</definedName>
    <definedName name="GENPEREZ" localSheetId="3">#REF!</definedName>
    <definedName name="GENPEREZ" localSheetId="1">#REF!</definedName>
    <definedName name="GENPEREZ" localSheetId="0">#REF!</definedName>
    <definedName name="GENPEREZ">#REF!</definedName>
    <definedName name="GENPERRR" localSheetId="2">#REF!</definedName>
    <definedName name="GENPERRR" localSheetId="3">#REF!</definedName>
    <definedName name="GENPERRR" localSheetId="1">#REF!</definedName>
    <definedName name="GENPERRR" localSheetId="0">#REF!</definedName>
    <definedName name="GENPERRR">#REF!</definedName>
    <definedName name="GENPERZZ" localSheetId="2">#REF!</definedName>
    <definedName name="GENPERZZ" localSheetId="3">#REF!</definedName>
    <definedName name="GENPERZZ" localSheetId="1">#REF!</definedName>
    <definedName name="GENPERZZ" localSheetId="0">#REF!</definedName>
    <definedName name="GENPERZZ">#REF!</definedName>
    <definedName name="GEPEREZ" localSheetId="2">#REF!</definedName>
    <definedName name="GEPEREZ" localSheetId="3">#REF!</definedName>
    <definedName name="GEPEREZ" localSheetId="1">#REF!</definedName>
    <definedName name="GEPEREZ" localSheetId="0">#REF!</definedName>
    <definedName name="GEPEREZ">#REF!</definedName>
    <definedName name="GPEREZ" localSheetId="2">#REF!</definedName>
    <definedName name="GPEREZ" localSheetId="3">#REF!</definedName>
    <definedName name="GPEREZ" localSheetId="1">#REF!</definedName>
    <definedName name="GPEREZ" localSheetId="0">#REF!</definedName>
    <definedName name="GPEREZ">#REF!</definedName>
    <definedName name="GPEREZD" localSheetId="2">#REF!</definedName>
    <definedName name="GPEREZD" localSheetId="3">#REF!</definedName>
    <definedName name="GPEREZD" localSheetId="1">#REF!</definedName>
    <definedName name="GPEREZD" localSheetId="0">#REF!</definedName>
    <definedName name="GPEREZD">#REF!</definedName>
    <definedName name="GPEREZD1" localSheetId="2">#REF!</definedName>
    <definedName name="GPEREZD1" localSheetId="3">#REF!</definedName>
    <definedName name="GPEREZD1" localSheetId="1">#REF!</definedName>
    <definedName name="GPEREZD1" localSheetId="0">#REF!</definedName>
    <definedName name="GPEREZD1">#REF!</definedName>
    <definedName name="GPEREZD111" localSheetId="2">#REF!</definedName>
    <definedName name="GPEREZD111" localSheetId="3">#REF!</definedName>
    <definedName name="GPEREZD111" localSheetId="1">#REF!</definedName>
    <definedName name="GPEREZD111" localSheetId="0">#REF!</definedName>
    <definedName name="GPEREZD111">#REF!</definedName>
    <definedName name="GPEREZD2" localSheetId="2">#REF!</definedName>
    <definedName name="GPEREZD2" localSheetId="3">#REF!</definedName>
    <definedName name="GPEREZD2" localSheetId="1">#REF!</definedName>
    <definedName name="GPEREZD2" localSheetId="0">#REF!</definedName>
    <definedName name="GPEREZD2">#REF!</definedName>
    <definedName name="RECYVIC" localSheetId="2">#REF!</definedName>
    <definedName name="RECYVIC" localSheetId="3">#REF!</definedName>
    <definedName name="RECYVIC" localSheetId="1">#REF!</definedName>
    <definedName name="RECYVIC" localSheetId="0">#REF!</definedName>
    <definedName name="RECYVI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1" i="10" l="1"/>
  <c r="AH10" i="10"/>
  <c r="AO10" i="10"/>
  <c r="AX10" i="8"/>
  <c r="AG12" i="8"/>
  <c r="AG13" i="8"/>
  <c r="AG14" i="8"/>
  <c r="AG15" i="8"/>
  <c r="AG16" i="8"/>
  <c r="AG17" i="8"/>
  <c r="AG18" i="8"/>
  <c r="AG19" i="8"/>
  <c r="AG11" i="8"/>
  <c r="AG10" i="8"/>
  <c r="AY9" i="7"/>
  <c r="AY9" i="9"/>
  <c r="AH11" i="9"/>
  <c r="AH12" i="9"/>
  <c r="AH13" i="9"/>
  <c r="AH14" i="9"/>
  <c r="AH15" i="9"/>
  <c r="AH16" i="9"/>
  <c r="AH17" i="9"/>
  <c r="AH18" i="9"/>
  <c r="AH10" i="9"/>
  <c r="AH9" i="9"/>
  <c r="AO9" i="7"/>
  <c r="X10" i="10" l="1"/>
  <c r="Y10" i="10" s="1"/>
  <c r="V10" i="10"/>
  <c r="AN10" i="10"/>
  <c r="AK10" i="10"/>
  <c r="X11" i="10"/>
  <c r="AX11" i="10" s="1"/>
  <c r="V11" i="10"/>
  <c r="Y11" i="10" s="1"/>
  <c r="AN11" i="10"/>
  <c r="AO11" i="10" s="1"/>
  <c r="AK11" i="10"/>
  <c r="X12" i="10"/>
  <c r="AX12" i="10" s="1"/>
  <c r="V12" i="10"/>
  <c r="Y12" i="10" s="1"/>
  <c r="AN12" i="10"/>
  <c r="AO12" i="10" s="1"/>
  <c r="AK12" i="10"/>
  <c r="X13" i="10"/>
  <c r="AX13" i="10" s="1"/>
  <c r="V13" i="10"/>
  <c r="Y13" i="10" s="1"/>
  <c r="AN13" i="10"/>
  <c r="AO13" i="10" s="1"/>
  <c r="AK13" i="10"/>
  <c r="X14" i="10"/>
  <c r="AX14" i="10" s="1"/>
  <c r="V14" i="10"/>
  <c r="Y14" i="10" s="1"/>
  <c r="AN14" i="10"/>
  <c r="AO14" i="10" s="1"/>
  <c r="AK14" i="10"/>
  <c r="X15" i="10"/>
  <c r="AX15" i="10" s="1"/>
  <c r="V15" i="10"/>
  <c r="Y15" i="10" s="1"/>
  <c r="AN15" i="10"/>
  <c r="AO15" i="10" s="1"/>
  <c r="AK15" i="10"/>
  <c r="X16" i="10"/>
  <c r="Y16" i="10"/>
  <c r="AP16" i="10" s="1"/>
  <c r="AX16" i="10"/>
  <c r="AN16" i="10"/>
  <c r="AK16" i="10"/>
  <c r="AO16" i="10" s="1"/>
  <c r="X17" i="10"/>
  <c r="Y17" i="10" s="1"/>
  <c r="AX17" i="10"/>
  <c r="AN17" i="10"/>
  <c r="AO17" i="10" s="1"/>
  <c r="AK17" i="10"/>
  <c r="X18" i="10"/>
  <c r="AX18" i="10" s="1"/>
  <c r="AN18" i="10"/>
  <c r="AO18" i="10" s="1"/>
  <c r="AK18" i="10"/>
  <c r="X19" i="10"/>
  <c r="AN19" i="10"/>
  <c r="AK19" i="10"/>
  <c r="AO19" i="10" s="1"/>
  <c r="AM20" i="10"/>
  <c r="AL20" i="10"/>
  <c r="AJ20" i="10"/>
  <c r="AI20" i="10"/>
  <c r="AH20" i="10"/>
  <c r="AG20" i="10"/>
  <c r="AF20" i="10"/>
  <c r="AE20" i="10"/>
  <c r="AD20" i="10"/>
  <c r="R19" i="10"/>
  <c r="R18" i="10"/>
  <c r="R17" i="10"/>
  <c r="R16" i="10"/>
  <c r="R15" i="10"/>
  <c r="R14" i="10"/>
  <c r="R13" i="10"/>
  <c r="R12" i="10"/>
  <c r="R11" i="10"/>
  <c r="R10" i="10"/>
  <c r="X11" i="9"/>
  <c r="AX11" i="9" s="1"/>
  <c r="V11" i="9"/>
  <c r="Y11" i="9" s="1"/>
  <c r="X12" i="9"/>
  <c r="AX12" i="9" s="1"/>
  <c r="V12" i="9"/>
  <c r="X13" i="9"/>
  <c r="V13" i="9"/>
  <c r="X14" i="9"/>
  <c r="V14" i="9"/>
  <c r="Y14" i="9" s="1"/>
  <c r="AP14" i="9" s="1"/>
  <c r="AX14" i="9"/>
  <c r="X10" i="9"/>
  <c r="AX10" i="9" s="1"/>
  <c r="V10" i="9"/>
  <c r="Y10" i="9" s="1"/>
  <c r="AR10" i="9" s="1"/>
  <c r="X9" i="9"/>
  <c r="AX9" i="9"/>
  <c r="V9" i="9"/>
  <c r="Y9" i="9" s="1"/>
  <c r="Q11" i="7"/>
  <c r="R11" i="7"/>
  <c r="X11" i="7" s="1"/>
  <c r="Y11" i="7" s="1"/>
  <c r="Q12" i="7"/>
  <c r="R12" i="7" s="1"/>
  <c r="X12" i="7" s="1"/>
  <c r="Q13" i="7"/>
  <c r="R13" i="7"/>
  <c r="X13" i="7"/>
  <c r="AX13" i="7" s="1"/>
  <c r="Q14" i="7"/>
  <c r="R14" i="7" s="1"/>
  <c r="X14" i="7" s="1"/>
  <c r="Q10" i="7"/>
  <c r="R10" i="7"/>
  <c r="X10" i="7" s="1"/>
  <c r="AX10" i="7" s="1"/>
  <c r="Q9" i="7"/>
  <c r="R9" i="7" s="1"/>
  <c r="V11" i="7"/>
  <c r="V9" i="7"/>
  <c r="V12" i="7"/>
  <c r="V13" i="7"/>
  <c r="V14" i="7"/>
  <c r="V10" i="7"/>
  <c r="V15" i="7"/>
  <c r="V16" i="7"/>
  <c r="V17" i="7"/>
  <c r="V18" i="7"/>
  <c r="AN9" i="9"/>
  <c r="AK9" i="9"/>
  <c r="AN10" i="9"/>
  <c r="AK10" i="9"/>
  <c r="AN11" i="9"/>
  <c r="AK11" i="9"/>
  <c r="AO11" i="9"/>
  <c r="AN12" i="9"/>
  <c r="AO12" i="9" s="1"/>
  <c r="AK12" i="9"/>
  <c r="AN13" i="9"/>
  <c r="AK13" i="9"/>
  <c r="AN14" i="9"/>
  <c r="AK14" i="9"/>
  <c r="AO14" i="9" s="1"/>
  <c r="X15" i="9"/>
  <c r="AX15" i="9" s="1"/>
  <c r="Y15" i="9"/>
  <c r="AP15" i="9" s="1"/>
  <c r="AN15" i="9"/>
  <c r="AK15" i="9"/>
  <c r="X16" i="9"/>
  <c r="AX16" i="9" s="1"/>
  <c r="AN16" i="9"/>
  <c r="AK16" i="9"/>
  <c r="X17" i="9"/>
  <c r="AN17" i="9"/>
  <c r="AK17" i="9"/>
  <c r="X18" i="9"/>
  <c r="AX18" i="9" s="1"/>
  <c r="AN18" i="9"/>
  <c r="AK18" i="9"/>
  <c r="AM19" i="9"/>
  <c r="AL19" i="9"/>
  <c r="AJ19" i="9"/>
  <c r="AI19" i="9"/>
  <c r="AH19" i="9"/>
  <c r="AG19" i="9"/>
  <c r="AF19" i="9"/>
  <c r="AE19" i="9"/>
  <c r="AD19" i="9"/>
  <c r="R18" i="9"/>
  <c r="R17" i="9"/>
  <c r="R16" i="9"/>
  <c r="R15" i="9"/>
  <c r="R14" i="9"/>
  <c r="R13" i="9"/>
  <c r="R12" i="9"/>
  <c r="R11" i="9"/>
  <c r="R10" i="9"/>
  <c r="R9" i="9"/>
  <c r="Q15" i="7"/>
  <c r="Q16" i="7"/>
  <c r="Q17" i="7"/>
  <c r="Q18" i="7"/>
  <c r="R18" i="7" s="1"/>
  <c r="X18" i="7" s="1"/>
  <c r="R12" i="8"/>
  <c r="W12" i="8" s="1"/>
  <c r="R13" i="8"/>
  <c r="W13" i="8" s="1"/>
  <c r="R14" i="8"/>
  <c r="W14" i="8" s="1"/>
  <c r="R15" i="8"/>
  <c r="W15" i="8"/>
  <c r="X15" i="8" s="1"/>
  <c r="R16" i="8"/>
  <c r="W16" i="8" s="1"/>
  <c r="X16" i="8" s="1"/>
  <c r="R17" i="8"/>
  <c r="W17" i="8" s="1"/>
  <c r="R11" i="8"/>
  <c r="W11" i="8" s="1"/>
  <c r="X11" i="8" s="1"/>
  <c r="R10" i="8"/>
  <c r="W10" i="8" s="1"/>
  <c r="X10" i="8" s="1"/>
  <c r="AC20" i="8"/>
  <c r="AA20" i="8"/>
  <c r="AK10" i="7"/>
  <c r="AK11" i="7"/>
  <c r="AK12" i="7"/>
  <c r="AK13" i="7"/>
  <c r="AK14" i="7"/>
  <c r="AK15" i="7"/>
  <c r="AO15" i="7" s="1"/>
  <c r="AK16" i="7"/>
  <c r="AK17" i="7"/>
  <c r="AK18" i="7"/>
  <c r="AK9" i="7"/>
  <c r="AN10" i="7"/>
  <c r="AN11" i="7"/>
  <c r="AO11" i="7" s="1"/>
  <c r="AN12" i="7"/>
  <c r="AO12" i="7" s="1"/>
  <c r="AN13" i="7"/>
  <c r="AO13" i="7" s="1"/>
  <c r="AN14" i="7"/>
  <c r="AN15" i="7"/>
  <c r="AN16" i="7"/>
  <c r="AN17" i="7"/>
  <c r="AO17" i="7" s="1"/>
  <c r="AN18" i="7"/>
  <c r="AO18" i="7" s="1"/>
  <c r="AN9" i="7"/>
  <c r="AN19" i="7" s="1"/>
  <c r="AO16" i="7"/>
  <c r="R18" i="8"/>
  <c r="W18" i="8" s="1"/>
  <c r="R19" i="8"/>
  <c r="W19" i="8" s="1"/>
  <c r="AN20" i="8"/>
  <c r="AM20" i="8"/>
  <c r="AL20" i="8"/>
  <c r="AK20" i="8"/>
  <c r="AJ20" i="8"/>
  <c r="AI20" i="8"/>
  <c r="AH20" i="8"/>
  <c r="AG20" i="8"/>
  <c r="AF20" i="8"/>
  <c r="AE20" i="8"/>
  <c r="AD20" i="8"/>
  <c r="AE19" i="7"/>
  <c r="AF19" i="7"/>
  <c r="AG19" i="7"/>
  <c r="AH19" i="7"/>
  <c r="AI19" i="7"/>
  <c r="AJ19" i="7"/>
  <c r="AL19" i="7"/>
  <c r="AM19" i="7"/>
  <c r="AD19" i="7"/>
  <c r="R15" i="7"/>
  <c r="X15" i="7" s="1"/>
  <c r="R16" i="7"/>
  <c r="X16" i="7" s="1"/>
  <c r="R17" i="7"/>
  <c r="X17" i="7" s="1"/>
  <c r="AO10" i="7" l="1"/>
  <c r="AO14" i="7"/>
  <c r="X19" i="9"/>
  <c r="AO16" i="9"/>
  <c r="Y18" i="9"/>
  <c r="AO15" i="9"/>
  <c r="AK19" i="9"/>
  <c r="AR9" i="9"/>
  <c r="AP9" i="9"/>
  <c r="AQ9" i="9" s="1"/>
  <c r="AS9" i="9" s="1"/>
  <c r="AO18" i="9"/>
  <c r="AO17" i="9"/>
  <c r="AO13" i="9"/>
  <c r="AO10" i="9"/>
  <c r="Y13" i="9"/>
  <c r="AP13" i="9" s="1"/>
  <c r="AO9" i="9"/>
  <c r="Y16" i="9"/>
  <c r="AW15" i="8"/>
  <c r="AO15" i="8"/>
  <c r="AP15" i="8" s="1"/>
  <c r="AR15" i="8" s="1"/>
  <c r="AS15" i="8" s="1"/>
  <c r="AT15" i="8" s="1"/>
  <c r="AU15" i="8" s="1"/>
  <c r="AQ15" i="8"/>
  <c r="AQ11" i="8"/>
  <c r="AW11" i="8"/>
  <c r="AO11" i="8"/>
  <c r="AP11" i="7"/>
  <c r="AR11" i="7"/>
  <c r="AO19" i="7"/>
  <c r="X14" i="8"/>
  <c r="X17" i="8"/>
  <c r="X13" i="8"/>
  <c r="AR17" i="10"/>
  <c r="AP17" i="10"/>
  <c r="AP15" i="10"/>
  <c r="AR15" i="10"/>
  <c r="AP13" i="10"/>
  <c r="AR13" i="10"/>
  <c r="AP11" i="10"/>
  <c r="AR11" i="10"/>
  <c r="X12" i="8"/>
  <c r="Y14" i="7"/>
  <c r="AX14" i="7"/>
  <c r="X19" i="8"/>
  <c r="AQ15" i="9"/>
  <c r="AS15" i="9" s="1"/>
  <c r="AT15" i="9" s="1"/>
  <c r="AU15" i="9" s="1"/>
  <c r="AV15" i="9" s="1"/>
  <c r="AP11" i="9"/>
  <c r="AR11" i="9"/>
  <c r="AQ14" i="9"/>
  <c r="AS14" i="9" s="1"/>
  <c r="AT14" i="9" s="1"/>
  <c r="AU14" i="9" s="1"/>
  <c r="AV14" i="9" s="1"/>
  <c r="AO20" i="10"/>
  <c r="Y17" i="7"/>
  <c r="Y16" i="7"/>
  <c r="AQ10" i="8"/>
  <c r="AO10" i="8"/>
  <c r="AW10" i="8"/>
  <c r="AQ16" i="10"/>
  <c r="AP14" i="10"/>
  <c r="AR14" i="10"/>
  <c r="AP12" i="10"/>
  <c r="AR12" i="10"/>
  <c r="X18" i="8"/>
  <c r="Y15" i="7"/>
  <c r="R19" i="7"/>
  <c r="X9" i="7"/>
  <c r="Y12" i="7"/>
  <c r="AX12" i="7"/>
  <c r="AP10" i="10"/>
  <c r="AR10" i="10"/>
  <c r="AQ16" i="8"/>
  <c r="AP18" i="9"/>
  <c r="Y17" i="9"/>
  <c r="Y13" i="7"/>
  <c r="AP10" i="9"/>
  <c r="Y12" i="9"/>
  <c r="AN20" i="10"/>
  <c r="AX19" i="10"/>
  <c r="Y18" i="10"/>
  <c r="AU16" i="10"/>
  <c r="AV16" i="10" s="1"/>
  <c r="AO16" i="8"/>
  <c r="Y18" i="7"/>
  <c r="AN19" i="9"/>
  <c r="Y19" i="10"/>
  <c r="AW16" i="8"/>
  <c r="AX13" i="9"/>
  <c r="AS16" i="10"/>
  <c r="AT16" i="10" s="1"/>
  <c r="W20" i="8"/>
  <c r="AK19" i="7"/>
  <c r="AR15" i="9"/>
  <c r="Y10" i="7"/>
  <c r="AX17" i="9"/>
  <c r="AR14" i="9"/>
  <c r="X20" i="10"/>
  <c r="AR16" i="10"/>
  <c r="AW16" i="10" s="1"/>
  <c r="AY16" i="10" s="1"/>
  <c r="AX10" i="10"/>
  <c r="AX20" i="10" s="1"/>
  <c r="AX11" i="7"/>
  <c r="AK20" i="10"/>
  <c r="AR18" i="9"/>
  <c r="AR13" i="9" l="1"/>
  <c r="AP16" i="9"/>
  <c r="AQ16" i="9" s="1"/>
  <c r="AS16" i="9" s="1"/>
  <c r="AT16" i="9" s="1"/>
  <c r="AU16" i="9" s="1"/>
  <c r="AV16" i="9" s="1"/>
  <c r="AO19" i="9"/>
  <c r="AX19" i="9"/>
  <c r="AR16" i="9"/>
  <c r="X20" i="8"/>
  <c r="AV15" i="8"/>
  <c r="AX15" i="8" s="1"/>
  <c r="AW15" i="9"/>
  <c r="AY15" i="9" s="1"/>
  <c r="AW14" i="9"/>
  <c r="AY14" i="9" s="1"/>
  <c r="AT9" i="9"/>
  <c r="AU9" i="9" s="1"/>
  <c r="AP17" i="7"/>
  <c r="AX17" i="7"/>
  <c r="AR17" i="7"/>
  <c r="AP10" i="7"/>
  <c r="AR10" i="7"/>
  <c r="AP18" i="10"/>
  <c r="AR18" i="10"/>
  <c r="Y20" i="10"/>
  <c r="AP10" i="8"/>
  <c r="AQ10" i="10"/>
  <c r="AQ13" i="10"/>
  <c r="AR19" i="10"/>
  <c r="AP19" i="10"/>
  <c r="AP17" i="9"/>
  <c r="AR17" i="9"/>
  <c r="AO18" i="8"/>
  <c r="AW18" i="8"/>
  <c r="AQ18" i="8"/>
  <c r="AQ14" i="10"/>
  <c r="AQ11" i="9"/>
  <c r="AP13" i="7"/>
  <c r="AR13" i="7"/>
  <c r="AQ11" i="7"/>
  <c r="AQ18" i="9"/>
  <c r="AP11" i="8"/>
  <c r="AP15" i="7"/>
  <c r="AR15" i="7"/>
  <c r="AX15" i="7"/>
  <c r="AB20" i="10"/>
  <c r="AP12" i="9"/>
  <c r="AR12" i="9"/>
  <c r="AR19" i="9" s="1"/>
  <c r="AQ11" i="10"/>
  <c r="AQ15" i="10"/>
  <c r="AQ13" i="8"/>
  <c r="AW13" i="8"/>
  <c r="AO13" i="8"/>
  <c r="AO14" i="8"/>
  <c r="AQ14" i="8"/>
  <c r="AW14" i="8"/>
  <c r="AW12" i="8"/>
  <c r="AQ12" i="8"/>
  <c r="AO12" i="8"/>
  <c r="AP12" i="7"/>
  <c r="AR12" i="7"/>
  <c r="AP16" i="7"/>
  <c r="AX16" i="7"/>
  <c r="AR16" i="7"/>
  <c r="AQ13" i="9"/>
  <c r="AP18" i="7"/>
  <c r="AX18" i="7"/>
  <c r="AR18" i="7"/>
  <c r="AQ10" i="9"/>
  <c r="Y9" i="7"/>
  <c r="X19" i="7"/>
  <c r="AX9" i="7"/>
  <c r="AQ12" i="10"/>
  <c r="AP14" i="7"/>
  <c r="AR14" i="7"/>
  <c r="AQ17" i="8"/>
  <c r="AO17" i="8"/>
  <c r="AW17" i="8"/>
  <c r="AO19" i="8"/>
  <c r="AW19" i="8"/>
  <c r="AQ19" i="8"/>
  <c r="AP16" i="8"/>
  <c r="AR20" i="10"/>
  <c r="Y19" i="9"/>
  <c r="AQ17" i="10"/>
  <c r="AW16" i="9" l="1"/>
  <c r="AY16" i="9" s="1"/>
  <c r="AW20" i="8"/>
  <c r="AQ20" i="8"/>
  <c r="AO20" i="8"/>
  <c r="AP9" i="7"/>
  <c r="AR9" i="7"/>
  <c r="AR19" i="7" s="1"/>
  <c r="Y19" i="7"/>
  <c r="AB19" i="7" s="1"/>
  <c r="AQ18" i="10"/>
  <c r="AQ17" i="7"/>
  <c r="AP19" i="8"/>
  <c r="AQ12" i="9"/>
  <c r="AP19" i="9"/>
  <c r="AR11" i="8"/>
  <c r="AQ12" i="7"/>
  <c r="AS10" i="9"/>
  <c r="AS15" i="10"/>
  <c r="AS13" i="9"/>
  <c r="AS12" i="10"/>
  <c r="AS18" i="9"/>
  <c r="AS11" i="9"/>
  <c r="AP18" i="8"/>
  <c r="AR10" i="8"/>
  <c r="AQ10" i="7"/>
  <c r="AV9" i="9"/>
  <c r="AP14" i="8"/>
  <c r="AS11" i="10"/>
  <c r="AS13" i="10"/>
  <c r="AC20" i="10"/>
  <c r="AQ14" i="7"/>
  <c r="AQ13" i="7"/>
  <c r="AP12" i="8"/>
  <c r="AX19" i="7"/>
  <c r="AQ18" i="7"/>
  <c r="AP13" i="8"/>
  <c r="AS11" i="7"/>
  <c r="AS14" i="10"/>
  <c r="AP17" i="8"/>
  <c r="AB19" i="9"/>
  <c r="AC19" i="9" s="1"/>
  <c r="AP20" i="10"/>
  <c r="AQ19" i="10"/>
  <c r="AR16" i="8"/>
  <c r="AS17" i="10"/>
  <c r="AQ16" i="7"/>
  <c r="AQ15" i="7"/>
  <c r="AQ17" i="9"/>
  <c r="AS10" i="10"/>
  <c r="AS15" i="7" l="1"/>
  <c r="AS19" i="10"/>
  <c r="AT11" i="9"/>
  <c r="AU11" i="9" s="1"/>
  <c r="AV11" i="9" s="1"/>
  <c r="AT15" i="10"/>
  <c r="AU15" i="10" s="1"/>
  <c r="AV15" i="10" s="1"/>
  <c r="AS18" i="10"/>
  <c r="AS11" i="8"/>
  <c r="AT11" i="8" s="1"/>
  <c r="AU11" i="8" s="1"/>
  <c r="AT14" i="10"/>
  <c r="AU14" i="10" s="1"/>
  <c r="AV14" i="10" s="1"/>
  <c r="AT13" i="10"/>
  <c r="AU13" i="10" s="1"/>
  <c r="AV13" i="10" s="1"/>
  <c r="AS10" i="7"/>
  <c r="AS18" i="7"/>
  <c r="AT11" i="10"/>
  <c r="AU11" i="10" s="1"/>
  <c r="AV11" i="10" s="1"/>
  <c r="AT18" i="9"/>
  <c r="AU18" i="9" s="1"/>
  <c r="AV18" i="9" s="1"/>
  <c r="AS12" i="9"/>
  <c r="AC19" i="7"/>
  <c r="AR12" i="8"/>
  <c r="AT11" i="7"/>
  <c r="AU11" i="7" s="1"/>
  <c r="AV11" i="7" s="1"/>
  <c r="AS10" i="8"/>
  <c r="AT10" i="9"/>
  <c r="AR19" i="8"/>
  <c r="AQ20" i="10"/>
  <c r="AR13" i="8"/>
  <c r="AS13" i="7"/>
  <c r="AT12" i="10"/>
  <c r="AU12" i="10" s="1"/>
  <c r="AV12" i="10" s="1"/>
  <c r="AT13" i="9"/>
  <c r="AU13" i="9" s="1"/>
  <c r="AV13" i="9" s="1"/>
  <c r="AS16" i="7"/>
  <c r="AS20" i="10"/>
  <c r="AT10" i="10"/>
  <c r="AT17" i="10"/>
  <c r="AU17" i="10" s="1"/>
  <c r="AV17" i="10" s="1"/>
  <c r="AW17" i="10"/>
  <c r="AY17" i="10" s="1"/>
  <c r="AR17" i="8"/>
  <c r="AR14" i="8"/>
  <c r="AP20" i="8"/>
  <c r="AS12" i="7"/>
  <c r="AS17" i="7"/>
  <c r="AP19" i="7"/>
  <c r="AQ9" i="7"/>
  <c r="AR18" i="8"/>
  <c r="AS17" i="9"/>
  <c r="AS16" i="8"/>
  <c r="AT16" i="8" s="1"/>
  <c r="AU16" i="8" s="1"/>
  <c r="AS14" i="7"/>
  <c r="AQ19" i="9"/>
  <c r="AW9" i="9"/>
  <c r="AW11" i="7" l="1"/>
  <c r="AY11" i="7" s="1"/>
  <c r="AV11" i="8"/>
  <c r="AX11" i="8" s="1"/>
  <c r="AV16" i="8"/>
  <c r="AX16" i="8" s="1"/>
  <c r="AW12" i="10"/>
  <c r="AY12" i="10" s="1"/>
  <c r="AS19" i="8"/>
  <c r="AT19" i="8" s="1"/>
  <c r="AU19" i="8" s="1"/>
  <c r="AW11" i="10"/>
  <c r="AY11" i="10" s="1"/>
  <c r="AW14" i="10"/>
  <c r="AY14" i="10" s="1"/>
  <c r="AW11" i="9"/>
  <c r="AY11" i="9" s="1"/>
  <c r="AT13" i="7"/>
  <c r="AU13" i="7" s="1"/>
  <c r="AV13" i="7" s="1"/>
  <c r="AT17" i="7"/>
  <c r="AU17" i="7" s="1"/>
  <c r="AV17" i="7" s="1"/>
  <c r="AW17" i="7"/>
  <c r="AY17" i="7" s="1"/>
  <c r="AT14" i="7"/>
  <c r="AU14" i="7" s="1"/>
  <c r="AV14" i="7" s="1"/>
  <c r="AU10" i="9"/>
  <c r="AT18" i="7"/>
  <c r="AU18" i="7" s="1"/>
  <c r="AV18" i="7" s="1"/>
  <c r="AS18" i="8"/>
  <c r="AT18" i="8" s="1"/>
  <c r="AU18" i="8" s="1"/>
  <c r="AS14" i="8"/>
  <c r="AT14" i="8" s="1"/>
  <c r="AU14" i="8" s="1"/>
  <c r="AS13" i="8"/>
  <c r="AT13" i="8" s="1"/>
  <c r="AU13" i="8" s="1"/>
  <c r="AT12" i="9"/>
  <c r="AU12" i="9" s="1"/>
  <c r="AV12" i="9" s="1"/>
  <c r="AW12" i="9" s="1"/>
  <c r="AY12" i="9" s="1"/>
  <c r="AT10" i="7"/>
  <c r="AU10" i="7" s="1"/>
  <c r="AV10" i="7" s="1"/>
  <c r="AT19" i="10"/>
  <c r="AU19" i="10" s="1"/>
  <c r="AV19" i="10" s="1"/>
  <c r="AT17" i="9"/>
  <c r="AU17" i="9" s="1"/>
  <c r="AV17" i="9" s="1"/>
  <c r="AS12" i="8"/>
  <c r="AT12" i="8" s="1"/>
  <c r="AU12" i="8" s="1"/>
  <c r="AU10" i="10"/>
  <c r="AQ19" i="7"/>
  <c r="AS9" i="7"/>
  <c r="AT16" i="7"/>
  <c r="AU16" i="7" s="1"/>
  <c r="AV16" i="7" s="1"/>
  <c r="AT10" i="8"/>
  <c r="AT18" i="10"/>
  <c r="AU18" i="10" s="1"/>
  <c r="AV18" i="10" s="1"/>
  <c r="AW18" i="10" s="1"/>
  <c r="AY18" i="10" s="1"/>
  <c r="AT12" i="7"/>
  <c r="AU12" i="7" s="1"/>
  <c r="AV12" i="7" s="1"/>
  <c r="AS19" i="9"/>
  <c r="AS17" i="8"/>
  <c r="AT17" i="8" s="1"/>
  <c r="AU17" i="8" s="1"/>
  <c r="AW13" i="9"/>
  <c r="AY13" i="9" s="1"/>
  <c r="AR20" i="8"/>
  <c r="AW18" i="9"/>
  <c r="AY18" i="9" s="1"/>
  <c r="AW13" i="10"/>
  <c r="AY13" i="10" s="1"/>
  <c r="AW15" i="10"/>
  <c r="AY15" i="10" s="1"/>
  <c r="AT15" i="7"/>
  <c r="AU15" i="7" s="1"/>
  <c r="AV15" i="7" s="1"/>
  <c r="AW10" i="7" l="1"/>
  <c r="AY10" i="7" s="1"/>
  <c r="AW13" i="7"/>
  <c r="AY13" i="7" s="1"/>
  <c r="AW18" i="7"/>
  <c r="AY18" i="7" s="1"/>
  <c r="AW17" i="9"/>
  <c r="AY17" i="9" s="1"/>
  <c r="AV18" i="8"/>
  <c r="AX18" i="8" s="1"/>
  <c r="AV12" i="8"/>
  <c r="AX12" i="8" s="1"/>
  <c r="AV13" i="8"/>
  <c r="AX13" i="8" s="1"/>
  <c r="AS20" i="8"/>
  <c r="AV17" i="8"/>
  <c r="AX17" i="8" s="1"/>
  <c r="AW12" i="7"/>
  <c r="AY12" i="7" s="1"/>
  <c r="AT9" i="7"/>
  <c r="AS19" i="7"/>
  <c r="AT19" i="9"/>
  <c r="AW19" i="10"/>
  <c r="AY19" i="10" s="1"/>
  <c r="AV14" i="8"/>
  <c r="AX14" i="8" s="1"/>
  <c r="AW14" i="7"/>
  <c r="AY14" i="7" s="1"/>
  <c r="AU20" i="10"/>
  <c r="AV10" i="10"/>
  <c r="AV20" i="10" s="1"/>
  <c r="AW10" i="10"/>
  <c r="AV10" i="9"/>
  <c r="AV19" i="9" s="1"/>
  <c r="AU19" i="9"/>
  <c r="AU10" i="8"/>
  <c r="AU20" i="8" s="1"/>
  <c r="AT20" i="8"/>
  <c r="AT20" i="10"/>
  <c r="AV19" i="8"/>
  <c r="AX19" i="8" s="1"/>
  <c r="AW15" i="7"/>
  <c r="AY15" i="7" s="1"/>
  <c r="AW16" i="7"/>
  <c r="AY16" i="7" s="1"/>
  <c r="AW10" i="9" l="1"/>
  <c r="AW20" i="10"/>
  <c r="AY10" i="10"/>
  <c r="AY20" i="10" s="1"/>
  <c r="AT19" i="7"/>
  <c r="AU9" i="7"/>
  <c r="AY10" i="9"/>
  <c r="AY19" i="9" s="1"/>
  <c r="AW19" i="9"/>
  <c r="AV10" i="8"/>
  <c r="AV20" i="8" l="1"/>
  <c r="AX20" i="8"/>
  <c r="AV9" i="7"/>
  <c r="AV19" i="7" s="1"/>
  <c r="AU19" i="7"/>
  <c r="AW9" i="7"/>
  <c r="AW19" i="7" l="1"/>
  <c r="AY19" i="7"/>
</calcChain>
</file>

<file path=xl/comments1.xml><?xml version="1.0" encoding="utf-8"?>
<comments xmlns="http://schemas.openxmlformats.org/spreadsheetml/2006/main">
  <authors>
    <author>UT</author>
  </authors>
  <commentList>
    <comment ref="Z8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IDEAD
</t>
        </r>
      </text>
    </comment>
    <comment ref="AI8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PRESENCIAL</t>
        </r>
      </text>
    </comment>
    <comment ref="Y10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Esta columna se calcula cuando los dias superan los 30, o cuando los dias son menos de 30 pero se , si es menos el valor debe ser igual al total de la catedra,</t>
        </r>
      </text>
    </comment>
  </commentList>
</comments>
</file>

<file path=xl/comments2.xml><?xml version="1.0" encoding="utf-8"?>
<comments xmlns="http://schemas.openxmlformats.org/spreadsheetml/2006/main">
  <authors>
    <author>UT</author>
  </authors>
  <commentList>
    <comment ref="Y8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IDEAD
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PRESENCIAL</t>
        </r>
      </text>
    </comment>
    <comment ref="X10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Esta columna se calcula cuando los dias superan los 30 días, si es menos el valor debe ser igual al total de la catedra,</t>
        </r>
      </text>
    </comment>
  </commentList>
</comments>
</file>

<file path=xl/comments3.xml><?xml version="1.0" encoding="utf-8"?>
<comments xmlns="http://schemas.openxmlformats.org/spreadsheetml/2006/main">
  <authors>
    <author>UT</author>
  </authors>
  <commentList>
    <comment ref="Z7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IDEAD
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PRESENCIAL</t>
        </r>
      </text>
    </comment>
    <comment ref="Y9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Esta columna se calcula cuando los dias superan los 30, o cuando los dias son menos de 30 pero se , si es menos el valor debe ser igual al total de la catedra,</t>
        </r>
      </text>
    </comment>
  </commentList>
</comments>
</file>

<file path=xl/comments4.xml><?xml version="1.0" encoding="utf-8"?>
<comments xmlns="http://schemas.openxmlformats.org/spreadsheetml/2006/main">
  <authors>
    <author>UT</author>
  </authors>
  <commentList>
    <comment ref="Z7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IDEAD
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PRESENCIAL</t>
        </r>
      </text>
    </comment>
    <comment ref="Y9" authorId="0" shapeId="0">
      <text>
        <r>
          <rPr>
            <b/>
            <sz val="9"/>
            <color indexed="81"/>
            <rFont val="Tahoma"/>
            <family val="2"/>
          </rPr>
          <t>UT:</t>
        </r>
        <r>
          <rPr>
            <sz val="9"/>
            <color indexed="81"/>
            <rFont val="Tahoma"/>
            <family val="2"/>
          </rPr>
          <t xml:space="preserve">
Esta columna se calcula cuando los dias superan los 30, o cuando los dias son menos de 30 pero se , si es menos el valor debe ser igual al total de la catedra,</t>
        </r>
      </text>
    </comment>
  </commentList>
</comments>
</file>

<file path=xl/sharedStrings.xml><?xml version="1.0" encoding="utf-8"?>
<sst xmlns="http://schemas.openxmlformats.org/spreadsheetml/2006/main" count="309" uniqueCount="76">
  <si>
    <t>NOMBRE ASIGNATURA</t>
  </si>
  <si>
    <t>N°</t>
  </si>
  <si>
    <t>LIQUIDACION CATEDRA</t>
  </si>
  <si>
    <t>CATEGORIA</t>
  </si>
  <si>
    <t>HORAS</t>
  </si>
  <si>
    <t>V/HORA</t>
  </si>
  <si>
    <t>DIAS</t>
  </si>
  <si>
    <t>MES</t>
  </si>
  <si>
    <t>T. CATEDRA</t>
  </si>
  <si>
    <t>VACAC.</t>
  </si>
  <si>
    <t>1/12 VAC</t>
  </si>
  <si>
    <t>IND VAC.</t>
  </si>
  <si>
    <t>P. NAV.</t>
  </si>
  <si>
    <t>1/12 NAV.</t>
  </si>
  <si>
    <t>CESANT</t>
  </si>
  <si>
    <t>I. CES.</t>
  </si>
  <si>
    <t>T. PREST.</t>
  </si>
  <si>
    <t>PARAFISCALES.</t>
  </si>
  <si>
    <t>VIATICOS</t>
  </si>
  <si>
    <t>TOTAL</t>
  </si>
  <si>
    <t>VoBo</t>
  </si>
  <si>
    <t>__________________________________</t>
  </si>
  <si>
    <t>PERIODO INCIAL</t>
  </si>
  <si>
    <t>PERIODO FINAL</t>
  </si>
  <si>
    <t>PROCEDIMIENTO ELABORACIÓN DE NOMIA</t>
  </si>
  <si>
    <t>Se calcula dependiendo el numero de días</t>
  </si>
  <si>
    <t>Las Columnas deben ser diligenciadas por la Unidad responsable</t>
  </si>
  <si>
    <t>PROM. MENSUAL</t>
  </si>
  <si>
    <t>APELLIDOS NOMBRES</t>
  </si>
  <si>
    <t>DOCUMENTO DE IDENTIDAD</t>
  </si>
  <si>
    <t>FACULTAD</t>
  </si>
  <si>
    <t>DEPARTAMENTO</t>
  </si>
  <si>
    <t>PROGRAMA</t>
  </si>
  <si>
    <t>CODIGO ASIGNATURA</t>
  </si>
  <si>
    <t>CODIGO PROGRAMA</t>
  </si>
  <si>
    <t>CODIGO CATEGORIA</t>
  </si>
  <si>
    <t>10% HORAS</t>
  </si>
  <si>
    <t>TOTAL HORAS</t>
  </si>
  <si>
    <t>No se deben modificar, son formulas, cualquier modificación afectar la funcionalidd de la plantilla</t>
  </si>
  <si>
    <t>GRUPO</t>
  </si>
  <si>
    <t>CAT</t>
  </si>
  <si>
    <t>CODIGO DEL CAT</t>
  </si>
  <si>
    <t>SEMESTRE</t>
  </si>
  <si>
    <t>DESPLAZAMIENTOS</t>
  </si>
  <si>
    <t>DESTINO-ORIGEN</t>
  </si>
  <si>
    <t>CANTIDAD</t>
  </si>
  <si>
    <t>VALOR</t>
  </si>
  <si>
    <t>VALOR UNITARIO</t>
  </si>
  <si>
    <t>VALOR TOTAL</t>
  </si>
  <si>
    <t>CODIGO DESTINO-ORIGEN</t>
  </si>
  <si>
    <t>ESTADIAS</t>
  </si>
  <si>
    <t>TOTAL DESPLAZAMIENTOS Y ESTADIAS</t>
  </si>
  <si>
    <t>DESPLAZAMIENTO</t>
  </si>
  <si>
    <t>CANITDAD</t>
  </si>
  <si>
    <t>VALOR/UNIT</t>
  </si>
  <si>
    <t>INSTITUDO DE EDUCACION A DISTANCIA - IDEAD</t>
  </si>
  <si>
    <t>PRESENCIAL</t>
  </si>
  <si>
    <t xml:space="preserve">PERIODO </t>
  </si>
  <si>
    <t>Codigo: TH-P08-F35</t>
  </si>
  <si>
    <t>MESES COMPLETOS</t>
  </si>
  <si>
    <t xml:space="preserve">Elaboro:  </t>
  </si>
  <si>
    <t xml:space="preserve">Correo Institucional: </t>
  </si>
  <si>
    <t xml:space="preserve">Fecha: </t>
  </si>
  <si>
    <t>APELLIDOS NOMBRES (TODO EN MAYUSCULA)</t>
  </si>
  <si>
    <t>No se deben modificar, son formulas, cualquier modificación afectará la funcionalidd de la plantilla</t>
  </si>
  <si>
    <t>Conservar el tamaño de las columnas y filas.</t>
  </si>
  <si>
    <t>Página 1 de 1</t>
  </si>
  <si>
    <t xml:space="preserve">                       </t>
  </si>
  <si>
    <t xml:space="preserve">                                            (  NOMBRE DEL PREGRADO -  DIPLOMADO O POSGRADO)     VALOR POR CONCEPTO DE HORAS CATEDRA DICTADAS DURANTE EL PERIODO XXXXXXXX, CATEDRATICOS</t>
  </si>
  <si>
    <t xml:space="preserve">                                            (  NOMBRE DEL PREGRADO -  DIPLOMADO O POSGRADO)                            VALOR POR CONCEPTO DE HORAS CATEDRA DICTADAS DURANTE EL PERIODO XXXXXXXX, CATEDRATICOS</t>
  </si>
  <si>
    <t>Versión: 03</t>
  </si>
  <si>
    <t>Fecha de Aprobación:     27/05/2022</t>
  </si>
  <si>
    <t>DIRECCIÓN GESTION DE TALENTO HUMANO</t>
  </si>
  <si>
    <t>VICEERECTORIA DE DOCENCIA</t>
  </si>
  <si>
    <t>Fecha de Aprobación:
27-05-2022</t>
  </si>
  <si>
    <t>Fecha de Aprobación:
31-05-2022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</si>
</sst>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* #,##0_);_(* \(#,##0\);_(* &quot;-&quot;_);_(@_)"/>
    <numFmt numFmtId="165" formatCode="dd\-mm\-yy;@"/>
    <numFmt numFmtId="166" formatCode="_-* #,##0\ _P_t_s_-;\-* #,##0\ _P_t_s_-;_-* &quot;-&quot;\ _P_t_s_-;_-@_-"/>
    <numFmt numFmtId="167" formatCode="_-* #,##0.00\ _€_-;\-* #,##0.00\ _€_-;_-* &quot;-&quot;??\ _€_-;_-@_-"/>
  </numFmts>
  <fonts count="5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6"/>
      <color indexed="50"/>
      <name val="Century Gothic"/>
      <family val="2"/>
    </font>
    <font>
      <b/>
      <sz val="14"/>
      <color indexed="10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sz val="12"/>
      <name val="Arial"/>
      <family val="2"/>
    </font>
    <font>
      <b/>
      <sz val="11"/>
      <name val="Century Gothic"/>
      <family val="2"/>
    </font>
    <font>
      <b/>
      <sz val="12"/>
      <name val="Arial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9"/>
      <name val="Century Gothic"/>
      <family val="2"/>
    </font>
    <font>
      <sz val="7"/>
      <name val="Century Gothic"/>
      <family val="2"/>
    </font>
    <font>
      <sz val="5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9"/>
      <name val="Arial"/>
      <family val="2"/>
    </font>
    <font>
      <sz val="8"/>
      <color theme="0"/>
      <name val="Century Gothic"/>
      <family val="2"/>
    </font>
    <font>
      <sz val="5"/>
      <color theme="0"/>
      <name val="Century Gothic"/>
      <family val="2"/>
    </font>
    <font>
      <b/>
      <sz val="8"/>
      <color theme="0"/>
      <name val="Arial Narrow"/>
      <family val="2"/>
    </font>
    <font>
      <sz val="11"/>
      <name val="Century Gothic"/>
      <family val="2"/>
    </font>
    <font>
      <b/>
      <sz val="8"/>
      <color theme="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z val="16"/>
      <name val="Century Gothic"/>
      <family val="2"/>
    </font>
    <font>
      <sz val="16"/>
      <name val="Segoe UI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entury Gothic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color indexed="50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4"/>
      <color rgb="FF00B050"/>
      <name val="Arial"/>
      <family val="2"/>
    </font>
    <font>
      <b/>
      <sz val="12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FF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1" fontId="5" fillId="0" borderId="0" applyFont="0" applyFill="0" applyBorder="0" applyAlignment="0" applyProtection="0"/>
    <xf numFmtId="0" fontId="2" fillId="0" borderId="0"/>
    <xf numFmtId="0" fontId="11" fillId="0" borderId="0"/>
    <xf numFmtId="166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09">
    <xf numFmtId="0" fontId="0" fillId="0" borderId="0" xfId="0"/>
    <xf numFmtId="0" fontId="6" fillId="0" borderId="2" xfId="2" applyFont="1" applyBorder="1"/>
    <xf numFmtId="0" fontId="6" fillId="0" borderId="2" xfId="2" applyFont="1" applyFill="1" applyBorder="1"/>
    <xf numFmtId="165" fontId="6" fillId="0" borderId="2" xfId="2" applyNumberFormat="1" applyFont="1" applyBorder="1"/>
    <xf numFmtId="0" fontId="6" fillId="0" borderId="2" xfId="2" applyFont="1" applyBorder="1" applyAlignment="1">
      <alignment horizontal="center"/>
    </xf>
    <xf numFmtId="0" fontId="6" fillId="0" borderId="0" xfId="2" applyFont="1"/>
    <xf numFmtId="0" fontId="6" fillId="0" borderId="1" xfId="2" applyFont="1" applyBorder="1"/>
    <xf numFmtId="0" fontId="10" fillId="0" borderId="3" xfId="3" applyFont="1" applyFill="1" applyBorder="1" applyAlignment="1">
      <alignment horizontal="center" vertical="center"/>
    </xf>
    <xf numFmtId="3" fontId="6" fillId="0" borderId="0" xfId="2" applyNumberFormat="1" applyFont="1"/>
    <xf numFmtId="3" fontId="6" fillId="0" borderId="4" xfId="2" applyNumberFormat="1" applyFont="1" applyBorder="1"/>
    <xf numFmtId="3" fontId="6" fillId="0" borderId="1" xfId="2" applyNumberFormat="1" applyFont="1" applyBorder="1"/>
    <xf numFmtId="3" fontId="6" fillId="0" borderId="1" xfId="2" applyNumberFormat="1" applyFont="1" applyFill="1" applyBorder="1"/>
    <xf numFmtId="3" fontId="17" fillId="0" borderId="1" xfId="2" applyNumberFormat="1" applyFont="1" applyBorder="1"/>
    <xf numFmtId="3" fontId="17" fillId="0" borderId="1" xfId="2" applyNumberFormat="1" applyFont="1" applyBorder="1" applyAlignment="1">
      <alignment horizontal="center"/>
    </xf>
    <xf numFmtId="3" fontId="17" fillId="0" borderId="1" xfId="4" applyNumberFormat="1" applyFont="1" applyFill="1" applyBorder="1" applyAlignment="1">
      <alignment horizontal="right" vertical="center"/>
    </xf>
    <xf numFmtId="3" fontId="17" fillId="0" borderId="12" xfId="2" applyNumberFormat="1" applyFont="1" applyBorder="1"/>
    <xf numFmtId="3" fontId="17" fillId="0" borderId="0" xfId="2" applyNumberFormat="1" applyFont="1"/>
    <xf numFmtId="3" fontId="6" fillId="0" borderId="7" xfId="2" applyNumberFormat="1" applyFont="1" applyBorder="1"/>
    <xf numFmtId="3" fontId="6" fillId="0" borderId="0" xfId="2" applyNumberFormat="1" applyFont="1" applyBorder="1"/>
    <xf numFmtId="3" fontId="6" fillId="0" borderId="0" xfId="2" applyNumberFormat="1" applyFont="1" applyFill="1" applyBorder="1"/>
    <xf numFmtId="3" fontId="18" fillId="0" borderId="0" xfId="2" applyNumberFormat="1" applyFont="1" applyBorder="1"/>
    <xf numFmtId="3" fontId="18" fillId="0" borderId="0" xfId="2" applyNumberFormat="1" applyFont="1" applyBorder="1" applyAlignment="1">
      <alignment horizontal="center"/>
    </xf>
    <xf numFmtId="3" fontId="19" fillId="0" borderId="0" xfId="2" applyNumberFormat="1" applyFont="1" applyBorder="1"/>
    <xf numFmtId="3" fontId="20" fillId="0" borderId="0" xfId="2" applyNumberFormat="1" applyFont="1" applyBorder="1"/>
    <xf numFmtId="3" fontId="6" fillId="0" borderId="13" xfId="2" applyNumberFormat="1" applyFont="1" applyBorder="1"/>
    <xf numFmtId="3" fontId="18" fillId="0" borderId="0" xfId="2" applyNumberFormat="1" applyFont="1"/>
    <xf numFmtId="3" fontId="22" fillId="0" borderId="0" xfId="2" applyNumberFormat="1" applyFont="1" applyFill="1" applyBorder="1"/>
    <xf numFmtId="3" fontId="22" fillId="0" borderId="0" xfId="2" applyNumberFormat="1" applyFont="1" applyFill="1" applyBorder="1" applyAlignment="1">
      <alignment horizontal="center"/>
    </xf>
    <xf numFmtId="3" fontId="23" fillId="0" borderId="0" xfId="2" applyNumberFormat="1" applyFont="1" applyFill="1" applyBorder="1"/>
    <xf numFmtId="3" fontId="14" fillId="2" borderId="0" xfId="2" applyNumberFormat="1" applyFont="1" applyFill="1" applyBorder="1"/>
    <xf numFmtId="3" fontId="14" fillId="2" borderId="13" xfId="2" applyNumberFormat="1" applyFont="1" applyFill="1" applyBorder="1"/>
    <xf numFmtId="3" fontId="18" fillId="2" borderId="0" xfId="2" applyNumberFormat="1" applyFont="1" applyFill="1" applyBorder="1"/>
    <xf numFmtId="3" fontId="6" fillId="2" borderId="7" xfId="2" applyNumberFormat="1" applyFont="1" applyFill="1" applyBorder="1"/>
    <xf numFmtId="0" fontId="21" fillId="0" borderId="0" xfId="2" applyFont="1" applyFill="1" applyBorder="1" applyAlignment="1" applyProtection="1">
      <alignment horizontal="left"/>
    </xf>
    <xf numFmtId="3" fontId="24" fillId="0" borderId="0" xfId="2" applyNumberFormat="1" applyFont="1" applyFill="1" applyBorder="1" applyAlignment="1">
      <alignment wrapText="1"/>
    </xf>
    <xf numFmtId="3" fontId="15" fillId="2" borderId="0" xfId="2" applyNumberFormat="1" applyFont="1" applyFill="1" applyBorder="1"/>
    <xf numFmtId="3" fontId="25" fillId="2" borderId="0" xfId="2" applyNumberFormat="1" applyFont="1" applyFill="1" applyBorder="1"/>
    <xf numFmtId="3" fontId="26" fillId="0" borderId="0" xfId="2" applyNumberFormat="1" applyFont="1" applyFill="1" applyBorder="1"/>
    <xf numFmtId="0" fontId="1" fillId="0" borderId="0" xfId="3" applyFont="1" applyFill="1" applyBorder="1" applyAlignment="1">
      <alignment horizontal="left" vertical="center"/>
    </xf>
    <xf numFmtId="0" fontId="6" fillId="0" borderId="5" xfId="2" applyFont="1" applyBorder="1"/>
    <xf numFmtId="0" fontId="6" fillId="0" borderId="0" xfId="2" applyFont="1" applyFill="1"/>
    <xf numFmtId="0" fontId="6" fillId="0" borderId="0" xfId="2" applyFont="1" applyAlignment="1">
      <alignment horizontal="center"/>
    </xf>
    <xf numFmtId="0" fontId="10" fillId="0" borderId="8" xfId="3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1" fillId="0" borderId="0" xfId="2" applyFont="1" applyBorder="1" applyAlignment="1" applyProtection="1">
      <alignment horizontal="left"/>
    </xf>
    <xf numFmtId="3" fontId="21" fillId="0" borderId="0" xfId="2" applyNumberFormat="1" applyFont="1" applyAlignment="1">
      <alignment horizontal="left"/>
    </xf>
    <xf numFmtId="3" fontId="15" fillId="2" borderId="0" xfId="2" applyNumberFormat="1" applyFont="1" applyFill="1" applyBorder="1" applyAlignment="1">
      <alignment horizontal="left"/>
    </xf>
    <xf numFmtId="3" fontId="26" fillId="0" borderId="0" xfId="2" applyNumberFormat="1" applyFont="1" applyFill="1" applyBorder="1" applyAlignment="1">
      <alignment horizontal="center"/>
    </xf>
    <xf numFmtId="3" fontId="13" fillId="3" borderId="8" xfId="3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3" fontId="13" fillId="3" borderId="3" xfId="3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3" fontId="15" fillId="2" borderId="2" xfId="2" applyNumberFormat="1" applyFont="1" applyFill="1" applyBorder="1"/>
    <xf numFmtId="0" fontId="13" fillId="3" borderId="8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3" fontId="10" fillId="4" borderId="3" xfId="4" applyNumberFormat="1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21" fillId="4" borderId="0" xfId="2" applyFont="1" applyFill="1" applyBorder="1" applyAlignment="1" applyProtection="1">
      <alignment horizontal="left" wrapText="1"/>
    </xf>
    <xf numFmtId="0" fontId="29" fillId="3" borderId="0" xfId="3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0" xfId="2" applyFont="1" applyBorder="1" applyAlignment="1"/>
    <xf numFmtId="0" fontId="10" fillId="0" borderId="13" xfId="2" applyFont="1" applyBorder="1" applyAlignment="1"/>
    <xf numFmtId="3" fontId="10" fillId="5" borderId="8" xfId="4" applyNumberFormat="1" applyFont="1" applyFill="1" applyBorder="1" applyAlignment="1">
      <alignment horizontal="center" vertical="center"/>
    </xf>
    <xf numFmtId="3" fontId="10" fillId="5" borderId="8" xfId="3" applyNumberFormat="1" applyFont="1" applyFill="1" applyBorder="1" applyAlignment="1">
      <alignment horizontal="center" vertical="center"/>
    </xf>
    <xf numFmtId="3" fontId="10" fillId="5" borderId="9" xfId="3" applyNumberFormat="1" applyFont="1" applyFill="1" applyBorder="1" applyAlignment="1">
      <alignment horizontal="center" vertical="center"/>
    </xf>
    <xf numFmtId="0" fontId="29" fillId="5" borderId="2" xfId="2" applyFont="1" applyFill="1" applyBorder="1" applyAlignment="1">
      <alignment wrapText="1"/>
    </xf>
    <xf numFmtId="3" fontId="17" fillId="0" borderId="1" xfId="2" applyNumberFormat="1" applyFont="1" applyFill="1" applyBorder="1"/>
    <xf numFmtId="3" fontId="18" fillId="0" borderId="0" xfId="2" applyNumberFormat="1" applyFont="1" applyFill="1" applyBorder="1"/>
    <xf numFmtId="0" fontId="12" fillId="7" borderId="20" xfId="3" applyFont="1" applyFill="1" applyBorder="1" applyAlignment="1">
      <alignment horizontal="center" vertical="center" wrapText="1"/>
    </xf>
    <xf numFmtId="3" fontId="15" fillId="2" borderId="0" xfId="2" applyNumberFormat="1" applyFont="1" applyFill="1" applyBorder="1" applyAlignment="1">
      <alignment horizontal="left"/>
    </xf>
    <xf numFmtId="0" fontId="21" fillId="0" borderId="0" xfId="2" applyFont="1" applyBorder="1" applyAlignment="1" applyProtection="1">
      <alignment horizontal="left"/>
    </xf>
    <xf numFmtId="3" fontId="21" fillId="0" borderId="0" xfId="2" applyNumberFormat="1" applyFont="1" applyAlignment="1">
      <alignment horizontal="left"/>
    </xf>
    <xf numFmtId="3" fontId="26" fillId="0" borderId="0" xfId="2" applyNumberFormat="1" applyFont="1" applyFill="1" applyBorder="1" applyAlignment="1">
      <alignment horizontal="center"/>
    </xf>
    <xf numFmtId="0" fontId="12" fillId="8" borderId="20" xfId="3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32" fillId="3" borderId="3" xfId="0" applyFont="1" applyFill="1" applyBorder="1" applyAlignment="1">
      <alignment horizontal="left" vertical="center"/>
    </xf>
    <xf numFmtId="41" fontId="32" fillId="3" borderId="8" xfId="1" applyFont="1" applyFill="1" applyBorder="1" applyAlignment="1">
      <alignment horizontal="right" vertical="center"/>
    </xf>
    <xf numFmtId="164" fontId="32" fillId="3" borderId="3" xfId="0" applyNumberFormat="1" applyFont="1" applyFill="1" applyBorder="1" applyAlignment="1">
      <alignment horizontal="right" vertical="center"/>
    </xf>
    <xf numFmtId="41" fontId="32" fillId="3" borderId="3" xfId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3" fontId="13" fillId="3" borderId="3" xfId="0" applyNumberFormat="1" applyFont="1" applyFill="1" applyBorder="1" applyAlignment="1">
      <alignment horizontal="right" vertical="center"/>
    </xf>
    <xf numFmtId="41" fontId="32" fillId="3" borderId="8" xfId="1" applyFont="1" applyFill="1" applyBorder="1" applyAlignment="1">
      <alignment horizontal="center" vertical="center"/>
    </xf>
    <xf numFmtId="164" fontId="32" fillId="3" borderId="3" xfId="0" applyNumberFormat="1" applyFont="1" applyFill="1" applyBorder="1" applyAlignment="1">
      <alignment horizontal="center" vertical="center"/>
    </xf>
    <xf numFmtId="41" fontId="32" fillId="3" borderId="3" xfId="1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8" xfId="3" applyNumberFormat="1" applyFont="1" applyFill="1" applyBorder="1" applyAlignment="1">
      <alignment horizontal="center" vertical="center" wrapText="1"/>
    </xf>
    <xf numFmtId="3" fontId="13" fillId="3" borderId="3" xfId="3" applyNumberFormat="1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12" fillId="8" borderId="33" xfId="3" applyFont="1" applyFill="1" applyBorder="1" applyAlignment="1">
      <alignment horizontal="center" vertical="center" wrapText="1"/>
    </xf>
    <xf numFmtId="0" fontId="12" fillId="7" borderId="33" xfId="3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/>
    </xf>
    <xf numFmtId="3" fontId="10" fillId="0" borderId="3" xfId="4" applyNumberFormat="1" applyFont="1" applyFill="1" applyBorder="1" applyAlignment="1">
      <alignment horizontal="center" vertical="center"/>
    </xf>
    <xf numFmtId="3" fontId="10" fillId="5" borderId="3" xfId="3" applyNumberFormat="1" applyFont="1" applyFill="1" applyBorder="1" applyAlignment="1">
      <alignment horizontal="center" vertical="center"/>
    </xf>
    <xf numFmtId="3" fontId="10" fillId="4" borderId="8" xfId="4" applyNumberFormat="1" applyFont="1" applyFill="1" applyBorder="1" applyAlignment="1">
      <alignment horizontal="center" vertical="center"/>
    </xf>
    <xf numFmtId="3" fontId="10" fillId="0" borderId="8" xfId="4" applyNumberFormat="1" applyFont="1" applyFill="1" applyBorder="1" applyAlignment="1">
      <alignment horizontal="center" vertical="center"/>
    </xf>
    <xf numFmtId="3" fontId="10" fillId="5" borderId="35" xfId="3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left" vertical="center"/>
    </xf>
    <xf numFmtId="164" fontId="32" fillId="3" borderId="23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4" fillId="3" borderId="23" xfId="0" applyFont="1" applyFill="1" applyBorder="1" applyAlignment="1">
      <alignment horizontal="center" vertical="center"/>
    </xf>
    <xf numFmtId="3" fontId="13" fillId="3" borderId="23" xfId="3" applyNumberFormat="1" applyFont="1" applyFill="1" applyBorder="1" applyAlignment="1">
      <alignment horizontal="center" vertical="center"/>
    </xf>
    <xf numFmtId="0" fontId="13" fillId="3" borderId="23" xfId="2" applyFont="1" applyFill="1" applyBorder="1" applyAlignment="1">
      <alignment horizontal="center" vertical="center"/>
    </xf>
    <xf numFmtId="41" fontId="32" fillId="3" borderId="8" xfId="1" applyFont="1" applyFill="1" applyBorder="1" applyAlignment="1">
      <alignment horizontal="center" vertical="center" wrapText="1"/>
    </xf>
    <xf numFmtId="164" fontId="32" fillId="3" borderId="3" xfId="0" applyNumberFormat="1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left" vertical="center"/>
    </xf>
    <xf numFmtId="41" fontId="35" fillId="3" borderId="8" xfId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3" fontId="37" fillId="3" borderId="8" xfId="3" applyNumberFormat="1" applyFont="1" applyFill="1" applyBorder="1" applyAlignment="1">
      <alignment horizontal="center" vertical="center"/>
    </xf>
    <xf numFmtId="0" fontId="38" fillId="0" borderId="8" xfId="3" applyFont="1" applyFill="1" applyBorder="1" applyAlignment="1">
      <alignment horizontal="center" vertical="center"/>
    </xf>
    <xf numFmtId="3" fontId="38" fillId="5" borderId="8" xfId="4" applyNumberFormat="1" applyFont="1" applyFill="1" applyBorder="1" applyAlignment="1">
      <alignment horizontal="center" vertical="center"/>
    </xf>
    <xf numFmtId="3" fontId="38" fillId="4" borderId="3" xfId="4" applyNumberFormat="1" applyFont="1" applyFill="1" applyBorder="1" applyAlignment="1">
      <alignment horizontal="center" vertical="center"/>
    </xf>
    <xf numFmtId="3" fontId="38" fillId="3" borderId="6" xfId="4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0" xfId="2" applyFont="1"/>
    <xf numFmtId="0" fontId="35" fillId="0" borderId="10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left" vertical="center"/>
    </xf>
    <xf numFmtId="164" fontId="35" fillId="3" borderId="3" xfId="0" applyNumberFormat="1" applyFont="1" applyFill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/>
    </xf>
    <xf numFmtId="3" fontId="37" fillId="3" borderId="3" xfId="3" applyNumberFormat="1" applyFont="1" applyFill="1" applyBorder="1" applyAlignment="1">
      <alignment horizontal="center" vertical="center"/>
    </xf>
    <xf numFmtId="0" fontId="37" fillId="3" borderId="3" xfId="2" applyFont="1" applyFill="1" applyBorder="1" applyAlignment="1">
      <alignment horizontal="center" vertical="center"/>
    </xf>
    <xf numFmtId="0" fontId="38" fillId="0" borderId="3" xfId="3" applyFont="1" applyFill="1" applyBorder="1" applyAlignment="1">
      <alignment horizontal="center" vertical="center"/>
    </xf>
    <xf numFmtId="41" fontId="35" fillId="3" borderId="3" xfId="1" applyFont="1" applyFill="1" applyBorder="1" applyAlignment="1">
      <alignment horizontal="center" vertical="center"/>
    </xf>
    <xf numFmtId="0" fontId="41" fillId="3" borderId="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left" vertical="center"/>
    </xf>
    <xf numFmtId="0" fontId="36" fillId="3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3" fontId="37" fillId="3" borderId="3" xfId="0" applyNumberFormat="1" applyFont="1" applyFill="1" applyBorder="1" applyAlignment="1">
      <alignment horizontal="center" vertical="center"/>
    </xf>
    <xf numFmtId="41" fontId="35" fillId="3" borderId="8" xfId="1" applyFont="1" applyFill="1" applyBorder="1" applyAlignment="1">
      <alignment horizontal="right" vertical="center"/>
    </xf>
    <xf numFmtId="164" fontId="35" fillId="3" borderId="3" xfId="0" applyNumberFormat="1" applyFont="1" applyFill="1" applyBorder="1" applyAlignment="1">
      <alignment horizontal="right" vertical="center"/>
    </xf>
    <xf numFmtId="41" fontId="35" fillId="3" borderId="3" xfId="1" applyFont="1" applyFill="1" applyBorder="1" applyAlignment="1">
      <alignment horizontal="right" vertical="center"/>
    </xf>
    <xf numFmtId="0" fontId="37" fillId="3" borderId="3" xfId="0" applyFont="1" applyFill="1" applyBorder="1" applyAlignment="1">
      <alignment horizontal="right" vertical="center"/>
    </xf>
    <xf numFmtId="0" fontId="15" fillId="4" borderId="19" xfId="3" applyFont="1" applyFill="1" applyBorder="1" applyAlignment="1">
      <alignment horizontal="center" vertical="center"/>
    </xf>
    <xf numFmtId="0" fontId="16" fillId="4" borderId="20" xfId="3" applyFont="1" applyFill="1" applyBorder="1" applyAlignment="1">
      <alignment horizontal="center" vertical="center"/>
    </xf>
    <xf numFmtId="0" fontId="15" fillId="4" borderId="20" xfId="3" applyFont="1" applyFill="1" applyBorder="1" applyAlignment="1">
      <alignment horizontal="center" vertical="center"/>
    </xf>
    <xf numFmtId="3" fontId="15" fillId="4" borderId="20" xfId="3" applyNumberFormat="1" applyFont="1" applyFill="1" applyBorder="1" applyAlignment="1">
      <alignment horizontal="center" vertical="center" wrapText="1"/>
    </xf>
    <xf numFmtId="3" fontId="15" fillId="4" borderId="20" xfId="4" applyNumberFormat="1" applyFont="1" applyFill="1" applyBorder="1" applyAlignment="1">
      <alignment horizontal="right" vertical="center"/>
    </xf>
    <xf numFmtId="3" fontId="10" fillId="4" borderId="20" xfId="4" applyNumberFormat="1" applyFont="1" applyFill="1" applyBorder="1" applyAlignment="1">
      <alignment horizontal="right" vertical="center"/>
    </xf>
    <xf numFmtId="14" fontId="37" fillId="3" borderId="8" xfId="3" applyNumberFormat="1" applyFont="1" applyFill="1" applyBorder="1" applyAlignment="1">
      <alignment horizontal="center" vertical="center"/>
    </xf>
    <xf numFmtId="14" fontId="37" fillId="3" borderId="3" xfId="3" applyNumberFormat="1" applyFont="1" applyFill="1" applyBorder="1" applyAlignment="1">
      <alignment horizontal="center" vertical="center"/>
    </xf>
    <xf numFmtId="3" fontId="38" fillId="5" borderId="3" xfId="4" applyNumberFormat="1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left" vertical="center"/>
    </xf>
    <xf numFmtId="41" fontId="35" fillId="3" borderId="6" xfId="1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" fontId="37" fillId="3" borderId="6" xfId="3" applyNumberFormat="1" applyFont="1" applyFill="1" applyBorder="1" applyAlignment="1">
      <alignment horizontal="center" vertical="center"/>
    </xf>
    <xf numFmtId="14" fontId="37" fillId="3" borderId="6" xfId="3" applyNumberFormat="1" applyFont="1" applyFill="1" applyBorder="1" applyAlignment="1">
      <alignment horizontal="center" vertical="center"/>
    </xf>
    <xf numFmtId="0" fontId="37" fillId="3" borderId="6" xfId="2" applyFont="1" applyFill="1" applyBorder="1" applyAlignment="1">
      <alignment horizontal="center" vertical="center"/>
    </xf>
    <xf numFmtId="0" fontId="38" fillId="0" borderId="6" xfId="3" applyFont="1" applyFill="1" applyBorder="1" applyAlignment="1">
      <alignment horizontal="center" vertical="center"/>
    </xf>
    <xf numFmtId="3" fontId="38" fillId="5" borderId="6" xfId="4" applyNumberFormat="1" applyFont="1" applyFill="1" applyBorder="1" applyAlignment="1">
      <alignment horizontal="center" vertical="center"/>
    </xf>
    <xf numFmtId="3" fontId="38" fillId="4" borderId="6" xfId="4" applyNumberFormat="1" applyFont="1" applyFill="1" applyBorder="1" applyAlignment="1">
      <alignment horizontal="center" vertical="center"/>
    </xf>
    <xf numFmtId="3" fontId="38" fillId="5" borderId="6" xfId="3" applyNumberFormat="1" applyFont="1" applyFill="1" applyBorder="1" applyAlignment="1">
      <alignment horizontal="center" vertical="center"/>
    </xf>
    <xf numFmtId="3" fontId="38" fillId="5" borderId="37" xfId="3" applyNumberFormat="1" applyFont="1" applyFill="1" applyBorder="1" applyAlignment="1">
      <alignment horizontal="center" vertical="center"/>
    </xf>
    <xf numFmtId="3" fontId="38" fillId="5" borderId="3" xfId="3" applyNumberFormat="1" applyFont="1" applyFill="1" applyBorder="1" applyAlignment="1">
      <alignment horizontal="center" vertical="center"/>
    </xf>
    <xf numFmtId="3" fontId="38" fillId="5" borderId="35" xfId="3" applyNumberFormat="1" applyFont="1" applyFill="1" applyBorder="1" applyAlignment="1">
      <alignment horizontal="center" vertical="center"/>
    </xf>
    <xf numFmtId="3" fontId="10" fillId="4" borderId="21" xfId="4" applyNumberFormat="1" applyFont="1" applyFill="1" applyBorder="1" applyAlignment="1">
      <alignment horizontal="right" vertical="center"/>
    </xf>
    <xf numFmtId="3" fontId="19" fillId="0" borderId="0" xfId="2" applyNumberFormat="1" applyFont="1"/>
    <xf numFmtId="41" fontId="35" fillId="3" borderId="8" xfId="1" applyFont="1" applyFill="1" applyBorder="1" applyAlignment="1">
      <alignment horizontal="center" vertical="center" wrapText="1"/>
    </xf>
    <xf numFmtId="164" fontId="35" fillId="3" borderId="3" xfId="0" applyNumberFormat="1" applyFont="1" applyFill="1" applyBorder="1" applyAlignment="1">
      <alignment horizontal="center" vertical="center" wrapText="1"/>
    </xf>
    <xf numFmtId="41" fontId="35" fillId="3" borderId="3" xfId="1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41" fontId="35" fillId="3" borderId="8" xfId="1" applyFont="1" applyFill="1" applyBorder="1" applyAlignment="1">
      <alignment horizontal="left" vertical="center" wrapText="1"/>
    </xf>
    <xf numFmtId="164" fontId="35" fillId="3" borderId="3" xfId="0" applyNumberFormat="1" applyFont="1" applyFill="1" applyBorder="1" applyAlignment="1">
      <alignment horizontal="left" vertical="center" wrapText="1"/>
    </xf>
    <xf numFmtId="41" fontId="35" fillId="3" borderId="3" xfId="1" applyFont="1" applyFill="1" applyBorder="1" applyAlignment="1">
      <alignment horizontal="left" vertical="center" wrapText="1"/>
    </xf>
    <xf numFmtId="0" fontId="37" fillId="3" borderId="3" xfId="0" applyFont="1" applyFill="1" applyBorder="1" applyAlignment="1">
      <alignment horizontal="left" vertical="center" wrapText="1"/>
    </xf>
    <xf numFmtId="0" fontId="39" fillId="3" borderId="3" xfId="0" applyFont="1" applyFill="1" applyBorder="1" applyAlignment="1">
      <alignment horizontal="left" vertical="center" wrapText="1"/>
    </xf>
    <xf numFmtId="0" fontId="41" fillId="3" borderId="3" xfId="0" applyFont="1" applyFill="1" applyBorder="1" applyAlignment="1">
      <alignment horizontal="left" vertical="center" wrapText="1"/>
    </xf>
    <xf numFmtId="0" fontId="35" fillId="3" borderId="8" xfId="1" applyNumberFormat="1" applyFont="1" applyFill="1" applyBorder="1" applyAlignment="1">
      <alignment horizontal="left" vertical="center"/>
    </xf>
    <xf numFmtId="0" fontId="37" fillId="3" borderId="3" xfId="0" applyNumberFormat="1" applyFont="1" applyFill="1" applyBorder="1" applyAlignment="1">
      <alignment horizontal="left" vertical="center"/>
    </xf>
    <xf numFmtId="0" fontId="35" fillId="3" borderId="3" xfId="1" applyNumberFormat="1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left" vertical="center" wrapText="1"/>
    </xf>
    <xf numFmtId="0" fontId="36" fillId="3" borderId="3" xfId="0" applyFont="1" applyFill="1" applyBorder="1" applyAlignment="1">
      <alignment horizontal="left" vertical="center" wrapText="1"/>
    </xf>
    <xf numFmtId="0" fontId="6" fillId="0" borderId="0" xfId="2" applyFont="1" applyAlignment="1">
      <alignment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wrapText="1"/>
    </xf>
    <xf numFmtId="3" fontId="6" fillId="0" borderId="0" xfId="2" applyNumberFormat="1" applyFont="1" applyFill="1" applyBorder="1" applyAlignment="1">
      <alignment wrapText="1"/>
    </xf>
    <xf numFmtId="0" fontId="21" fillId="0" borderId="0" xfId="2" applyFont="1" applyFill="1" applyBorder="1" applyAlignment="1" applyProtection="1">
      <alignment horizontal="left" wrapText="1"/>
    </xf>
    <xf numFmtId="0" fontId="6" fillId="0" borderId="2" xfId="2" applyFont="1" applyFill="1" applyBorder="1" applyAlignment="1">
      <alignment wrapText="1"/>
    </xf>
    <xf numFmtId="0" fontId="6" fillId="0" borderId="0" xfId="2" applyFont="1" applyFill="1" applyAlignment="1">
      <alignment wrapText="1"/>
    </xf>
    <xf numFmtId="3" fontId="38" fillId="5" borderId="11" xfId="4" applyNumberFormat="1" applyFont="1" applyFill="1" applyBorder="1" applyAlignment="1">
      <alignment horizontal="center" vertical="center"/>
    </xf>
    <xf numFmtId="3" fontId="38" fillId="5" borderId="11" xfId="3" applyNumberFormat="1" applyFont="1" applyFill="1" applyBorder="1" applyAlignment="1">
      <alignment horizontal="center" vertical="center"/>
    </xf>
    <xf numFmtId="3" fontId="38" fillId="5" borderId="39" xfId="3" applyNumberFormat="1" applyFont="1" applyFill="1" applyBorder="1" applyAlignment="1">
      <alignment horizontal="center" vertical="center"/>
    </xf>
    <xf numFmtId="0" fontId="42" fillId="0" borderId="0" xfId="2" applyFont="1" applyBorder="1" applyAlignment="1" applyProtection="1">
      <alignment horizontal="left"/>
    </xf>
    <xf numFmtId="0" fontId="42" fillId="4" borderId="0" xfId="2" applyFont="1" applyFill="1" applyBorder="1" applyAlignment="1" applyProtection="1">
      <alignment horizontal="left" wrapText="1"/>
    </xf>
    <xf numFmtId="0" fontId="42" fillId="3" borderId="0" xfId="3" applyFont="1" applyFill="1" applyBorder="1" applyAlignment="1">
      <alignment horizontal="left" vertical="center" wrapText="1"/>
    </xf>
    <xf numFmtId="0" fontId="43" fillId="0" borderId="0" xfId="3" applyFont="1" applyFill="1" applyBorder="1" applyAlignment="1">
      <alignment horizontal="left" vertical="center"/>
    </xf>
    <xf numFmtId="0" fontId="42" fillId="5" borderId="2" xfId="2" applyFont="1" applyFill="1" applyBorder="1" applyAlignment="1">
      <alignment wrapText="1"/>
    </xf>
    <xf numFmtId="0" fontId="25" fillId="0" borderId="2" xfId="2" applyFont="1" applyBorder="1"/>
    <xf numFmtId="0" fontId="10" fillId="6" borderId="19" xfId="3" applyFont="1" applyFill="1" applyBorder="1" applyAlignment="1">
      <alignment horizontal="center" vertical="center"/>
    </xf>
    <xf numFmtId="0" fontId="10" fillId="6" borderId="20" xfId="3" applyFont="1" applyFill="1" applyBorder="1" applyAlignment="1">
      <alignment horizontal="center" vertical="center"/>
    </xf>
    <xf numFmtId="3" fontId="10" fillId="6" borderId="20" xfId="3" applyNumberFormat="1" applyFont="1" applyFill="1" applyBorder="1" applyAlignment="1">
      <alignment horizontal="center" vertical="center" wrapText="1"/>
    </xf>
    <xf numFmtId="3" fontId="10" fillId="6" borderId="20" xfId="4" applyNumberFormat="1" applyFont="1" applyFill="1" applyBorder="1" applyAlignment="1">
      <alignment horizontal="right" vertical="center"/>
    </xf>
    <xf numFmtId="0" fontId="15" fillId="6" borderId="19" xfId="3" applyFont="1" applyFill="1" applyBorder="1" applyAlignment="1">
      <alignment horizontal="center" vertical="center"/>
    </xf>
    <xf numFmtId="0" fontId="16" fillId="6" borderId="20" xfId="3" applyFont="1" applyFill="1" applyBorder="1" applyAlignment="1">
      <alignment horizontal="center" vertical="center"/>
    </xf>
    <xf numFmtId="0" fontId="15" fillId="6" borderId="20" xfId="3" applyFont="1" applyFill="1" applyBorder="1" applyAlignment="1">
      <alignment horizontal="center" vertical="center"/>
    </xf>
    <xf numFmtId="3" fontId="15" fillId="6" borderId="20" xfId="3" applyNumberFormat="1" applyFont="1" applyFill="1" applyBorder="1" applyAlignment="1">
      <alignment horizontal="center" vertical="center" wrapText="1"/>
    </xf>
    <xf numFmtId="3" fontId="15" fillId="6" borderId="20" xfId="4" applyNumberFormat="1" applyFont="1" applyFill="1" applyBorder="1" applyAlignment="1">
      <alignment horizontal="right" vertical="center"/>
    </xf>
    <xf numFmtId="3" fontId="10" fillId="6" borderId="21" xfId="4" applyNumberFormat="1" applyFont="1" applyFill="1" applyBorder="1" applyAlignment="1">
      <alignment horizontal="right" vertical="center"/>
    </xf>
    <xf numFmtId="0" fontId="21" fillId="0" borderId="0" xfId="2" applyFont="1" applyBorder="1" applyAlignment="1" applyProtection="1">
      <alignment horizontal="left" wrapText="1"/>
    </xf>
    <xf numFmtId="0" fontId="12" fillId="8" borderId="20" xfId="3" applyFont="1" applyFill="1" applyBorder="1" applyAlignment="1">
      <alignment horizontal="center" vertical="center" wrapText="1"/>
    </xf>
    <xf numFmtId="0" fontId="9" fillId="8" borderId="16" xfId="2" applyFont="1" applyFill="1" applyBorder="1" applyAlignment="1">
      <alignment horizontal="center" wrapText="1"/>
    </xf>
    <xf numFmtId="0" fontId="9" fillId="7" borderId="16" xfId="2" applyFont="1" applyFill="1" applyBorder="1" applyAlignment="1">
      <alignment horizontal="center" wrapText="1"/>
    </xf>
    <xf numFmtId="0" fontId="6" fillId="0" borderId="0" xfId="2" applyFont="1" applyBorder="1"/>
    <xf numFmtId="0" fontId="6" fillId="0" borderId="0" xfId="2" applyFont="1" applyFill="1" applyBorder="1"/>
    <xf numFmtId="165" fontId="6" fillId="0" borderId="0" xfId="2" applyNumberFormat="1" applyFont="1" applyBorder="1"/>
    <xf numFmtId="0" fontId="6" fillId="0" borderId="0" xfId="2" applyFont="1" applyBorder="1" applyAlignment="1">
      <alignment horizontal="center"/>
    </xf>
    <xf numFmtId="0" fontId="11" fillId="0" borderId="1" xfId="2" applyFont="1" applyFill="1" applyBorder="1"/>
    <xf numFmtId="165" fontId="11" fillId="0" borderId="1" xfId="2" applyNumberFormat="1" applyFont="1" applyBorder="1"/>
    <xf numFmtId="0" fontId="11" fillId="0" borderId="1" xfId="2" applyFont="1" applyBorder="1" applyAlignment="1">
      <alignment horizontal="center"/>
    </xf>
    <xf numFmtId="0" fontId="47" fillId="0" borderId="1" xfId="2" applyFont="1" applyBorder="1" applyAlignment="1"/>
    <xf numFmtId="0" fontId="47" fillId="0" borderId="1" xfId="2" applyFont="1" applyBorder="1" applyAlignment="1">
      <alignment wrapText="1"/>
    </xf>
    <xf numFmtId="0" fontId="6" fillId="0" borderId="4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44" fillId="0" borderId="0" xfId="2" applyFont="1" applyBorder="1" applyAlignment="1">
      <alignment horizontal="center" vertical="center"/>
    </xf>
    <xf numFmtId="0" fontId="45" fillId="0" borderId="0" xfId="2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 wrapText="1"/>
    </xf>
    <xf numFmtId="0" fontId="30" fillId="0" borderId="25" xfId="2" applyFont="1" applyBorder="1" applyAlignment="1">
      <alignment horizontal="center" vertical="center" wrapText="1"/>
    </xf>
    <xf numFmtId="0" fontId="30" fillId="0" borderId="26" xfId="2" applyFont="1" applyBorder="1" applyAlignment="1">
      <alignment horizontal="center" vertical="center" wrapText="1"/>
    </xf>
    <xf numFmtId="0" fontId="46" fillId="0" borderId="2" xfId="2" applyFont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 wrapText="1"/>
    </xf>
    <xf numFmtId="0" fontId="12" fillId="6" borderId="29" xfId="3" applyFont="1" applyFill="1" applyBorder="1" applyAlignment="1">
      <alignment horizontal="center" vertical="center" wrapText="1"/>
    </xf>
    <xf numFmtId="0" fontId="12" fillId="6" borderId="30" xfId="3" applyFont="1" applyFill="1" applyBorder="1" applyAlignment="1">
      <alignment horizontal="center" vertical="center" wrapText="1"/>
    </xf>
    <xf numFmtId="0" fontId="12" fillId="6" borderId="31" xfId="3" applyFont="1" applyFill="1" applyBorder="1" applyAlignment="1">
      <alignment horizontal="center" vertical="center" wrapText="1"/>
    </xf>
    <xf numFmtId="0" fontId="9" fillId="0" borderId="15" xfId="2" applyFont="1" applyBorder="1" applyAlignment="1">
      <alignment horizontal="center" wrapText="1"/>
    </xf>
    <xf numFmtId="0" fontId="9" fillId="0" borderId="16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12" fillId="6" borderId="1" xfId="3" applyFont="1" applyFill="1" applyBorder="1" applyAlignment="1">
      <alignment horizontal="center" vertical="center" wrapText="1"/>
    </xf>
    <xf numFmtId="0" fontId="12" fillId="6" borderId="0" xfId="3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center" vertical="center" wrapText="1"/>
    </xf>
    <xf numFmtId="0" fontId="9" fillId="7" borderId="16" xfId="2" applyFont="1" applyFill="1" applyBorder="1" applyAlignment="1">
      <alignment horizontal="center" wrapText="1"/>
    </xf>
    <xf numFmtId="0" fontId="12" fillId="7" borderId="17" xfId="3" applyFont="1" applyFill="1" applyBorder="1" applyAlignment="1">
      <alignment horizontal="center" vertical="center" wrapText="1"/>
    </xf>
    <xf numFmtId="0" fontId="12" fillId="7" borderId="28" xfId="3" applyFont="1" applyFill="1" applyBorder="1" applyAlignment="1">
      <alignment horizontal="center" vertical="center" wrapText="1"/>
    </xf>
    <xf numFmtId="0" fontId="9" fillId="8" borderId="16" xfId="2" applyFont="1" applyFill="1" applyBorder="1" applyAlignment="1">
      <alignment horizontal="center" wrapText="1"/>
    </xf>
    <xf numFmtId="0" fontId="12" fillId="8" borderId="11" xfId="3" applyFont="1" applyFill="1" applyBorder="1" applyAlignment="1">
      <alignment horizontal="center" vertical="center" wrapText="1"/>
    </xf>
    <xf numFmtId="0" fontId="12" fillId="8" borderId="20" xfId="3" applyFont="1" applyFill="1" applyBorder="1" applyAlignment="1">
      <alignment horizontal="center" vertical="center" wrapText="1"/>
    </xf>
    <xf numFmtId="0" fontId="12" fillId="8" borderId="17" xfId="3" applyFont="1" applyFill="1" applyBorder="1" applyAlignment="1">
      <alignment horizontal="center" vertical="center" wrapText="1"/>
    </xf>
    <xf numFmtId="0" fontId="12" fillId="8" borderId="1" xfId="3" applyFont="1" applyFill="1" applyBorder="1" applyAlignment="1">
      <alignment horizontal="center" vertical="center" wrapText="1"/>
    </xf>
    <xf numFmtId="0" fontId="12" fillId="8" borderId="27" xfId="3" applyFont="1" applyFill="1" applyBorder="1" applyAlignment="1">
      <alignment horizontal="center" vertical="center" wrapText="1"/>
    </xf>
    <xf numFmtId="0" fontId="12" fillId="7" borderId="1" xfId="3" applyFont="1" applyFill="1" applyBorder="1" applyAlignment="1">
      <alignment horizontal="center" vertical="center" wrapText="1"/>
    </xf>
    <xf numFmtId="0" fontId="12" fillId="7" borderId="27" xfId="3" applyFont="1" applyFill="1" applyBorder="1" applyAlignment="1">
      <alignment horizontal="center" vertical="center" wrapText="1"/>
    </xf>
    <xf numFmtId="0" fontId="21" fillId="0" borderId="0" xfId="2" applyFont="1" applyBorder="1" applyAlignment="1" applyProtection="1">
      <alignment horizontal="left"/>
    </xf>
    <xf numFmtId="3" fontId="21" fillId="0" borderId="0" xfId="2" applyNumberFormat="1" applyFont="1" applyAlignment="1">
      <alignment horizontal="left"/>
    </xf>
    <xf numFmtId="3" fontId="24" fillId="0" borderId="0" xfId="2" applyNumberFormat="1" applyFont="1" applyFill="1" applyBorder="1" applyAlignment="1">
      <alignment horizontal="center" wrapText="1"/>
    </xf>
    <xf numFmtId="3" fontId="15" fillId="2" borderId="0" xfId="2" applyNumberFormat="1" applyFont="1" applyFill="1" applyBorder="1" applyAlignment="1">
      <alignment horizontal="left"/>
    </xf>
    <xf numFmtId="3" fontId="26" fillId="0" borderId="0" xfId="2" applyNumberFormat="1" applyFont="1" applyFill="1" applyBorder="1" applyAlignment="1">
      <alignment horizontal="center"/>
    </xf>
    <xf numFmtId="0" fontId="37" fillId="4" borderId="0" xfId="2" applyFont="1" applyFill="1" applyBorder="1" applyAlignment="1" applyProtection="1">
      <alignment horizontal="left" wrapText="1"/>
    </xf>
    <xf numFmtId="0" fontId="37" fillId="3" borderId="0" xfId="3" applyFont="1" applyFill="1" applyBorder="1" applyAlignment="1">
      <alignment horizontal="left" vertical="center" wrapText="1"/>
    </xf>
    <xf numFmtId="0" fontId="37" fillId="5" borderId="2" xfId="2" applyFont="1" applyFill="1" applyBorder="1" applyAlignment="1">
      <alignment horizontal="left" wrapText="1"/>
    </xf>
    <xf numFmtId="3" fontId="15" fillId="2" borderId="2" xfId="2" applyNumberFormat="1" applyFont="1" applyFill="1" applyBorder="1" applyAlignment="1">
      <alignment horizontal="center"/>
    </xf>
    <xf numFmtId="3" fontId="15" fillId="2" borderId="14" xfId="2" applyNumberFormat="1" applyFont="1" applyFill="1" applyBorder="1" applyAlignment="1">
      <alignment horizontal="center"/>
    </xf>
    <xf numFmtId="0" fontId="48" fillId="0" borderId="4" xfId="2" applyFont="1" applyBorder="1" applyAlignment="1">
      <alignment horizontal="center" vertical="center"/>
    </xf>
    <xf numFmtId="0" fontId="44" fillId="0" borderId="1" xfId="2" applyFont="1" applyBorder="1" applyAlignment="1">
      <alignment horizontal="center" vertical="center"/>
    </xf>
    <xf numFmtId="0" fontId="44" fillId="0" borderId="12" xfId="2" applyFont="1" applyBorder="1" applyAlignment="1">
      <alignment horizontal="center" vertical="center"/>
    </xf>
    <xf numFmtId="0" fontId="44" fillId="0" borderId="7" xfId="2" applyFont="1" applyBorder="1" applyAlignment="1">
      <alignment horizontal="center" vertical="center"/>
    </xf>
    <xf numFmtId="0" fontId="44" fillId="0" borderId="13" xfId="2" applyFont="1" applyBorder="1" applyAlignment="1">
      <alignment horizontal="center" vertical="center"/>
    </xf>
    <xf numFmtId="0" fontId="49" fillId="0" borderId="7" xfId="2" applyFont="1" applyBorder="1" applyAlignment="1">
      <alignment horizontal="center" vertical="center"/>
    </xf>
    <xf numFmtId="0" fontId="49" fillId="0" borderId="0" xfId="2" applyFont="1" applyBorder="1" applyAlignment="1">
      <alignment horizontal="center" vertical="center"/>
    </xf>
    <xf numFmtId="0" fontId="49" fillId="0" borderId="13" xfId="2" applyFont="1" applyBorder="1" applyAlignment="1">
      <alignment horizontal="center" vertical="center"/>
    </xf>
    <xf numFmtId="0" fontId="46" fillId="0" borderId="5" xfId="2" applyFont="1" applyBorder="1" applyAlignment="1">
      <alignment horizontal="center" vertical="center"/>
    </xf>
    <xf numFmtId="0" fontId="46" fillId="0" borderId="14" xfId="2" applyFont="1" applyBorder="1" applyAlignment="1">
      <alignment horizontal="center" vertical="center"/>
    </xf>
    <xf numFmtId="0" fontId="12" fillId="8" borderId="33" xfId="3" applyFont="1" applyFill="1" applyBorder="1" applyAlignment="1">
      <alignment horizontal="center" vertical="center" wrapText="1"/>
    </xf>
    <xf numFmtId="0" fontId="12" fillId="7" borderId="34" xfId="3" applyFont="1" applyFill="1" applyBorder="1" applyAlignment="1">
      <alignment horizontal="center" vertical="center" wrapText="1"/>
    </xf>
    <xf numFmtId="0" fontId="12" fillId="8" borderId="32" xfId="3" applyFont="1" applyFill="1" applyBorder="1" applyAlignment="1">
      <alignment horizontal="center" vertical="center" wrapText="1"/>
    </xf>
    <xf numFmtId="0" fontId="12" fillId="6" borderId="29" xfId="3" applyFont="1" applyFill="1" applyBorder="1" applyAlignment="1">
      <alignment horizontal="center" vertical="center"/>
    </xf>
    <xf numFmtId="0" fontId="12" fillId="6" borderId="30" xfId="3" applyFont="1" applyFill="1" applyBorder="1" applyAlignment="1">
      <alignment horizontal="center" vertical="center"/>
    </xf>
    <xf numFmtId="0" fontId="30" fillId="0" borderId="15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0" fontId="30" fillId="0" borderId="38" xfId="2" applyFont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31" fillId="2" borderId="38" xfId="0" applyFont="1" applyFill="1" applyBorder="1" applyAlignment="1">
      <alignment horizontal="center" vertical="center"/>
    </xf>
    <xf numFmtId="0" fontId="12" fillId="7" borderId="15" xfId="3" applyFont="1" applyFill="1" applyBorder="1" applyAlignment="1">
      <alignment horizontal="center" vertical="center" wrapText="1"/>
    </xf>
    <xf numFmtId="0" fontId="12" fillId="7" borderId="16" xfId="3" applyFont="1" applyFill="1" applyBorder="1" applyAlignment="1">
      <alignment horizontal="center" vertical="center" wrapText="1"/>
    </xf>
    <xf numFmtId="0" fontId="12" fillId="7" borderId="38" xfId="3" applyFont="1" applyFill="1" applyBorder="1" applyAlignment="1">
      <alignment horizontal="center" vertical="center" wrapText="1"/>
    </xf>
  </cellXfs>
  <cellStyles count="8">
    <cellStyle name="Millares [0]" xfId="1" builtinId="6"/>
    <cellStyle name="Millares [0] 2" xfId="7"/>
    <cellStyle name="Millares [0]_LIQ.CAT B-2000CP" xfId="4"/>
    <cellStyle name="Millares 2" xfId="5"/>
    <cellStyle name="Normal" xfId="0" builtinId="0"/>
    <cellStyle name="Normal 2" xfId="2"/>
    <cellStyle name="Normal 2 2" xfId="6"/>
    <cellStyle name="Normal_LIQ.CAT B-2000CP" xfId="3"/>
  </cellStyles>
  <dxfs count="0"/>
  <tableStyles count="0" defaultTableStyle="TableStyleMedium2" defaultPivotStyle="PivotStyleLight16"/>
  <colors>
    <mruColors>
      <color rgb="FFCCFF99"/>
      <color rgb="FFFFFFCC"/>
      <color rgb="FF33CCFF"/>
      <color rgb="FFFFCC66"/>
      <color rgb="FF99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51955</xdr:colOff>
      <xdr:row>1</xdr:row>
      <xdr:rowOff>178932</xdr:rowOff>
    </xdr:from>
    <xdr:to>
      <xdr:col>1</xdr:col>
      <xdr:colOff>998084</xdr:colOff>
      <xdr:row>4</xdr:row>
      <xdr:rowOff>420710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5" y="300159"/>
          <a:ext cx="946129" cy="1159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670703</xdr:colOff>
      <xdr:row>1</xdr:row>
      <xdr:rowOff>0</xdr:rowOff>
    </xdr:from>
    <xdr:to>
      <xdr:col>1</xdr:col>
      <xdr:colOff>1528763</xdr:colOff>
      <xdr:row>4</xdr:row>
      <xdr:rowOff>155200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323" y="260031"/>
          <a:ext cx="858060" cy="1000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235274</xdr:colOff>
      <xdr:row>1</xdr:row>
      <xdr:rowOff>178932</xdr:rowOff>
    </xdr:from>
    <xdr:to>
      <xdr:col>1</xdr:col>
      <xdr:colOff>998084</xdr:colOff>
      <xdr:row>4</xdr:row>
      <xdr:rowOff>196021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id="{8C00BD56-9F19-414E-942F-B45D41C6B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74" y="302757"/>
          <a:ext cx="762810" cy="1017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235274</xdr:colOff>
      <xdr:row>1</xdr:row>
      <xdr:rowOff>178932</xdr:rowOff>
    </xdr:from>
    <xdr:to>
      <xdr:col>1</xdr:col>
      <xdr:colOff>998084</xdr:colOff>
      <xdr:row>4</xdr:row>
      <xdr:rowOff>196021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id="{23E3DFF0-2398-49FD-91FB-9514545A7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74" y="312282"/>
          <a:ext cx="762810" cy="1017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M29"/>
  <sheetViews>
    <sheetView tabSelected="1" zoomScale="55" zoomScaleNormal="55" workbookViewId="0">
      <pane xSplit="2" ySplit="8" topLeftCell="U9" activePane="bottomRight" state="frozen"/>
      <selection pane="topRight" activeCell="C1" sqref="C1"/>
      <selection pane="bottomLeft" activeCell="A8" sqref="A8"/>
      <selection pane="bottomRight" activeCell="U5" sqref="U5:AY5"/>
    </sheetView>
  </sheetViews>
  <sheetFormatPr baseColWidth="10" defaultRowHeight="17.25" x14ac:dyDescent="0.3"/>
  <cols>
    <col min="1" max="1" width="5.7109375" style="5" customWidth="1"/>
    <col min="2" max="2" width="21.5703125" style="5" customWidth="1"/>
    <col min="3" max="3" width="51.42578125" style="5" bestFit="1" customWidth="1"/>
    <col min="4" max="4" width="18.28515625" style="5" bestFit="1" customWidth="1"/>
    <col min="5" max="5" width="34.28515625" style="5" bestFit="1" customWidth="1"/>
    <col min="6" max="6" width="28" style="5" bestFit="1" customWidth="1"/>
    <col min="7" max="7" width="32.140625" style="5" customWidth="1"/>
    <col min="8" max="8" width="30" style="5" bestFit="1" customWidth="1"/>
    <col min="9" max="9" width="35.28515625" style="40" customWidth="1"/>
    <col min="10" max="13" width="27" style="40" customWidth="1"/>
    <col min="14" max="14" width="18.28515625" style="207" customWidth="1"/>
    <col min="15" max="15" width="15.42578125" style="41" bestFit="1" customWidth="1"/>
    <col min="16" max="16" width="9.7109375" style="5" customWidth="1"/>
    <col min="17" max="17" width="15.7109375" style="5" customWidth="1"/>
    <col min="18" max="18" width="18.5703125" style="5" bestFit="1" customWidth="1"/>
    <col min="19" max="19" width="11" style="5" bestFit="1" customWidth="1"/>
    <col min="20" max="20" width="20.7109375" style="5" bestFit="1" customWidth="1"/>
    <col min="21" max="21" width="19.7109375" style="5" bestFit="1" customWidth="1"/>
    <col min="22" max="22" width="12.42578125" style="5" bestFit="1" customWidth="1"/>
    <col min="23" max="23" width="25.28515625" style="5" bestFit="1" customWidth="1"/>
    <col min="24" max="24" width="15.7109375" style="5" bestFit="1" customWidth="1"/>
    <col min="25" max="25" width="21.5703125" style="5" bestFit="1" customWidth="1"/>
    <col min="26" max="41" width="10.85546875" style="40" customWidth="1"/>
    <col min="42" max="42" width="9.7109375" style="5" bestFit="1" customWidth="1"/>
    <col min="43" max="43" width="11.28515625" style="5" bestFit="1" customWidth="1"/>
    <col min="44" max="44" width="10.7109375" style="5" bestFit="1" customWidth="1"/>
    <col min="45" max="45" width="10.5703125" style="5" bestFit="1" customWidth="1"/>
    <col min="46" max="46" width="12.42578125" style="5" bestFit="1" customWidth="1"/>
    <col min="47" max="47" width="9.5703125" style="5" customWidth="1"/>
    <col min="48" max="48" width="7.28515625" style="5" bestFit="1" customWidth="1"/>
    <col min="49" max="49" width="11.42578125" style="5" bestFit="1" customWidth="1"/>
    <col min="50" max="50" width="13.85546875" style="5" bestFit="1" customWidth="1"/>
    <col min="51" max="52" width="12.7109375" style="5" bestFit="1" customWidth="1"/>
    <col min="53" max="284" width="11.42578125" style="5"/>
    <col min="285" max="285" width="5.7109375" style="5" customWidth="1"/>
    <col min="286" max="286" width="38.5703125" style="5" customWidth="1"/>
    <col min="287" max="287" width="13" style="5" bestFit="1" customWidth="1"/>
    <col min="288" max="288" width="15.7109375" style="5" customWidth="1"/>
    <col min="289" max="289" width="16.7109375" style="5" customWidth="1"/>
    <col min="290" max="290" width="5.85546875" style="5" bestFit="1" customWidth="1"/>
    <col min="291" max="291" width="6.28515625" style="5" customWidth="1"/>
    <col min="292" max="292" width="9.5703125" style="5" bestFit="1" customWidth="1"/>
    <col min="293" max="293" width="3.85546875" style="5" customWidth="1"/>
    <col min="294" max="294" width="6" style="5" customWidth="1"/>
    <col min="295" max="295" width="12.28515625" style="5" customWidth="1"/>
    <col min="296" max="296" width="11.42578125" style="5" customWidth="1"/>
    <col min="297" max="297" width="10.7109375" style="5" customWidth="1"/>
    <col min="298" max="298" width="11.42578125" style="5" customWidth="1"/>
    <col min="299" max="299" width="8.28515625" style="5" bestFit="1" customWidth="1"/>
    <col min="300" max="301" width="11.42578125" style="5" customWidth="1"/>
    <col min="302" max="302" width="9.5703125" style="5" customWidth="1"/>
    <col min="303" max="303" width="7.5703125" style="5" customWidth="1"/>
    <col min="304" max="304" width="9.5703125" style="5" customWidth="1"/>
    <col min="305" max="305" width="12.28515625" style="5" customWidth="1"/>
    <col min="306" max="306" width="11.42578125" style="5" customWidth="1"/>
    <col min="307" max="308" width="12.7109375" style="5" bestFit="1" customWidth="1"/>
    <col min="309" max="540" width="11.42578125" style="5"/>
    <col min="541" max="541" width="5.7109375" style="5" customWidth="1"/>
    <col min="542" max="542" width="38.5703125" style="5" customWidth="1"/>
    <col min="543" max="543" width="13" style="5" bestFit="1" customWidth="1"/>
    <col min="544" max="544" width="15.7109375" style="5" customWidth="1"/>
    <col min="545" max="545" width="16.7109375" style="5" customWidth="1"/>
    <col min="546" max="546" width="5.85546875" style="5" bestFit="1" customWidth="1"/>
    <col min="547" max="547" width="6.28515625" style="5" customWidth="1"/>
    <col min="548" max="548" width="9.5703125" style="5" bestFit="1" customWidth="1"/>
    <col min="549" max="549" width="3.85546875" style="5" customWidth="1"/>
    <col min="550" max="550" width="6" style="5" customWidth="1"/>
    <col min="551" max="551" width="12.28515625" style="5" customWidth="1"/>
    <col min="552" max="552" width="11.42578125" style="5" customWidth="1"/>
    <col min="553" max="553" width="10.7109375" style="5" customWidth="1"/>
    <col min="554" max="554" width="11.42578125" style="5" customWidth="1"/>
    <col min="555" max="555" width="8.28515625" style="5" bestFit="1" customWidth="1"/>
    <col min="556" max="557" width="11.42578125" style="5" customWidth="1"/>
    <col min="558" max="558" width="9.5703125" style="5" customWidth="1"/>
    <col min="559" max="559" width="7.5703125" style="5" customWidth="1"/>
    <col min="560" max="560" width="9.5703125" style="5" customWidth="1"/>
    <col min="561" max="561" width="12.28515625" style="5" customWidth="1"/>
    <col min="562" max="562" width="11.42578125" style="5" customWidth="1"/>
    <col min="563" max="564" width="12.7109375" style="5" bestFit="1" customWidth="1"/>
    <col min="565" max="796" width="11.42578125" style="5"/>
    <col min="797" max="797" width="5.7109375" style="5" customWidth="1"/>
    <col min="798" max="798" width="38.5703125" style="5" customWidth="1"/>
    <col min="799" max="799" width="13" style="5" bestFit="1" customWidth="1"/>
    <col min="800" max="800" width="15.7109375" style="5" customWidth="1"/>
    <col min="801" max="801" width="16.7109375" style="5" customWidth="1"/>
    <col min="802" max="802" width="5.85546875" style="5" bestFit="1" customWidth="1"/>
    <col min="803" max="803" width="6.28515625" style="5" customWidth="1"/>
    <col min="804" max="804" width="9.5703125" style="5" bestFit="1" customWidth="1"/>
    <col min="805" max="805" width="3.85546875" style="5" customWidth="1"/>
    <col min="806" max="806" width="6" style="5" customWidth="1"/>
    <col min="807" max="807" width="12.28515625" style="5" customWidth="1"/>
    <col min="808" max="808" width="11.42578125" style="5" customWidth="1"/>
    <col min="809" max="809" width="10.7109375" style="5" customWidth="1"/>
    <col min="810" max="810" width="11.42578125" style="5" customWidth="1"/>
    <col min="811" max="811" width="8.28515625" style="5" bestFit="1" customWidth="1"/>
    <col min="812" max="813" width="11.42578125" style="5" customWidth="1"/>
    <col min="814" max="814" width="9.5703125" style="5" customWidth="1"/>
    <col min="815" max="815" width="7.5703125" style="5" customWidth="1"/>
    <col min="816" max="816" width="9.5703125" style="5" customWidth="1"/>
    <col min="817" max="817" width="12.28515625" style="5" customWidth="1"/>
    <col min="818" max="818" width="11.42578125" style="5" customWidth="1"/>
    <col min="819" max="820" width="12.7109375" style="5" bestFit="1" customWidth="1"/>
    <col min="821" max="1052" width="11.42578125" style="5"/>
    <col min="1053" max="1053" width="5.7109375" style="5" customWidth="1"/>
    <col min="1054" max="1054" width="38.5703125" style="5" customWidth="1"/>
    <col min="1055" max="1055" width="13" style="5" bestFit="1" customWidth="1"/>
    <col min="1056" max="1056" width="15.7109375" style="5" customWidth="1"/>
    <col min="1057" max="1057" width="16.7109375" style="5" customWidth="1"/>
    <col min="1058" max="1058" width="5.85546875" style="5" bestFit="1" customWidth="1"/>
    <col min="1059" max="1059" width="6.28515625" style="5" customWidth="1"/>
    <col min="1060" max="1060" width="9.5703125" style="5" bestFit="1" customWidth="1"/>
    <col min="1061" max="1061" width="3.85546875" style="5" customWidth="1"/>
    <col min="1062" max="1062" width="6" style="5" customWidth="1"/>
    <col min="1063" max="1063" width="12.28515625" style="5" customWidth="1"/>
    <col min="1064" max="1064" width="11.42578125" style="5" customWidth="1"/>
    <col min="1065" max="1065" width="10.7109375" style="5" customWidth="1"/>
    <col min="1066" max="1066" width="11.42578125" style="5" customWidth="1"/>
    <col min="1067" max="1067" width="8.28515625" style="5" bestFit="1" customWidth="1"/>
    <col min="1068" max="1069" width="11.42578125" style="5" customWidth="1"/>
    <col min="1070" max="1070" width="9.5703125" style="5" customWidth="1"/>
    <col min="1071" max="1071" width="7.5703125" style="5" customWidth="1"/>
    <col min="1072" max="1072" width="9.5703125" style="5" customWidth="1"/>
    <col min="1073" max="1073" width="12.28515625" style="5" customWidth="1"/>
    <col min="1074" max="1074" width="11.42578125" style="5" customWidth="1"/>
    <col min="1075" max="1076" width="12.7109375" style="5" bestFit="1" customWidth="1"/>
    <col min="1077" max="1308" width="11.42578125" style="5"/>
    <col min="1309" max="1309" width="5.7109375" style="5" customWidth="1"/>
    <col min="1310" max="1310" width="38.5703125" style="5" customWidth="1"/>
    <col min="1311" max="1311" width="13" style="5" bestFit="1" customWidth="1"/>
    <col min="1312" max="1312" width="15.7109375" style="5" customWidth="1"/>
    <col min="1313" max="1313" width="16.7109375" style="5" customWidth="1"/>
    <col min="1314" max="1314" width="5.85546875" style="5" bestFit="1" customWidth="1"/>
    <col min="1315" max="1315" width="6.28515625" style="5" customWidth="1"/>
    <col min="1316" max="1316" width="9.5703125" style="5" bestFit="1" customWidth="1"/>
    <col min="1317" max="1317" width="3.85546875" style="5" customWidth="1"/>
    <col min="1318" max="1318" width="6" style="5" customWidth="1"/>
    <col min="1319" max="1319" width="12.28515625" style="5" customWidth="1"/>
    <col min="1320" max="1320" width="11.42578125" style="5" customWidth="1"/>
    <col min="1321" max="1321" width="10.7109375" style="5" customWidth="1"/>
    <col min="1322" max="1322" width="11.42578125" style="5" customWidth="1"/>
    <col min="1323" max="1323" width="8.28515625" style="5" bestFit="1" customWidth="1"/>
    <col min="1324" max="1325" width="11.42578125" style="5" customWidth="1"/>
    <col min="1326" max="1326" width="9.5703125" style="5" customWidth="1"/>
    <col min="1327" max="1327" width="7.5703125" style="5" customWidth="1"/>
    <col min="1328" max="1328" width="9.5703125" style="5" customWidth="1"/>
    <col min="1329" max="1329" width="12.28515625" style="5" customWidth="1"/>
    <col min="1330" max="1330" width="11.42578125" style="5" customWidth="1"/>
    <col min="1331" max="1332" width="12.7109375" style="5" bestFit="1" customWidth="1"/>
    <col min="1333" max="1564" width="11.42578125" style="5"/>
    <col min="1565" max="1565" width="5.7109375" style="5" customWidth="1"/>
    <col min="1566" max="1566" width="38.5703125" style="5" customWidth="1"/>
    <col min="1567" max="1567" width="13" style="5" bestFit="1" customWidth="1"/>
    <col min="1568" max="1568" width="15.7109375" style="5" customWidth="1"/>
    <col min="1569" max="1569" width="16.7109375" style="5" customWidth="1"/>
    <col min="1570" max="1570" width="5.85546875" style="5" bestFit="1" customWidth="1"/>
    <col min="1571" max="1571" width="6.28515625" style="5" customWidth="1"/>
    <col min="1572" max="1572" width="9.5703125" style="5" bestFit="1" customWidth="1"/>
    <col min="1573" max="1573" width="3.85546875" style="5" customWidth="1"/>
    <col min="1574" max="1574" width="6" style="5" customWidth="1"/>
    <col min="1575" max="1575" width="12.28515625" style="5" customWidth="1"/>
    <col min="1576" max="1576" width="11.42578125" style="5" customWidth="1"/>
    <col min="1577" max="1577" width="10.7109375" style="5" customWidth="1"/>
    <col min="1578" max="1578" width="11.42578125" style="5" customWidth="1"/>
    <col min="1579" max="1579" width="8.28515625" style="5" bestFit="1" customWidth="1"/>
    <col min="1580" max="1581" width="11.42578125" style="5" customWidth="1"/>
    <col min="1582" max="1582" width="9.5703125" style="5" customWidth="1"/>
    <col min="1583" max="1583" width="7.5703125" style="5" customWidth="1"/>
    <col min="1584" max="1584" width="9.5703125" style="5" customWidth="1"/>
    <col min="1585" max="1585" width="12.28515625" style="5" customWidth="1"/>
    <col min="1586" max="1586" width="11.42578125" style="5" customWidth="1"/>
    <col min="1587" max="1588" width="12.7109375" style="5" bestFit="1" customWidth="1"/>
    <col min="1589" max="1820" width="11.42578125" style="5"/>
    <col min="1821" max="1821" width="5.7109375" style="5" customWidth="1"/>
    <col min="1822" max="1822" width="38.5703125" style="5" customWidth="1"/>
    <col min="1823" max="1823" width="13" style="5" bestFit="1" customWidth="1"/>
    <col min="1824" max="1824" width="15.7109375" style="5" customWidth="1"/>
    <col min="1825" max="1825" width="16.7109375" style="5" customWidth="1"/>
    <col min="1826" max="1826" width="5.85546875" style="5" bestFit="1" customWidth="1"/>
    <col min="1827" max="1827" width="6.28515625" style="5" customWidth="1"/>
    <col min="1828" max="1828" width="9.5703125" style="5" bestFit="1" customWidth="1"/>
    <col min="1829" max="1829" width="3.85546875" style="5" customWidth="1"/>
    <col min="1830" max="1830" width="6" style="5" customWidth="1"/>
    <col min="1831" max="1831" width="12.28515625" style="5" customWidth="1"/>
    <col min="1832" max="1832" width="11.42578125" style="5" customWidth="1"/>
    <col min="1833" max="1833" width="10.7109375" style="5" customWidth="1"/>
    <col min="1834" max="1834" width="11.42578125" style="5" customWidth="1"/>
    <col min="1835" max="1835" width="8.28515625" style="5" bestFit="1" customWidth="1"/>
    <col min="1836" max="1837" width="11.42578125" style="5" customWidth="1"/>
    <col min="1838" max="1838" width="9.5703125" style="5" customWidth="1"/>
    <col min="1839" max="1839" width="7.5703125" style="5" customWidth="1"/>
    <col min="1840" max="1840" width="9.5703125" style="5" customWidth="1"/>
    <col min="1841" max="1841" width="12.28515625" style="5" customWidth="1"/>
    <col min="1842" max="1842" width="11.42578125" style="5" customWidth="1"/>
    <col min="1843" max="1844" width="12.7109375" style="5" bestFit="1" customWidth="1"/>
    <col min="1845" max="2076" width="11.42578125" style="5"/>
    <col min="2077" max="2077" width="5.7109375" style="5" customWidth="1"/>
    <col min="2078" max="2078" width="38.5703125" style="5" customWidth="1"/>
    <col min="2079" max="2079" width="13" style="5" bestFit="1" customWidth="1"/>
    <col min="2080" max="2080" width="15.7109375" style="5" customWidth="1"/>
    <col min="2081" max="2081" width="16.7109375" style="5" customWidth="1"/>
    <col min="2082" max="2082" width="5.85546875" style="5" bestFit="1" customWidth="1"/>
    <col min="2083" max="2083" width="6.28515625" style="5" customWidth="1"/>
    <col min="2084" max="2084" width="9.5703125" style="5" bestFit="1" customWidth="1"/>
    <col min="2085" max="2085" width="3.85546875" style="5" customWidth="1"/>
    <col min="2086" max="2086" width="6" style="5" customWidth="1"/>
    <col min="2087" max="2087" width="12.28515625" style="5" customWidth="1"/>
    <col min="2088" max="2088" width="11.42578125" style="5" customWidth="1"/>
    <col min="2089" max="2089" width="10.7109375" style="5" customWidth="1"/>
    <col min="2090" max="2090" width="11.42578125" style="5" customWidth="1"/>
    <col min="2091" max="2091" width="8.28515625" style="5" bestFit="1" customWidth="1"/>
    <col min="2092" max="2093" width="11.42578125" style="5" customWidth="1"/>
    <col min="2094" max="2094" width="9.5703125" style="5" customWidth="1"/>
    <col min="2095" max="2095" width="7.5703125" style="5" customWidth="1"/>
    <col min="2096" max="2096" width="9.5703125" style="5" customWidth="1"/>
    <col min="2097" max="2097" width="12.28515625" style="5" customWidth="1"/>
    <col min="2098" max="2098" width="11.42578125" style="5" customWidth="1"/>
    <col min="2099" max="2100" width="12.7109375" style="5" bestFit="1" customWidth="1"/>
    <col min="2101" max="2332" width="11.42578125" style="5"/>
    <col min="2333" max="2333" width="5.7109375" style="5" customWidth="1"/>
    <col min="2334" max="2334" width="38.5703125" style="5" customWidth="1"/>
    <col min="2335" max="2335" width="13" style="5" bestFit="1" customWidth="1"/>
    <col min="2336" max="2336" width="15.7109375" style="5" customWidth="1"/>
    <col min="2337" max="2337" width="16.7109375" style="5" customWidth="1"/>
    <col min="2338" max="2338" width="5.85546875" style="5" bestFit="1" customWidth="1"/>
    <col min="2339" max="2339" width="6.28515625" style="5" customWidth="1"/>
    <col min="2340" max="2340" width="9.5703125" style="5" bestFit="1" customWidth="1"/>
    <col min="2341" max="2341" width="3.85546875" style="5" customWidth="1"/>
    <col min="2342" max="2342" width="6" style="5" customWidth="1"/>
    <col min="2343" max="2343" width="12.28515625" style="5" customWidth="1"/>
    <col min="2344" max="2344" width="11.42578125" style="5" customWidth="1"/>
    <col min="2345" max="2345" width="10.7109375" style="5" customWidth="1"/>
    <col min="2346" max="2346" width="11.42578125" style="5" customWidth="1"/>
    <col min="2347" max="2347" width="8.28515625" style="5" bestFit="1" customWidth="1"/>
    <col min="2348" max="2349" width="11.42578125" style="5" customWidth="1"/>
    <col min="2350" max="2350" width="9.5703125" style="5" customWidth="1"/>
    <col min="2351" max="2351" width="7.5703125" style="5" customWidth="1"/>
    <col min="2352" max="2352" width="9.5703125" style="5" customWidth="1"/>
    <col min="2353" max="2353" width="12.28515625" style="5" customWidth="1"/>
    <col min="2354" max="2354" width="11.42578125" style="5" customWidth="1"/>
    <col min="2355" max="2356" width="12.7109375" style="5" bestFit="1" customWidth="1"/>
    <col min="2357" max="2588" width="11.42578125" style="5"/>
    <col min="2589" max="2589" width="5.7109375" style="5" customWidth="1"/>
    <col min="2590" max="2590" width="38.5703125" style="5" customWidth="1"/>
    <col min="2591" max="2591" width="13" style="5" bestFit="1" customWidth="1"/>
    <col min="2592" max="2592" width="15.7109375" style="5" customWidth="1"/>
    <col min="2593" max="2593" width="16.7109375" style="5" customWidth="1"/>
    <col min="2594" max="2594" width="5.85546875" style="5" bestFit="1" customWidth="1"/>
    <col min="2595" max="2595" width="6.28515625" style="5" customWidth="1"/>
    <col min="2596" max="2596" width="9.5703125" style="5" bestFit="1" customWidth="1"/>
    <col min="2597" max="2597" width="3.85546875" style="5" customWidth="1"/>
    <col min="2598" max="2598" width="6" style="5" customWidth="1"/>
    <col min="2599" max="2599" width="12.28515625" style="5" customWidth="1"/>
    <col min="2600" max="2600" width="11.42578125" style="5" customWidth="1"/>
    <col min="2601" max="2601" width="10.7109375" style="5" customWidth="1"/>
    <col min="2602" max="2602" width="11.42578125" style="5" customWidth="1"/>
    <col min="2603" max="2603" width="8.28515625" style="5" bestFit="1" customWidth="1"/>
    <col min="2604" max="2605" width="11.42578125" style="5" customWidth="1"/>
    <col min="2606" max="2606" width="9.5703125" style="5" customWidth="1"/>
    <col min="2607" max="2607" width="7.5703125" style="5" customWidth="1"/>
    <col min="2608" max="2608" width="9.5703125" style="5" customWidth="1"/>
    <col min="2609" max="2609" width="12.28515625" style="5" customWidth="1"/>
    <col min="2610" max="2610" width="11.42578125" style="5" customWidth="1"/>
    <col min="2611" max="2612" width="12.7109375" style="5" bestFit="1" customWidth="1"/>
    <col min="2613" max="2844" width="11.42578125" style="5"/>
    <col min="2845" max="2845" width="5.7109375" style="5" customWidth="1"/>
    <col min="2846" max="2846" width="38.5703125" style="5" customWidth="1"/>
    <col min="2847" max="2847" width="13" style="5" bestFit="1" customWidth="1"/>
    <col min="2848" max="2848" width="15.7109375" style="5" customWidth="1"/>
    <col min="2849" max="2849" width="16.7109375" style="5" customWidth="1"/>
    <col min="2850" max="2850" width="5.85546875" style="5" bestFit="1" customWidth="1"/>
    <col min="2851" max="2851" width="6.28515625" style="5" customWidth="1"/>
    <col min="2852" max="2852" width="9.5703125" style="5" bestFit="1" customWidth="1"/>
    <col min="2853" max="2853" width="3.85546875" style="5" customWidth="1"/>
    <col min="2854" max="2854" width="6" style="5" customWidth="1"/>
    <col min="2855" max="2855" width="12.28515625" style="5" customWidth="1"/>
    <col min="2856" max="2856" width="11.42578125" style="5" customWidth="1"/>
    <col min="2857" max="2857" width="10.7109375" style="5" customWidth="1"/>
    <col min="2858" max="2858" width="11.42578125" style="5" customWidth="1"/>
    <col min="2859" max="2859" width="8.28515625" style="5" bestFit="1" customWidth="1"/>
    <col min="2860" max="2861" width="11.42578125" style="5" customWidth="1"/>
    <col min="2862" max="2862" width="9.5703125" style="5" customWidth="1"/>
    <col min="2863" max="2863" width="7.5703125" style="5" customWidth="1"/>
    <col min="2864" max="2864" width="9.5703125" style="5" customWidth="1"/>
    <col min="2865" max="2865" width="12.28515625" style="5" customWidth="1"/>
    <col min="2866" max="2866" width="11.42578125" style="5" customWidth="1"/>
    <col min="2867" max="2868" width="12.7109375" style="5" bestFit="1" customWidth="1"/>
    <col min="2869" max="3100" width="11.42578125" style="5"/>
    <col min="3101" max="3101" width="5.7109375" style="5" customWidth="1"/>
    <col min="3102" max="3102" width="38.5703125" style="5" customWidth="1"/>
    <col min="3103" max="3103" width="13" style="5" bestFit="1" customWidth="1"/>
    <col min="3104" max="3104" width="15.7109375" style="5" customWidth="1"/>
    <col min="3105" max="3105" width="16.7109375" style="5" customWidth="1"/>
    <col min="3106" max="3106" width="5.85546875" style="5" bestFit="1" customWidth="1"/>
    <col min="3107" max="3107" width="6.28515625" style="5" customWidth="1"/>
    <col min="3108" max="3108" width="9.5703125" style="5" bestFit="1" customWidth="1"/>
    <col min="3109" max="3109" width="3.85546875" style="5" customWidth="1"/>
    <col min="3110" max="3110" width="6" style="5" customWidth="1"/>
    <col min="3111" max="3111" width="12.28515625" style="5" customWidth="1"/>
    <col min="3112" max="3112" width="11.42578125" style="5" customWidth="1"/>
    <col min="3113" max="3113" width="10.7109375" style="5" customWidth="1"/>
    <col min="3114" max="3114" width="11.42578125" style="5" customWidth="1"/>
    <col min="3115" max="3115" width="8.28515625" style="5" bestFit="1" customWidth="1"/>
    <col min="3116" max="3117" width="11.42578125" style="5" customWidth="1"/>
    <col min="3118" max="3118" width="9.5703125" style="5" customWidth="1"/>
    <col min="3119" max="3119" width="7.5703125" style="5" customWidth="1"/>
    <col min="3120" max="3120" width="9.5703125" style="5" customWidth="1"/>
    <col min="3121" max="3121" width="12.28515625" style="5" customWidth="1"/>
    <col min="3122" max="3122" width="11.42578125" style="5" customWidth="1"/>
    <col min="3123" max="3124" width="12.7109375" style="5" bestFit="1" customWidth="1"/>
    <col min="3125" max="3356" width="11.42578125" style="5"/>
    <col min="3357" max="3357" width="5.7109375" style="5" customWidth="1"/>
    <col min="3358" max="3358" width="38.5703125" style="5" customWidth="1"/>
    <col min="3359" max="3359" width="13" style="5" bestFit="1" customWidth="1"/>
    <col min="3360" max="3360" width="15.7109375" style="5" customWidth="1"/>
    <col min="3361" max="3361" width="16.7109375" style="5" customWidth="1"/>
    <col min="3362" max="3362" width="5.85546875" style="5" bestFit="1" customWidth="1"/>
    <col min="3363" max="3363" width="6.28515625" style="5" customWidth="1"/>
    <col min="3364" max="3364" width="9.5703125" style="5" bestFit="1" customWidth="1"/>
    <col min="3365" max="3365" width="3.85546875" style="5" customWidth="1"/>
    <col min="3366" max="3366" width="6" style="5" customWidth="1"/>
    <col min="3367" max="3367" width="12.28515625" style="5" customWidth="1"/>
    <col min="3368" max="3368" width="11.42578125" style="5" customWidth="1"/>
    <col min="3369" max="3369" width="10.7109375" style="5" customWidth="1"/>
    <col min="3370" max="3370" width="11.42578125" style="5" customWidth="1"/>
    <col min="3371" max="3371" width="8.28515625" style="5" bestFit="1" customWidth="1"/>
    <col min="3372" max="3373" width="11.42578125" style="5" customWidth="1"/>
    <col min="3374" max="3374" width="9.5703125" style="5" customWidth="1"/>
    <col min="3375" max="3375" width="7.5703125" style="5" customWidth="1"/>
    <col min="3376" max="3376" width="9.5703125" style="5" customWidth="1"/>
    <col min="3377" max="3377" width="12.28515625" style="5" customWidth="1"/>
    <col min="3378" max="3378" width="11.42578125" style="5" customWidth="1"/>
    <col min="3379" max="3380" width="12.7109375" style="5" bestFit="1" customWidth="1"/>
    <col min="3381" max="3612" width="11.42578125" style="5"/>
    <col min="3613" max="3613" width="5.7109375" style="5" customWidth="1"/>
    <col min="3614" max="3614" width="38.5703125" style="5" customWidth="1"/>
    <col min="3615" max="3615" width="13" style="5" bestFit="1" customWidth="1"/>
    <col min="3616" max="3616" width="15.7109375" style="5" customWidth="1"/>
    <col min="3617" max="3617" width="16.7109375" style="5" customWidth="1"/>
    <col min="3618" max="3618" width="5.85546875" style="5" bestFit="1" customWidth="1"/>
    <col min="3619" max="3619" width="6.28515625" style="5" customWidth="1"/>
    <col min="3620" max="3620" width="9.5703125" style="5" bestFit="1" customWidth="1"/>
    <col min="3621" max="3621" width="3.85546875" style="5" customWidth="1"/>
    <col min="3622" max="3622" width="6" style="5" customWidth="1"/>
    <col min="3623" max="3623" width="12.28515625" style="5" customWidth="1"/>
    <col min="3624" max="3624" width="11.42578125" style="5" customWidth="1"/>
    <col min="3625" max="3625" width="10.7109375" style="5" customWidth="1"/>
    <col min="3626" max="3626" width="11.42578125" style="5" customWidth="1"/>
    <col min="3627" max="3627" width="8.28515625" style="5" bestFit="1" customWidth="1"/>
    <col min="3628" max="3629" width="11.42578125" style="5" customWidth="1"/>
    <col min="3630" max="3630" width="9.5703125" style="5" customWidth="1"/>
    <col min="3631" max="3631" width="7.5703125" style="5" customWidth="1"/>
    <col min="3632" max="3632" width="9.5703125" style="5" customWidth="1"/>
    <col min="3633" max="3633" width="12.28515625" style="5" customWidth="1"/>
    <col min="3634" max="3634" width="11.42578125" style="5" customWidth="1"/>
    <col min="3635" max="3636" width="12.7109375" style="5" bestFit="1" customWidth="1"/>
    <col min="3637" max="3868" width="11.42578125" style="5"/>
    <col min="3869" max="3869" width="5.7109375" style="5" customWidth="1"/>
    <col min="3870" max="3870" width="38.5703125" style="5" customWidth="1"/>
    <col min="3871" max="3871" width="13" style="5" bestFit="1" customWidth="1"/>
    <col min="3872" max="3872" width="15.7109375" style="5" customWidth="1"/>
    <col min="3873" max="3873" width="16.7109375" style="5" customWidth="1"/>
    <col min="3874" max="3874" width="5.85546875" style="5" bestFit="1" customWidth="1"/>
    <col min="3875" max="3875" width="6.28515625" style="5" customWidth="1"/>
    <col min="3876" max="3876" width="9.5703125" style="5" bestFit="1" customWidth="1"/>
    <col min="3877" max="3877" width="3.85546875" style="5" customWidth="1"/>
    <col min="3878" max="3878" width="6" style="5" customWidth="1"/>
    <col min="3879" max="3879" width="12.28515625" style="5" customWidth="1"/>
    <col min="3880" max="3880" width="11.42578125" style="5" customWidth="1"/>
    <col min="3881" max="3881" width="10.7109375" style="5" customWidth="1"/>
    <col min="3882" max="3882" width="11.42578125" style="5" customWidth="1"/>
    <col min="3883" max="3883" width="8.28515625" style="5" bestFit="1" customWidth="1"/>
    <col min="3884" max="3885" width="11.42578125" style="5" customWidth="1"/>
    <col min="3886" max="3886" width="9.5703125" style="5" customWidth="1"/>
    <col min="3887" max="3887" width="7.5703125" style="5" customWidth="1"/>
    <col min="3888" max="3888" width="9.5703125" style="5" customWidth="1"/>
    <col min="3889" max="3889" width="12.28515625" style="5" customWidth="1"/>
    <col min="3890" max="3890" width="11.42578125" style="5" customWidth="1"/>
    <col min="3891" max="3892" width="12.7109375" style="5" bestFit="1" customWidth="1"/>
    <col min="3893" max="4124" width="11.42578125" style="5"/>
    <col min="4125" max="4125" width="5.7109375" style="5" customWidth="1"/>
    <col min="4126" max="4126" width="38.5703125" style="5" customWidth="1"/>
    <col min="4127" max="4127" width="13" style="5" bestFit="1" customWidth="1"/>
    <col min="4128" max="4128" width="15.7109375" style="5" customWidth="1"/>
    <col min="4129" max="4129" width="16.7109375" style="5" customWidth="1"/>
    <col min="4130" max="4130" width="5.85546875" style="5" bestFit="1" customWidth="1"/>
    <col min="4131" max="4131" width="6.28515625" style="5" customWidth="1"/>
    <col min="4132" max="4132" width="9.5703125" style="5" bestFit="1" customWidth="1"/>
    <col min="4133" max="4133" width="3.85546875" style="5" customWidth="1"/>
    <col min="4134" max="4134" width="6" style="5" customWidth="1"/>
    <col min="4135" max="4135" width="12.28515625" style="5" customWidth="1"/>
    <col min="4136" max="4136" width="11.42578125" style="5" customWidth="1"/>
    <col min="4137" max="4137" width="10.7109375" style="5" customWidth="1"/>
    <col min="4138" max="4138" width="11.42578125" style="5" customWidth="1"/>
    <col min="4139" max="4139" width="8.28515625" style="5" bestFit="1" customWidth="1"/>
    <col min="4140" max="4141" width="11.42578125" style="5" customWidth="1"/>
    <col min="4142" max="4142" width="9.5703125" style="5" customWidth="1"/>
    <col min="4143" max="4143" width="7.5703125" style="5" customWidth="1"/>
    <col min="4144" max="4144" width="9.5703125" style="5" customWidth="1"/>
    <col min="4145" max="4145" width="12.28515625" style="5" customWidth="1"/>
    <col min="4146" max="4146" width="11.42578125" style="5" customWidth="1"/>
    <col min="4147" max="4148" width="12.7109375" style="5" bestFit="1" customWidth="1"/>
    <col min="4149" max="4380" width="11.42578125" style="5"/>
    <col min="4381" max="4381" width="5.7109375" style="5" customWidth="1"/>
    <col min="4382" max="4382" width="38.5703125" style="5" customWidth="1"/>
    <col min="4383" max="4383" width="13" style="5" bestFit="1" customWidth="1"/>
    <col min="4384" max="4384" width="15.7109375" style="5" customWidth="1"/>
    <col min="4385" max="4385" width="16.7109375" style="5" customWidth="1"/>
    <col min="4386" max="4386" width="5.85546875" style="5" bestFit="1" customWidth="1"/>
    <col min="4387" max="4387" width="6.28515625" style="5" customWidth="1"/>
    <col min="4388" max="4388" width="9.5703125" style="5" bestFit="1" customWidth="1"/>
    <col min="4389" max="4389" width="3.85546875" style="5" customWidth="1"/>
    <col min="4390" max="4390" width="6" style="5" customWidth="1"/>
    <col min="4391" max="4391" width="12.28515625" style="5" customWidth="1"/>
    <col min="4392" max="4392" width="11.42578125" style="5" customWidth="1"/>
    <col min="4393" max="4393" width="10.7109375" style="5" customWidth="1"/>
    <col min="4394" max="4394" width="11.42578125" style="5" customWidth="1"/>
    <col min="4395" max="4395" width="8.28515625" style="5" bestFit="1" customWidth="1"/>
    <col min="4396" max="4397" width="11.42578125" style="5" customWidth="1"/>
    <col min="4398" max="4398" width="9.5703125" style="5" customWidth="1"/>
    <col min="4399" max="4399" width="7.5703125" style="5" customWidth="1"/>
    <col min="4400" max="4400" width="9.5703125" style="5" customWidth="1"/>
    <col min="4401" max="4401" width="12.28515625" style="5" customWidth="1"/>
    <col min="4402" max="4402" width="11.42578125" style="5" customWidth="1"/>
    <col min="4403" max="4404" width="12.7109375" style="5" bestFit="1" customWidth="1"/>
    <col min="4405" max="4636" width="11.42578125" style="5"/>
    <col min="4637" max="4637" width="5.7109375" style="5" customWidth="1"/>
    <col min="4638" max="4638" width="38.5703125" style="5" customWidth="1"/>
    <col min="4639" max="4639" width="13" style="5" bestFit="1" customWidth="1"/>
    <col min="4640" max="4640" width="15.7109375" style="5" customWidth="1"/>
    <col min="4641" max="4641" width="16.7109375" style="5" customWidth="1"/>
    <col min="4642" max="4642" width="5.85546875" style="5" bestFit="1" customWidth="1"/>
    <col min="4643" max="4643" width="6.28515625" style="5" customWidth="1"/>
    <col min="4644" max="4644" width="9.5703125" style="5" bestFit="1" customWidth="1"/>
    <col min="4645" max="4645" width="3.85546875" style="5" customWidth="1"/>
    <col min="4646" max="4646" width="6" style="5" customWidth="1"/>
    <col min="4647" max="4647" width="12.28515625" style="5" customWidth="1"/>
    <col min="4648" max="4648" width="11.42578125" style="5" customWidth="1"/>
    <col min="4649" max="4649" width="10.7109375" style="5" customWidth="1"/>
    <col min="4650" max="4650" width="11.42578125" style="5" customWidth="1"/>
    <col min="4651" max="4651" width="8.28515625" style="5" bestFit="1" customWidth="1"/>
    <col min="4652" max="4653" width="11.42578125" style="5" customWidth="1"/>
    <col min="4654" max="4654" width="9.5703125" style="5" customWidth="1"/>
    <col min="4655" max="4655" width="7.5703125" style="5" customWidth="1"/>
    <col min="4656" max="4656" width="9.5703125" style="5" customWidth="1"/>
    <col min="4657" max="4657" width="12.28515625" style="5" customWidth="1"/>
    <col min="4658" max="4658" width="11.42578125" style="5" customWidth="1"/>
    <col min="4659" max="4660" width="12.7109375" style="5" bestFit="1" customWidth="1"/>
    <col min="4661" max="4892" width="11.42578125" style="5"/>
    <col min="4893" max="4893" width="5.7109375" style="5" customWidth="1"/>
    <col min="4894" max="4894" width="38.5703125" style="5" customWidth="1"/>
    <col min="4895" max="4895" width="13" style="5" bestFit="1" customWidth="1"/>
    <col min="4896" max="4896" width="15.7109375" style="5" customWidth="1"/>
    <col min="4897" max="4897" width="16.7109375" style="5" customWidth="1"/>
    <col min="4898" max="4898" width="5.85546875" style="5" bestFit="1" customWidth="1"/>
    <col min="4899" max="4899" width="6.28515625" style="5" customWidth="1"/>
    <col min="4900" max="4900" width="9.5703125" style="5" bestFit="1" customWidth="1"/>
    <col min="4901" max="4901" width="3.85546875" style="5" customWidth="1"/>
    <col min="4902" max="4902" width="6" style="5" customWidth="1"/>
    <col min="4903" max="4903" width="12.28515625" style="5" customWidth="1"/>
    <col min="4904" max="4904" width="11.42578125" style="5" customWidth="1"/>
    <col min="4905" max="4905" width="10.7109375" style="5" customWidth="1"/>
    <col min="4906" max="4906" width="11.42578125" style="5" customWidth="1"/>
    <col min="4907" max="4907" width="8.28515625" style="5" bestFit="1" customWidth="1"/>
    <col min="4908" max="4909" width="11.42578125" style="5" customWidth="1"/>
    <col min="4910" max="4910" width="9.5703125" style="5" customWidth="1"/>
    <col min="4911" max="4911" width="7.5703125" style="5" customWidth="1"/>
    <col min="4912" max="4912" width="9.5703125" style="5" customWidth="1"/>
    <col min="4913" max="4913" width="12.28515625" style="5" customWidth="1"/>
    <col min="4914" max="4914" width="11.42578125" style="5" customWidth="1"/>
    <col min="4915" max="4916" width="12.7109375" style="5" bestFit="1" customWidth="1"/>
    <col min="4917" max="5148" width="11.42578125" style="5"/>
    <col min="5149" max="5149" width="5.7109375" style="5" customWidth="1"/>
    <col min="5150" max="5150" width="38.5703125" style="5" customWidth="1"/>
    <col min="5151" max="5151" width="13" style="5" bestFit="1" customWidth="1"/>
    <col min="5152" max="5152" width="15.7109375" style="5" customWidth="1"/>
    <col min="5153" max="5153" width="16.7109375" style="5" customWidth="1"/>
    <col min="5154" max="5154" width="5.85546875" style="5" bestFit="1" customWidth="1"/>
    <col min="5155" max="5155" width="6.28515625" style="5" customWidth="1"/>
    <col min="5156" max="5156" width="9.5703125" style="5" bestFit="1" customWidth="1"/>
    <col min="5157" max="5157" width="3.85546875" style="5" customWidth="1"/>
    <col min="5158" max="5158" width="6" style="5" customWidth="1"/>
    <col min="5159" max="5159" width="12.28515625" style="5" customWidth="1"/>
    <col min="5160" max="5160" width="11.42578125" style="5" customWidth="1"/>
    <col min="5161" max="5161" width="10.7109375" style="5" customWidth="1"/>
    <col min="5162" max="5162" width="11.42578125" style="5" customWidth="1"/>
    <col min="5163" max="5163" width="8.28515625" style="5" bestFit="1" customWidth="1"/>
    <col min="5164" max="5165" width="11.42578125" style="5" customWidth="1"/>
    <col min="5166" max="5166" width="9.5703125" style="5" customWidth="1"/>
    <col min="5167" max="5167" width="7.5703125" style="5" customWidth="1"/>
    <col min="5168" max="5168" width="9.5703125" style="5" customWidth="1"/>
    <col min="5169" max="5169" width="12.28515625" style="5" customWidth="1"/>
    <col min="5170" max="5170" width="11.42578125" style="5" customWidth="1"/>
    <col min="5171" max="5172" width="12.7109375" style="5" bestFit="1" customWidth="1"/>
    <col min="5173" max="5404" width="11.42578125" style="5"/>
    <col min="5405" max="5405" width="5.7109375" style="5" customWidth="1"/>
    <col min="5406" max="5406" width="38.5703125" style="5" customWidth="1"/>
    <col min="5407" max="5407" width="13" style="5" bestFit="1" customWidth="1"/>
    <col min="5408" max="5408" width="15.7109375" style="5" customWidth="1"/>
    <col min="5409" max="5409" width="16.7109375" style="5" customWidth="1"/>
    <col min="5410" max="5410" width="5.85546875" style="5" bestFit="1" customWidth="1"/>
    <col min="5411" max="5411" width="6.28515625" style="5" customWidth="1"/>
    <col min="5412" max="5412" width="9.5703125" style="5" bestFit="1" customWidth="1"/>
    <col min="5413" max="5413" width="3.85546875" style="5" customWidth="1"/>
    <col min="5414" max="5414" width="6" style="5" customWidth="1"/>
    <col min="5415" max="5415" width="12.28515625" style="5" customWidth="1"/>
    <col min="5416" max="5416" width="11.42578125" style="5" customWidth="1"/>
    <col min="5417" max="5417" width="10.7109375" style="5" customWidth="1"/>
    <col min="5418" max="5418" width="11.42578125" style="5" customWidth="1"/>
    <col min="5419" max="5419" width="8.28515625" style="5" bestFit="1" customWidth="1"/>
    <col min="5420" max="5421" width="11.42578125" style="5" customWidth="1"/>
    <col min="5422" max="5422" width="9.5703125" style="5" customWidth="1"/>
    <col min="5423" max="5423" width="7.5703125" style="5" customWidth="1"/>
    <col min="5424" max="5424" width="9.5703125" style="5" customWidth="1"/>
    <col min="5425" max="5425" width="12.28515625" style="5" customWidth="1"/>
    <col min="5426" max="5426" width="11.42578125" style="5" customWidth="1"/>
    <col min="5427" max="5428" width="12.7109375" style="5" bestFit="1" customWidth="1"/>
    <col min="5429" max="5660" width="11.42578125" style="5"/>
    <col min="5661" max="5661" width="5.7109375" style="5" customWidth="1"/>
    <col min="5662" max="5662" width="38.5703125" style="5" customWidth="1"/>
    <col min="5663" max="5663" width="13" style="5" bestFit="1" customWidth="1"/>
    <col min="5664" max="5664" width="15.7109375" style="5" customWidth="1"/>
    <col min="5665" max="5665" width="16.7109375" style="5" customWidth="1"/>
    <col min="5666" max="5666" width="5.85546875" style="5" bestFit="1" customWidth="1"/>
    <col min="5667" max="5667" width="6.28515625" style="5" customWidth="1"/>
    <col min="5668" max="5668" width="9.5703125" style="5" bestFit="1" customWidth="1"/>
    <col min="5669" max="5669" width="3.85546875" style="5" customWidth="1"/>
    <col min="5670" max="5670" width="6" style="5" customWidth="1"/>
    <col min="5671" max="5671" width="12.28515625" style="5" customWidth="1"/>
    <col min="5672" max="5672" width="11.42578125" style="5" customWidth="1"/>
    <col min="5673" max="5673" width="10.7109375" style="5" customWidth="1"/>
    <col min="5674" max="5674" width="11.42578125" style="5" customWidth="1"/>
    <col min="5675" max="5675" width="8.28515625" style="5" bestFit="1" customWidth="1"/>
    <col min="5676" max="5677" width="11.42578125" style="5" customWidth="1"/>
    <col min="5678" max="5678" width="9.5703125" style="5" customWidth="1"/>
    <col min="5679" max="5679" width="7.5703125" style="5" customWidth="1"/>
    <col min="5680" max="5680" width="9.5703125" style="5" customWidth="1"/>
    <col min="5681" max="5681" width="12.28515625" style="5" customWidth="1"/>
    <col min="5682" max="5682" width="11.42578125" style="5" customWidth="1"/>
    <col min="5683" max="5684" width="12.7109375" style="5" bestFit="1" customWidth="1"/>
    <col min="5685" max="5916" width="11.42578125" style="5"/>
    <col min="5917" max="5917" width="5.7109375" style="5" customWidth="1"/>
    <col min="5918" max="5918" width="38.5703125" style="5" customWidth="1"/>
    <col min="5919" max="5919" width="13" style="5" bestFit="1" customWidth="1"/>
    <col min="5920" max="5920" width="15.7109375" style="5" customWidth="1"/>
    <col min="5921" max="5921" width="16.7109375" style="5" customWidth="1"/>
    <col min="5922" max="5922" width="5.85546875" style="5" bestFit="1" customWidth="1"/>
    <col min="5923" max="5923" width="6.28515625" style="5" customWidth="1"/>
    <col min="5924" max="5924" width="9.5703125" style="5" bestFit="1" customWidth="1"/>
    <col min="5925" max="5925" width="3.85546875" style="5" customWidth="1"/>
    <col min="5926" max="5926" width="6" style="5" customWidth="1"/>
    <col min="5927" max="5927" width="12.28515625" style="5" customWidth="1"/>
    <col min="5928" max="5928" width="11.42578125" style="5" customWidth="1"/>
    <col min="5929" max="5929" width="10.7109375" style="5" customWidth="1"/>
    <col min="5930" max="5930" width="11.42578125" style="5" customWidth="1"/>
    <col min="5931" max="5931" width="8.28515625" style="5" bestFit="1" customWidth="1"/>
    <col min="5932" max="5933" width="11.42578125" style="5" customWidth="1"/>
    <col min="5934" max="5934" width="9.5703125" style="5" customWidth="1"/>
    <col min="5935" max="5935" width="7.5703125" style="5" customWidth="1"/>
    <col min="5936" max="5936" width="9.5703125" style="5" customWidth="1"/>
    <col min="5937" max="5937" width="12.28515625" style="5" customWidth="1"/>
    <col min="5938" max="5938" width="11.42578125" style="5" customWidth="1"/>
    <col min="5939" max="5940" width="12.7109375" style="5" bestFit="1" customWidth="1"/>
    <col min="5941" max="6172" width="11.42578125" style="5"/>
    <col min="6173" max="6173" width="5.7109375" style="5" customWidth="1"/>
    <col min="6174" max="6174" width="38.5703125" style="5" customWidth="1"/>
    <col min="6175" max="6175" width="13" style="5" bestFit="1" customWidth="1"/>
    <col min="6176" max="6176" width="15.7109375" style="5" customWidth="1"/>
    <col min="6177" max="6177" width="16.7109375" style="5" customWidth="1"/>
    <col min="6178" max="6178" width="5.85546875" style="5" bestFit="1" customWidth="1"/>
    <col min="6179" max="6179" width="6.28515625" style="5" customWidth="1"/>
    <col min="6180" max="6180" width="9.5703125" style="5" bestFit="1" customWidth="1"/>
    <col min="6181" max="6181" width="3.85546875" style="5" customWidth="1"/>
    <col min="6182" max="6182" width="6" style="5" customWidth="1"/>
    <col min="6183" max="6183" width="12.28515625" style="5" customWidth="1"/>
    <col min="6184" max="6184" width="11.42578125" style="5" customWidth="1"/>
    <col min="6185" max="6185" width="10.7109375" style="5" customWidth="1"/>
    <col min="6186" max="6186" width="11.42578125" style="5" customWidth="1"/>
    <col min="6187" max="6187" width="8.28515625" style="5" bestFit="1" customWidth="1"/>
    <col min="6188" max="6189" width="11.42578125" style="5" customWidth="1"/>
    <col min="6190" max="6190" width="9.5703125" style="5" customWidth="1"/>
    <col min="6191" max="6191" width="7.5703125" style="5" customWidth="1"/>
    <col min="6192" max="6192" width="9.5703125" style="5" customWidth="1"/>
    <col min="6193" max="6193" width="12.28515625" style="5" customWidth="1"/>
    <col min="6194" max="6194" width="11.42578125" style="5" customWidth="1"/>
    <col min="6195" max="6196" width="12.7109375" style="5" bestFit="1" customWidth="1"/>
    <col min="6197" max="6428" width="11.42578125" style="5"/>
    <col min="6429" max="6429" width="5.7109375" style="5" customWidth="1"/>
    <col min="6430" max="6430" width="38.5703125" style="5" customWidth="1"/>
    <col min="6431" max="6431" width="13" style="5" bestFit="1" customWidth="1"/>
    <col min="6432" max="6432" width="15.7109375" style="5" customWidth="1"/>
    <col min="6433" max="6433" width="16.7109375" style="5" customWidth="1"/>
    <col min="6434" max="6434" width="5.85546875" style="5" bestFit="1" customWidth="1"/>
    <col min="6435" max="6435" width="6.28515625" style="5" customWidth="1"/>
    <col min="6436" max="6436" width="9.5703125" style="5" bestFit="1" customWidth="1"/>
    <col min="6437" max="6437" width="3.85546875" style="5" customWidth="1"/>
    <col min="6438" max="6438" width="6" style="5" customWidth="1"/>
    <col min="6439" max="6439" width="12.28515625" style="5" customWidth="1"/>
    <col min="6440" max="6440" width="11.42578125" style="5" customWidth="1"/>
    <col min="6441" max="6441" width="10.7109375" style="5" customWidth="1"/>
    <col min="6442" max="6442" width="11.42578125" style="5" customWidth="1"/>
    <col min="6443" max="6443" width="8.28515625" style="5" bestFit="1" customWidth="1"/>
    <col min="6444" max="6445" width="11.42578125" style="5" customWidth="1"/>
    <col min="6446" max="6446" width="9.5703125" style="5" customWidth="1"/>
    <col min="6447" max="6447" width="7.5703125" style="5" customWidth="1"/>
    <col min="6448" max="6448" width="9.5703125" style="5" customWidth="1"/>
    <col min="6449" max="6449" width="12.28515625" style="5" customWidth="1"/>
    <col min="6450" max="6450" width="11.42578125" style="5" customWidth="1"/>
    <col min="6451" max="6452" width="12.7109375" style="5" bestFit="1" customWidth="1"/>
    <col min="6453" max="6684" width="11.42578125" style="5"/>
    <col min="6685" max="6685" width="5.7109375" style="5" customWidth="1"/>
    <col min="6686" max="6686" width="38.5703125" style="5" customWidth="1"/>
    <col min="6687" max="6687" width="13" style="5" bestFit="1" customWidth="1"/>
    <col min="6688" max="6688" width="15.7109375" style="5" customWidth="1"/>
    <col min="6689" max="6689" width="16.7109375" style="5" customWidth="1"/>
    <col min="6690" max="6690" width="5.85546875" style="5" bestFit="1" customWidth="1"/>
    <col min="6691" max="6691" width="6.28515625" style="5" customWidth="1"/>
    <col min="6692" max="6692" width="9.5703125" style="5" bestFit="1" customWidth="1"/>
    <col min="6693" max="6693" width="3.85546875" style="5" customWidth="1"/>
    <col min="6694" max="6694" width="6" style="5" customWidth="1"/>
    <col min="6695" max="6695" width="12.28515625" style="5" customWidth="1"/>
    <col min="6696" max="6696" width="11.42578125" style="5" customWidth="1"/>
    <col min="6697" max="6697" width="10.7109375" style="5" customWidth="1"/>
    <col min="6698" max="6698" width="11.42578125" style="5" customWidth="1"/>
    <col min="6699" max="6699" width="8.28515625" style="5" bestFit="1" customWidth="1"/>
    <col min="6700" max="6701" width="11.42578125" style="5" customWidth="1"/>
    <col min="6702" max="6702" width="9.5703125" style="5" customWidth="1"/>
    <col min="6703" max="6703" width="7.5703125" style="5" customWidth="1"/>
    <col min="6704" max="6704" width="9.5703125" style="5" customWidth="1"/>
    <col min="6705" max="6705" width="12.28515625" style="5" customWidth="1"/>
    <col min="6706" max="6706" width="11.42578125" style="5" customWidth="1"/>
    <col min="6707" max="6708" width="12.7109375" style="5" bestFit="1" customWidth="1"/>
    <col min="6709" max="6940" width="11.42578125" style="5"/>
    <col min="6941" max="6941" width="5.7109375" style="5" customWidth="1"/>
    <col min="6942" max="6942" width="38.5703125" style="5" customWidth="1"/>
    <col min="6943" max="6943" width="13" style="5" bestFit="1" customWidth="1"/>
    <col min="6944" max="6944" width="15.7109375" style="5" customWidth="1"/>
    <col min="6945" max="6945" width="16.7109375" style="5" customWidth="1"/>
    <col min="6946" max="6946" width="5.85546875" style="5" bestFit="1" customWidth="1"/>
    <col min="6947" max="6947" width="6.28515625" style="5" customWidth="1"/>
    <col min="6948" max="6948" width="9.5703125" style="5" bestFit="1" customWidth="1"/>
    <col min="6949" max="6949" width="3.85546875" style="5" customWidth="1"/>
    <col min="6950" max="6950" width="6" style="5" customWidth="1"/>
    <col min="6951" max="6951" width="12.28515625" style="5" customWidth="1"/>
    <col min="6952" max="6952" width="11.42578125" style="5" customWidth="1"/>
    <col min="6953" max="6953" width="10.7109375" style="5" customWidth="1"/>
    <col min="6954" max="6954" width="11.42578125" style="5" customWidth="1"/>
    <col min="6955" max="6955" width="8.28515625" style="5" bestFit="1" customWidth="1"/>
    <col min="6956" max="6957" width="11.42578125" style="5" customWidth="1"/>
    <col min="6958" max="6958" width="9.5703125" style="5" customWidth="1"/>
    <col min="6959" max="6959" width="7.5703125" style="5" customWidth="1"/>
    <col min="6960" max="6960" width="9.5703125" style="5" customWidth="1"/>
    <col min="6961" max="6961" width="12.28515625" style="5" customWidth="1"/>
    <col min="6962" max="6962" width="11.42578125" style="5" customWidth="1"/>
    <col min="6963" max="6964" width="12.7109375" style="5" bestFit="1" customWidth="1"/>
    <col min="6965" max="7196" width="11.42578125" style="5"/>
    <col min="7197" max="7197" width="5.7109375" style="5" customWidth="1"/>
    <col min="7198" max="7198" width="38.5703125" style="5" customWidth="1"/>
    <col min="7199" max="7199" width="13" style="5" bestFit="1" customWidth="1"/>
    <col min="7200" max="7200" width="15.7109375" style="5" customWidth="1"/>
    <col min="7201" max="7201" width="16.7109375" style="5" customWidth="1"/>
    <col min="7202" max="7202" width="5.85546875" style="5" bestFit="1" customWidth="1"/>
    <col min="7203" max="7203" width="6.28515625" style="5" customWidth="1"/>
    <col min="7204" max="7204" width="9.5703125" style="5" bestFit="1" customWidth="1"/>
    <col min="7205" max="7205" width="3.85546875" style="5" customWidth="1"/>
    <col min="7206" max="7206" width="6" style="5" customWidth="1"/>
    <col min="7207" max="7207" width="12.28515625" style="5" customWidth="1"/>
    <col min="7208" max="7208" width="11.42578125" style="5" customWidth="1"/>
    <col min="7209" max="7209" width="10.7109375" style="5" customWidth="1"/>
    <col min="7210" max="7210" width="11.42578125" style="5" customWidth="1"/>
    <col min="7211" max="7211" width="8.28515625" style="5" bestFit="1" customWidth="1"/>
    <col min="7212" max="7213" width="11.42578125" style="5" customWidth="1"/>
    <col min="7214" max="7214" width="9.5703125" style="5" customWidth="1"/>
    <col min="7215" max="7215" width="7.5703125" style="5" customWidth="1"/>
    <col min="7216" max="7216" width="9.5703125" style="5" customWidth="1"/>
    <col min="7217" max="7217" width="12.28515625" style="5" customWidth="1"/>
    <col min="7218" max="7218" width="11.42578125" style="5" customWidth="1"/>
    <col min="7219" max="7220" width="12.7109375" style="5" bestFit="1" customWidth="1"/>
    <col min="7221" max="7452" width="11.42578125" style="5"/>
    <col min="7453" max="7453" width="5.7109375" style="5" customWidth="1"/>
    <col min="7454" max="7454" width="38.5703125" style="5" customWidth="1"/>
    <col min="7455" max="7455" width="13" style="5" bestFit="1" customWidth="1"/>
    <col min="7456" max="7456" width="15.7109375" style="5" customWidth="1"/>
    <col min="7457" max="7457" width="16.7109375" style="5" customWidth="1"/>
    <col min="7458" max="7458" width="5.85546875" style="5" bestFit="1" customWidth="1"/>
    <col min="7459" max="7459" width="6.28515625" style="5" customWidth="1"/>
    <col min="7460" max="7460" width="9.5703125" style="5" bestFit="1" customWidth="1"/>
    <col min="7461" max="7461" width="3.85546875" style="5" customWidth="1"/>
    <col min="7462" max="7462" width="6" style="5" customWidth="1"/>
    <col min="7463" max="7463" width="12.28515625" style="5" customWidth="1"/>
    <col min="7464" max="7464" width="11.42578125" style="5" customWidth="1"/>
    <col min="7465" max="7465" width="10.7109375" style="5" customWidth="1"/>
    <col min="7466" max="7466" width="11.42578125" style="5" customWidth="1"/>
    <col min="7467" max="7467" width="8.28515625" style="5" bestFit="1" customWidth="1"/>
    <col min="7468" max="7469" width="11.42578125" style="5" customWidth="1"/>
    <col min="7470" max="7470" width="9.5703125" style="5" customWidth="1"/>
    <col min="7471" max="7471" width="7.5703125" style="5" customWidth="1"/>
    <col min="7472" max="7472" width="9.5703125" style="5" customWidth="1"/>
    <col min="7473" max="7473" width="12.28515625" style="5" customWidth="1"/>
    <col min="7474" max="7474" width="11.42578125" style="5" customWidth="1"/>
    <col min="7475" max="7476" width="12.7109375" style="5" bestFit="1" customWidth="1"/>
    <col min="7477" max="7708" width="11.42578125" style="5"/>
    <col min="7709" max="7709" width="5.7109375" style="5" customWidth="1"/>
    <col min="7710" max="7710" width="38.5703125" style="5" customWidth="1"/>
    <col min="7711" max="7711" width="13" style="5" bestFit="1" customWidth="1"/>
    <col min="7712" max="7712" width="15.7109375" style="5" customWidth="1"/>
    <col min="7713" max="7713" width="16.7109375" style="5" customWidth="1"/>
    <col min="7714" max="7714" width="5.85546875" style="5" bestFit="1" customWidth="1"/>
    <col min="7715" max="7715" width="6.28515625" style="5" customWidth="1"/>
    <col min="7716" max="7716" width="9.5703125" style="5" bestFit="1" customWidth="1"/>
    <col min="7717" max="7717" width="3.85546875" style="5" customWidth="1"/>
    <col min="7718" max="7718" width="6" style="5" customWidth="1"/>
    <col min="7719" max="7719" width="12.28515625" style="5" customWidth="1"/>
    <col min="7720" max="7720" width="11.42578125" style="5" customWidth="1"/>
    <col min="7721" max="7721" width="10.7109375" style="5" customWidth="1"/>
    <col min="7722" max="7722" width="11.42578125" style="5" customWidth="1"/>
    <col min="7723" max="7723" width="8.28515625" style="5" bestFit="1" customWidth="1"/>
    <col min="7724" max="7725" width="11.42578125" style="5" customWidth="1"/>
    <col min="7726" max="7726" width="9.5703125" style="5" customWidth="1"/>
    <col min="7727" max="7727" width="7.5703125" style="5" customWidth="1"/>
    <col min="7728" max="7728" width="9.5703125" style="5" customWidth="1"/>
    <col min="7729" max="7729" width="12.28515625" style="5" customWidth="1"/>
    <col min="7730" max="7730" width="11.42578125" style="5" customWidth="1"/>
    <col min="7731" max="7732" width="12.7109375" style="5" bestFit="1" customWidth="1"/>
    <col min="7733" max="7964" width="11.42578125" style="5"/>
    <col min="7965" max="7965" width="5.7109375" style="5" customWidth="1"/>
    <col min="7966" max="7966" width="38.5703125" style="5" customWidth="1"/>
    <col min="7967" max="7967" width="13" style="5" bestFit="1" customWidth="1"/>
    <col min="7968" max="7968" width="15.7109375" style="5" customWidth="1"/>
    <col min="7969" max="7969" width="16.7109375" style="5" customWidth="1"/>
    <col min="7970" max="7970" width="5.85546875" style="5" bestFit="1" customWidth="1"/>
    <col min="7971" max="7971" width="6.28515625" style="5" customWidth="1"/>
    <col min="7972" max="7972" width="9.5703125" style="5" bestFit="1" customWidth="1"/>
    <col min="7973" max="7973" width="3.85546875" style="5" customWidth="1"/>
    <col min="7974" max="7974" width="6" style="5" customWidth="1"/>
    <col min="7975" max="7975" width="12.28515625" style="5" customWidth="1"/>
    <col min="7976" max="7976" width="11.42578125" style="5" customWidth="1"/>
    <col min="7977" max="7977" width="10.7109375" style="5" customWidth="1"/>
    <col min="7978" max="7978" width="11.42578125" style="5" customWidth="1"/>
    <col min="7979" max="7979" width="8.28515625" style="5" bestFit="1" customWidth="1"/>
    <col min="7980" max="7981" width="11.42578125" style="5" customWidth="1"/>
    <col min="7982" max="7982" width="9.5703125" style="5" customWidth="1"/>
    <col min="7983" max="7983" width="7.5703125" style="5" customWidth="1"/>
    <col min="7984" max="7984" width="9.5703125" style="5" customWidth="1"/>
    <col min="7985" max="7985" width="12.28515625" style="5" customWidth="1"/>
    <col min="7986" max="7986" width="11.42578125" style="5" customWidth="1"/>
    <col min="7987" max="7988" width="12.7109375" style="5" bestFit="1" customWidth="1"/>
    <col min="7989" max="8220" width="11.42578125" style="5"/>
    <col min="8221" max="8221" width="5.7109375" style="5" customWidth="1"/>
    <col min="8222" max="8222" width="38.5703125" style="5" customWidth="1"/>
    <col min="8223" max="8223" width="13" style="5" bestFit="1" customWidth="1"/>
    <col min="8224" max="8224" width="15.7109375" style="5" customWidth="1"/>
    <col min="8225" max="8225" width="16.7109375" style="5" customWidth="1"/>
    <col min="8226" max="8226" width="5.85546875" style="5" bestFit="1" customWidth="1"/>
    <col min="8227" max="8227" width="6.28515625" style="5" customWidth="1"/>
    <col min="8228" max="8228" width="9.5703125" style="5" bestFit="1" customWidth="1"/>
    <col min="8229" max="8229" width="3.85546875" style="5" customWidth="1"/>
    <col min="8230" max="8230" width="6" style="5" customWidth="1"/>
    <col min="8231" max="8231" width="12.28515625" style="5" customWidth="1"/>
    <col min="8232" max="8232" width="11.42578125" style="5" customWidth="1"/>
    <col min="8233" max="8233" width="10.7109375" style="5" customWidth="1"/>
    <col min="8234" max="8234" width="11.42578125" style="5" customWidth="1"/>
    <col min="8235" max="8235" width="8.28515625" style="5" bestFit="1" customWidth="1"/>
    <col min="8236" max="8237" width="11.42578125" style="5" customWidth="1"/>
    <col min="8238" max="8238" width="9.5703125" style="5" customWidth="1"/>
    <col min="8239" max="8239" width="7.5703125" style="5" customWidth="1"/>
    <col min="8240" max="8240" width="9.5703125" style="5" customWidth="1"/>
    <col min="8241" max="8241" width="12.28515625" style="5" customWidth="1"/>
    <col min="8242" max="8242" width="11.42578125" style="5" customWidth="1"/>
    <col min="8243" max="8244" width="12.7109375" style="5" bestFit="1" customWidth="1"/>
    <col min="8245" max="8476" width="11.42578125" style="5"/>
    <col min="8477" max="8477" width="5.7109375" style="5" customWidth="1"/>
    <col min="8478" max="8478" width="38.5703125" style="5" customWidth="1"/>
    <col min="8479" max="8479" width="13" style="5" bestFit="1" customWidth="1"/>
    <col min="8480" max="8480" width="15.7109375" style="5" customWidth="1"/>
    <col min="8481" max="8481" width="16.7109375" style="5" customWidth="1"/>
    <col min="8482" max="8482" width="5.85546875" style="5" bestFit="1" customWidth="1"/>
    <col min="8483" max="8483" width="6.28515625" style="5" customWidth="1"/>
    <col min="8484" max="8484" width="9.5703125" style="5" bestFit="1" customWidth="1"/>
    <col min="8485" max="8485" width="3.85546875" style="5" customWidth="1"/>
    <col min="8486" max="8486" width="6" style="5" customWidth="1"/>
    <col min="8487" max="8487" width="12.28515625" style="5" customWidth="1"/>
    <col min="8488" max="8488" width="11.42578125" style="5" customWidth="1"/>
    <col min="8489" max="8489" width="10.7109375" style="5" customWidth="1"/>
    <col min="8490" max="8490" width="11.42578125" style="5" customWidth="1"/>
    <col min="8491" max="8491" width="8.28515625" style="5" bestFit="1" customWidth="1"/>
    <col min="8492" max="8493" width="11.42578125" style="5" customWidth="1"/>
    <col min="8494" max="8494" width="9.5703125" style="5" customWidth="1"/>
    <col min="8495" max="8495" width="7.5703125" style="5" customWidth="1"/>
    <col min="8496" max="8496" width="9.5703125" style="5" customWidth="1"/>
    <col min="8497" max="8497" width="12.28515625" style="5" customWidth="1"/>
    <col min="8498" max="8498" width="11.42578125" style="5" customWidth="1"/>
    <col min="8499" max="8500" width="12.7109375" style="5" bestFit="1" customWidth="1"/>
    <col min="8501" max="8732" width="11.42578125" style="5"/>
    <col min="8733" max="8733" width="5.7109375" style="5" customWidth="1"/>
    <col min="8734" max="8734" width="38.5703125" style="5" customWidth="1"/>
    <col min="8735" max="8735" width="13" style="5" bestFit="1" customWidth="1"/>
    <col min="8736" max="8736" width="15.7109375" style="5" customWidth="1"/>
    <col min="8737" max="8737" width="16.7109375" style="5" customWidth="1"/>
    <col min="8738" max="8738" width="5.85546875" style="5" bestFit="1" customWidth="1"/>
    <col min="8739" max="8739" width="6.28515625" style="5" customWidth="1"/>
    <col min="8740" max="8740" width="9.5703125" style="5" bestFit="1" customWidth="1"/>
    <col min="8741" max="8741" width="3.85546875" style="5" customWidth="1"/>
    <col min="8742" max="8742" width="6" style="5" customWidth="1"/>
    <col min="8743" max="8743" width="12.28515625" style="5" customWidth="1"/>
    <col min="8744" max="8744" width="11.42578125" style="5" customWidth="1"/>
    <col min="8745" max="8745" width="10.7109375" style="5" customWidth="1"/>
    <col min="8746" max="8746" width="11.42578125" style="5" customWidth="1"/>
    <col min="8747" max="8747" width="8.28515625" style="5" bestFit="1" customWidth="1"/>
    <col min="8748" max="8749" width="11.42578125" style="5" customWidth="1"/>
    <col min="8750" max="8750" width="9.5703125" style="5" customWidth="1"/>
    <col min="8751" max="8751" width="7.5703125" style="5" customWidth="1"/>
    <col min="8752" max="8752" width="9.5703125" style="5" customWidth="1"/>
    <col min="8753" max="8753" width="12.28515625" style="5" customWidth="1"/>
    <col min="8754" max="8754" width="11.42578125" style="5" customWidth="1"/>
    <col min="8755" max="8756" width="12.7109375" style="5" bestFit="1" customWidth="1"/>
    <col min="8757" max="8988" width="11.42578125" style="5"/>
    <col min="8989" max="8989" width="5.7109375" style="5" customWidth="1"/>
    <col min="8990" max="8990" width="38.5703125" style="5" customWidth="1"/>
    <col min="8991" max="8991" width="13" style="5" bestFit="1" customWidth="1"/>
    <col min="8992" max="8992" width="15.7109375" style="5" customWidth="1"/>
    <col min="8993" max="8993" width="16.7109375" style="5" customWidth="1"/>
    <col min="8994" max="8994" width="5.85546875" style="5" bestFit="1" customWidth="1"/>
    <col min="8995" max="8995" width="6.28515625" style="5" customWidth="1"/>
    <col min="8996" max="8996" width="9.5703125" style="5" bestFit="1" customWidth="1"/>
    <col min="8997" max="8997" width="3.85546875" style="5" customWidth="1"/>
    <col min="8998" max="8998" width="6" style="5" customWidth="1"/>
    <col min="8999" max="8999" width="12.28515625" style="5" customWidth="1"/>
    <col min="9000" max="9000" width="11.42578125" style="5" customWidth="1"/>
    <col min="9001" max="9001" width="10.7109375" style="5" customWidth="1"/>
    <col min="9002" max="9002" width="11.42578125" style="5" customWidth="1"/>
    <col min="9003" max="9003" width="8.28515625" style="5" bestFit="1" customWidth="1"/>
    <col min="9004" max="9005" width="11.42578125" style="5" customWidth="1"/>
    <col min="9006" max="9006" width="9.5703125" style="5" customWidth="1"/>
    <col min="9007" max="9007" width="7.5703125" style="5" customWidth="1"/>
    <col min="9008" max="9008" width="9.5703125" style="5" customWidth="1"/>
    <col min="9009" max="9009" width="12.28515625" style="5" customWidth="1"/>
    <col min="9010" max="9010" width="11.42578125" style="5" customWidth="1"/>
    <col min="9011" max="9012" width="12.7109375" style="5" bestFit="1" customWidth="1"/>
    <col min="9013" max="9244" width="11.42578125" style="5"/>
    <col min="9245" max="9245" width="5.7109375" style="5" customWidth="1"/>
    <col min="9246" max="9246" width="38.5703125" style="5" customWidth="1"/>
    <col min="9247" max="9247" width="13" style="5" bestFit="1" customWidth="1"/>
    <col min="9248" max="9248" width="15.7109375" style="5" customWidth="1"/>
    <col min="9249" max="9249" width="16.7109375" style="5" customWidth="1"/>
    <col min="9250" max="9250" width="5.85546875" style="5" bestFit="1" customWidth="1"/>
    <col min="9251" max="9251" width="6.28515625" style="5" customWidth="1"/>
    <col min="9252" max="9252" width="9.5703125" style="5" bestFit="1" customWidth="1"/>
    <col min="9253" max="9253" width="3.85546875" style="5" customWidth="1"/>
    <col min="9254" max="9254" width="6" style="5" customWidth="1"/>
    <col min="9255" max="9255" width="12.28515625" style="5" customWidth="1"/>
    <col min="9256" max="9256" width="11.42578125" style="5" customWidth="1"/>
    <col min="9257" max="9257" width="10.7109375" style="5" customWidth="1"/>
    <col min="9258" max="9258" width="11.42578125" style="5" customWidth="1"/>
    <col min="9259" max="9259" width="8.28515625" style="5" bestFit="1" customWidth="1"/>
    <col min="9260" max="9261" width="11.42578125" style="5" customWidth="1"/>
    <col min="9262" max="9262" width="9.5703125" style="5" customWidth="1"/>
    <col min="9263" max="9263" width="7.5703125" style="5" customWidth="1"/>
    <col min="9264" max="9264" width="9.5703125" style="5" customWidth="1"/>
    <col min="9265" max="9265" width="12.28515625" style="5" customWidth="1"/>
    <col min="9266" max="9266" width="11.42578125" style="5" customWidth="1"/>
    <col min="9267" max="9268" width="12.7109375" style="5" bestFit="1" customWidth="1"/>
    <col min="9269" max="9500" width="11.42578125" style="5"/>
    <col min="9501" max="9501" width="5.7109375" style="5" customWidth="1"/>
    <col min="9502" max="9502" width="38.5703125" style="5" customWidth="1"/>
    <col min="9503" max="9503" width="13" style="5" bestFit="1" customWidth="1"/>
    <col min="9504" max="9504" width="15.7109375" style="5" customWidth="1"/>
    <col min="9505" max="9505" width="16.7109375" style="5" customWidth="1"/>
    <col min="9506" max="9506" width="5.85546875" style="5" bestFit="1" customWidth="1"/>
    <col min="9507" max="9507" width="6.28515625" style="5" customWidth="1"/>
    <col min="9508" max="9508" width="9.5703125" style="5" bestFit="1" customWidth="1"/>
    <col min="9509" max="9509" width="3.85546875" style="5" customWidth="1"/>
    <col min="9510" max="9510" width="6" style="5" customWidth="1"/>
    <col min="9511" max="9511" width="12.28515625" style="5" customWidth="1"/>
    <col min="9512" max="9512" width="11.42578125" style="5" customWidth="1"/>
    <col min="9513" max="9513" width="10.7109375" style="5" customWidth="1"/>
    <col min="9514" max="9514" width="11.42578125" style="5" customWidth="1"/>
    <col min="9515" max="9515" width="8.28515625" style="5" bestFit="1" customWidth="1"/>
    <col min="9516" max="9517" width="11.42578125" style="5" customWidth="1"/>
    <col min="9518" max="9518" width="9.5703125" style="5" customWidth="1"/>
    <col min="9519" max="9519" width="7.5703125" style="5" customWidth="1"/>
    <col min="9520" max="9520" width="9.5703125" style="5" customWidth="1"/>
    <col min="9521" max="9521" width="12.28515625" style="5" customWidth="1"/>
    <col min="9522" max="9522" width="11.42578125" style="5" customWidth="1"/>
    <col min="9523" max="9524" width="12.7109375" style="5" bestFit="1" customWidth="1"/>
    <col min="9525" max="9756" width="11.42578125" style="5"/>
    <col min="9757" max="9757" width="5.7109375" style="5" customWidth="1"/>
    <col min="9758" max="9758" width="38.5703125" style="5" customWidth="1"/>
    <col min="9759" max="9759" width="13" style="5" bestFit="1" customWidth="1"/>
    <col min="9760" max="9760" width="15.7109375" style="5" customWidth="1"/>
    <col min="9761" max="9761" width="16.7109375" style="5" customWidth="1"/>
    <col min="9762" max="9762" width="5.85546875" style="5" bestFit="1" customWidth="1"/>
    <col min="9763" max="9763" width="6.28515625" style="5" customWidth="1"/>
    <col min="9764" max="9764" width="9.5703125" style="5" bestFit="1" customWidth="1"/>
    <col min="9765" max="9765" width="3.85546875" style="5" customWidth="1"/>
    <col min="9766" max="9766" width="6" style="5" customWidth="1"/>
    <col min="9767" max="9767" width="12.28515625" style="5" customWidth="1"/>
    <col min="9768" max="9768" width="11.42578125" style="5" customWidth="1"/>
    <col min="9769" max="9769" width="10.7109375" style="5" customWidth="1"/>
    <col min="9770" max="9770" width="11.42578125" style="5" customWidth="1"/>
    <col min="9771" max="9771" width="8.28515625" style="5" bestFit="1" customWidth="1"/>
    <col min="9772" max="9773" width="11.42578125" style="5" customWidth="1"/>
    <col min="9774" max="9774" width="9.5703125" style="5" customWidth="1"/>
    <col min="9775" max="9775" width="7.5703125" style="5" customWidth="1"/>
    <col min="9776" max="9776" width="9.5703125" style="5" customWidth="1"/>
    <col min="9777" max="9777" width="12.28515625" style="5" customWidth="1"/>
    <col min="9778" max="9778" width="11.42578125" style="5" customWidth="1"/>
    <col min="9779" max="9780" width="12.7109375" style="5" bestFit="1" customWidth="1"/>
    <col min="9781" max="10012" width="11.42578125" style="5"/>
    <col min="10013" max="10013" width="5.7109375" style="5" customWidth="1"/>
    <col min="10014" max="10014" width="38.5703125" style="5" customWidth="1"/>
    <col min="10015" max="10015" width="13" style="5" bestFit="1" customWidth="1"/>
    <col min="10016" max="10016" width="15.7109375" style="5" customWidth="1"/>
    <col min="10017" max="10017" width="16.7109375" style="5" customWidth="1"/>
    <col min="10018" max="10018" width="5.85546875" style="5" bestFit="1" customWidth="1"/>
    <col min="10019" max="10019" width="6.28515625" style="5" customWidth="1"/>
    <col min="10020" max="10020" width="9.5703125" style="5" bestFit="1" customWidth="1"/>
    <col min="10021" max="10021" width="3.85546875" style="5" customWidth="1"/>
    <col min="10022" max="10022" width="6" style="5" customWidth="1"/>
    <col min="10023" max="10023" width="12.28515625" style="5" customWidth="1"/>
    <col min="10024" max="10024" width="11.42578125" style="5" customWidth="1"/>
    <col min="10025" max="10025" width="10.7109375" style="5" customWidth="1"/>
    <col min="10026" max="10026" width="11.42578125" style="5" customWidth="1"/>
    <col min="10027" max="10027" width="8.28515625" style="5" bestFit="1" customWidth="1"/>
    <col min="10028" max="10029" width="11.42578125" style="5" customWidth="1"/>
    <col min="10030" max="10030" width="9.5703125" style="5" customWidth="1"/>
    <col min="10031" max="10031" width="7.5703125" style="5" customWidth="1"/>
    <col min="10032" max="10032" width="9.5703125" style="5" customWidth="1"/>
    <col min="10033" max="10033" width="12.28515625" style="5" customWidth="1"/>
    <col min="10034" max="10034" width="11.42578125" style="5" customWidth="1"/>
    <col min="10035" max="10036" width="12.7109375" style="5" bestFit="1" customWidth="1"/>
    <col min="10037" max="10268" width="11.42578125" style="5"/>
    <col min="10269" max="10269" width="5.7109375" style="5" customWidth="1"/>
    <col min="10270" max="10270" width="38.5703125" style="5" customWidth="1"/>
    <col min="10271" max="10271" width="13" style="5" bestFit="1" customWidth="1"/>
    <col min="10272" max="10272" width="15.7109375" style="5" customWidth="1"/>
    <col min="10273" max="10273" width="16.7109375" style="5" customWidth="1"/>
    <col min="10274" max="10274" width="5.85546875" style="5" bestFit="1" customWidth="1"/>
    <col min="10275" max="10275" width="6.28515625" style="5" customWidth="1"/>
    <col min="10276" max="10276" width="9.5703125" style="5" bestFit="1" customWidth="1"/>
    <col min="10277" max="10277" width="3.85546875" style="5" customWidth="1"/>
    <col min="10278" max="10278" width="6" style="5" customWidth="1"/>
    <col min="10279" max="10279" width="12.28515625" style="5" customWidth="1"/>
    <col min="10280" max="10280" width="11.42578125" style="5" customWidth="1"/>
    <col min="10281" max="10281" width="10.7109375" style="5" customWidth="1"/>
    <col min="10282" max="10282" width="11.42578125" style="5" customWidth="1"/>
    <col min="10283" max="10283" width="8.28515625" style="5" bestFit="1" customWidth="1"/>
    <col min="10284" max="10285" width="11.42578125" style="5" customWidth="1"/>
    <col min="10286" max="10286" width="9.5703125" style="5" customWidth="1"/>
    <col min="10287" max="10287" width="7.5703125" style="5" customWidth="1"/>
    <col min="10288" max="10288" width="9.5703125" style="5" customWidth="1"/>
    <col min="10289" max="10289" width="12.28515625" style="5" customWidth="1"/>
    <col min="10290" max="10290" width="11.42578125" style="5" customWidth="1"/>
    <col min="10291" max="10292" width="12.7109375" style="5" bestFit="1" customWidth="1"/>
    <col min="10293" max="10524" width="11.42578125" style="5"/>
    <col min="10525" max="10525" width="5.7109375" style="5" customWidth="1"/>
    <col min="10526" max="10526" width="38.5703125" style="5" customWidth="1"/>
    <col min="10527" max="10527" width="13" style="5" bestFit="1" customWidth="1"/>
    <col min="10528" max="10528" width="15.7109375" style="5" customWidth="1"/>
    <col min="10529" max="10529" width="16.7109375" style="5" customWidth="1"/>
    <col min="10530" max="10530" width="5.85546875" style="5" bestFit="1" customWidth="1"/>
    <col min="10531" max="10531" width="6.28515625" style="5" customWidth="1"/>
    <col min="10532" max="10532" width="9.5703125" style="5" bestFit="1" customWidth="1"/>
    <col min="10533" max="10533" width="3.85546875" style="5" customWidth="1"/>
    <col min="10534" max="10534" width="6" style="5" customWidth="1"/>
    <col min="10535" max="10535" width="12.28515625" style="5" customWidth="1"/>
    <col min="10536" max="10536" width="11.42578125" style="5" customWidth="1"/>
    <col min="10537" max="10537" width="10.7109375" style="5" customWidth="1"/>
    <col min="10538" max="10538" width="11.42578125" style="5" customWidth="1"/>
    <col min="10539" max="10539" width="8.28515625" style="5" bestFit="1" customWidth="1"/>
    <col min="10540" max="10541" width="11.42578125" style="5" customWidth="1"/>
    <col min="10542" max="10542" width="9.5703125" style="5" customWidth="1"/>
    <col min="10543" max="10543" width="7.5703125" style="5" customWidth="1"/>
    <col min="10544" max="10544" width="9.5703125" style="5" customWidth="1"/>
    <col min="10545" max="10545" width="12.28515625" style="5" customWidth="1"/>
    <col min="10546" max="10546" width="11.42578125" style="5" customWidth="1"/>
    <col min="10547" max="10548" width="12.7109375" style="5" bestFit="1" customWidth="1"/>
    <col min="10549" max="10780" width="11.42578125" style="5"/>
    <col min="10781" max="10781" width="5.7109375" style="5" customWidth="1"/>
    <col min="10782" max="10782" width="38.5703125" style="5" customWidth="1"/>
    <col min="10783" max="10783" width="13" style="5" bestFit="1" customWidth="1"/>
    <col min="10784" max="10784" width="15.7109375" style="5" customWidth="1"/>
    <col min="10785" max="10785" width="16.7109375" style="5" customWidth="1"/>
    <col min="10786" max="10786" width="5.85546875" style="5" bestFit="1" customWidth="1"/>
    <col min="10787" max="10787" width="6.28515625" style="5" customWidth="1"/>
    <col min="10788" max="10788" width="9.5703125" style="5" bestFit="1" customWidth="1"/>
    <col min="10789" max="10789" width="3.85546875" style="5" customWidth="1"/>
    <col min="10790" max="10790" width="6" style="5" customWidth="1"/>
    <col min="10791" max="10791" width="12.28515625" style="5" customWidth="1"/>
    <col min="10792" max="10792" width="11.42578125" style="5" customWidth="1"/>
    <col min="10793" max="10793" width="10.7109375" style="5" customWidth="1"/>
    <col min="10794" max="10794" width="11.42578125" style="5" customWidth="1"/>
    <col min="10795" max="10795" width="8.28515625" style="5" bestFit="1" customWidth="1"/>
    <col min="10796" max="10797" width="11.42578125" style="5" customWidth="1"/>
    <col min="10798" max="10798" width="9.5703125" style="5" customWidth="1"/>
    <col min="10799" max="10799" width="7.5703125" style="5" customWidth="1"/>
    <col min="10800" max="10800" width="9.5703125" style="5" customWidth="1"/>
    <col min="10801" max="10801" width="12.28515625" style="5" customWidth="1"/>
    <col min="10802" max="10802" width="11.42578125" style="5" customWidth="1"/>
    <col min="10803" max="10804" width="12.7109375" style="5" bestFit="1" customWidth="1"/>
    <col min="10805" max="11036" width="11.42578125" style="5"/>
    <col min="11037" max="11037" width="5.7109375" style="5" customWidth="1"/>
    <col min="11038" max="11038" width="38.5703125" style="5" customWidth="1"/>
    <col min="11039" max="11039" width="13" style="5" bestFit="1" customWidth="1"/>
    <col min="11040" max="11040" width="15.7109375" style="5" customWidth="1"/>
    <col min="11041" max="11041" width="16.7109375" style="5" customWidth="1"/>
    <col min="11042" max="11042" width="5.85546875" style="5" bestFit="1" customWidth="1"/>
    <col min="11043" max="11043" width="6.28515625" style="5" customWidth="1"/>
    <col min="11044" max="11044" width="9.5703125" style="5" bestFit="1" customWidth="1"/>
    <col min="11045" max="11045" width="3.85546875" style="5" customWidth="1"/>
    <col min="11046" max="11046" width="6" style="5" customWidth="1"/>
    <col min="11047" max="11047" width="12.28515625" style="5" customWidth="1"/>
    <col min="11048" max="11048" width="11.42578125" style="5" customWidth="1"/>
    <col min="11049" max="11049" width="10.7109375" style="5" customWidth="1"/>
    <col min="11050" max="11050" width="11.42578125" style="5" customWidth="1"/>
    <col min="11051" max="11051" width="8.28515625" style="5" bestFit="1" customWidth="1"/>
    <col min="11052" max="11053" width="11.42578125" style="5" customWidth="1"/>
    <col min="11054" max="11054" width="9.5703125" style="5" customWidth="1"/>
    <col min="11055" max="11055" width="7.5703125" style="5" customWidth="1"/>
    <col min="11056" max="11056" width="9.5703125" style="5" customWidth="1"/>
    <col min="11057" max="11057" width="12.28515625" style="5" customWidth="1"/>
    <col min="11058" max="11058" width="11.42578125" style="5" customWidth="1"/>
    <col min="11059" max="11060" width="12.7109375" style="5" bestFit="1" customWidth="1"/>
    <col min="11061" max="11292" width="11.42578125" style="5"/>
    <col min="11293" max="11293" width="5.7109375" style="5" customWidth="1"/>
    <col min="11294" max="11294" width="38.5703125" style="5" customWidth="1"/>
    <col min="11295" max="11295" width="13" style="5" bestFit="1" customWidth="1"/>
    <col min="11296" max="11296" width="15.7109375" style="5" customWidth="1"/>
    <col min="11297" max="11297" width="16.7109375" style="5" customWidth="1"/>
    <col min="11298" max="11298" width="5.85546875" style="5" bestFit="1" customWidth="1"/>
    <col min="11299" max="11299" width="6.28515625" style="5" customWidth="1"/>
    <col min="11300" max="11300" width="9.5703125" style="5" bestFit="1" customWidth="1"/>
    <col min="11301" max="11301" width="3.85546875" style="5" customWidth="1"/>
    <col min="11302" max="11302" width="6" style="5" customWidth="1"/>
    <col min="11303" max="11303" width="12.28515625" style="5" customWidth="1"/>
    <col min="11304" max="11304" width="11.42578125" style="5" customWidth="1"/>
    <col min="11305" max="11305" width="10.7109375" style="5" customWidth="1"/>
    <col min="11306" max="11306" width="11.42578125" style="5" customWidth="1"/>
    <col min="11307" max="11307" width="8.28515625" style="5" bestFit="1" customWidth="1"/>
    <col min="11308" max="11309" width="11.42578125" style="5" customWidth="1"/>
    <col min="11310" max="11310" width="9.5703125" style="5" customWidth="1"/>
    <col min="11311" max="11311" width="7.5703125" style="5" customWidth="1"/>
    <col min="11312" max="11312" width="9.5703125" style="5" customWidth="1"/>
    <col min="11313" max="11313" width="12.28515625" style="5" customWidth="1"/>
    <col min="11314" max="11314" width="11.42578125" style="5" customWidth="1"/>
    <col min="11315" max="11316" width="12.7109375" style="5" bestFit="1" customWidth="1"/>
    <col min="11317" max="11548" width="11.42578125" style="5"/>
    <col min="11549" max="11549" width="5.7109375" style="5" customWidth="1"/>
    <col min="11550" max="11550" width="38.5703125" style="5" customWidth="1"/>
    <col min="11551" max="11551" width="13" style="5" bestFit="1" customWidth="1"/>
    <col min="11552" max="11552" width="15.7109375" style="5" customWidth="1"/>
    <col min="11553" max="11553" width="16.7109375" style="5" customWidth="1"/>
    <col min="11554" max="11554" width="5.85546875" style="5" bestFit="1" customWidth="1"/>
    <col min="11555" max="11555" width="6.28515625" style="5" customWidth="1"/>
    <col min="11556" max="11556" width="9.5703125" style="5" bestFit="1" customWidth="1"/>
    <col min="11557" max="11557" width="3.85546875" style="5" customWidth="1"/>
    <col min="11558" max="11558" width="6" style="5" customWidth="1"/>
    <col min="11559" max="11559" width="12.28515625" style="5" customWidth="1"/>
    <col min="11560" max="11560" width="11.42578125" style="5" customWidth="1"/>
    <col min="11561" max="11561" width="10.7109375" style="5" customWidth="1"/>
    <col min="11562" max="11562" width="11.42578125" style="5" customWidth="1"/>
    <col min="11563" max="11563" width="8.28515625" style="5" bestFit="1" customWidth="1"/>
    <col min="11564" max="11565" width="11.42578125" style="5" customWidth="1"/>
    <col min="11566" max="11566" width="9.5703125" style="5" customWidth="1"/>
    <col min="11567" max="11567" width="7.5703125" style="5" customWidth="1"/>
    <col min="11568" max="11568" width="9.5703125" style="5" customWidth="1"/>
    <col min="11569" max="11569" width="12.28515625" style="5" customWidth="1"/>
    <col min="11570" max="11570" width="11.42578125" style="5" customWidth="1"/>
    <col min="11571" max="11572" width="12.7109375" style="5" bestFit="1" customWidth="1"/>
    <col min="11573" max="11804" width="11.42578125" style="5"/>
    <col min="11805" max="11805" width="5.7109375" style="5" customWidth="1"/>
    <col min="11806" max="11806" width="38.5703125" style="5" customWidth="1"/>
    <col min="11807" max="11807" width="13" style="5" bestFit="1" customWidth="1"/>
    <col min="11808" max="11808" width="15.7109375" style="5" customWidth="1"/>
    <col min="11809" max="11809" width="16.7109375" style="5" customWidth="1"/>
    <col min="11810" max="11810" width="5.85546875" style="5" bestFit="1" customWidth="1"/>
    <col min="11811" max="11811" width="6.28515625" style="5" customWidth="1"/>
    <col min="11812" max="11812" width="9.5703125" style="5" bestFit="1" customWidth="1"/>
    <col min="11813" max="11813" width="3.85546875" style="5" customWidth="1"/>
    <col min="11814" max="11814" width="6" style="5" customWidth="1"/>
    <col min="11815" max="11815" width="12.28515625" style="5" customWidth="1"/>
    <col min="11816" max="11816" width="11.42578125" style="5" customWidth="1"/>
    <col min="11817" max="11817" width="10.7109375" style="5" customWidth="1"/>
    <col min="11818" max="11818" width="11.42578125" style="5" customWidth="1"/>
    <col min="11819" max="11819" width="8.28515625" style="5" bestFit="1" customWidth="1"/>
    <col min="11820" max="11821" width="11.42578125" style="5" customWidth="1"/>
    <col min="11822" max="11822" width="9.5703125" style="5" customWidth="1"/>
    <col min="11823" max="11823" width="7.5703125" style="5" customWidth="1"/>
    <col min="11824" max="11824" width="9.5703125" style="5" customWidth="1"/>
    <col min="11825" max="11825" width="12.28515625" style="5" customWidth="1"/>
    <col min="11826" max="11826" width="11.42578125" style="5" customWidth="1"/>
    <col min="11827" max="11828" width="12.7109375" style="5" bestFit="1" customWidth="1"/>
    <col min="11829" max="12060" width="11.42578125" style="5"/>
    <col min="12061" max="12061" width="5.7109375" style="5" customWidth="1"/>
    <col min="12062" max="12062" width="38.5703125" style="5" customWidth="1"/>
    <col min="12063" max="12063" width="13" style="5" bestFit="1" customWidth="1"/>
    <col min="12064" max="12064" width="15.7109375" style="5" customWidth="1"/>
    <col min="12065" max="12065" width="16.7109375" style="5" customWidth="1"/>
    <col min="12066" max="12066" width="5.85546875" style="5" bestFit="1" customWidth="1"/>
    <col min="12067" max="12067" width="6.28515625" style="5" customWidth="1"/>
    <col min="12068" max="12068" width="9.5703125" style="5" bestFit="1" customWidth="1"/>
    <col min="12069" max="12069" width="3.85546875" style="5" customWidth="1"/>
    <col min="12070" max="12070" width="6" style="5" customWidth="1"/>
    <col min="12071" max="12071" width="12.28515625" style="5" customWidth="1"/>
    <col min="12072" max="12072" width="11.42578125" style="5" customWidth="1"/>
    <col min="12073" max="12073" width="10.7109375" style="5" customWidth="1"/>
    <col min="12074" max="12074" width="11.42578125" style="5" customWidth="1"/>
    <col min="12075" max="12075" width="8.28515625" style="5" bestFit="1" customWidth="1"/>
    <col min="12076" max="12077" width="11.42578125" style="5" customWidth="1"/>
    <col min="12078" max="12078" width="9.5703125" style="5" customWidth="1"/>
    <col min="12079" max="12079" width="7.5703125" style="5" customWidth="1"/>
    <col min="12080" max="12080" width="9.5703125" style="5" customWidth="1"/>
    <col min="12081" max="12081" width="12.28515625" style="5" customWidth="1"/>
    <col min="12082" max="12082" width="11.42578125" style="5" customWidth="1"/>
    <col min="12083" max="12084" width="12.7109375" style="5" bestFit="1" customWidth="1"/>
    <col min="12085" max="12316" width="11.42578125" style="5"/>
    <col min="12317" max="12317" width="5.7109375" style="5" customWidth="1"/>
    <col min="12318" max="12318" width="38.5703125" style="5" customWidth="1"/>
    <col min="12319" max="12319" width="13" style="5" bestFit="1" customWidth="1"/>
    <col min="12320" max="12320" width="15.7109375" style="5" customWidth="1"/>
    <col min="12321" max="12321" width="16.7109375" style="5" customWidth="1"/>
    <col min="12322" max="12322" width="5.85546875" style="5" bestFit="1" customWidth="1"/>
    <col min="12323" max="12323" width="6.28515625" style="5" customWidth="1"/>
    <col min="12324" max="12324" width="9.5703125" style="5" bestFit="1" customWidth="1"/>
    <col min="12325" max="12325" width="3.85546875" style="5" customWidth="1"/>
    <col min="12326" max="12326" width="6" style="5" customWidth="1"/>
    <col min="12327" max="12327" width="12.28515625" style="5" customWidth="1"/>
    <col min="12328" max="12328" width="11.42578125" style="5" customWidth="1"/>
    <col min="12329" max="12329" width="10.7109375" style="5" customWidth="1"/>
    <col min="12330" max="12330" width="11.42578125" style="5" customWidth="1"/>
    <col min="12331" max="12331" width="8.28515625" style="5" bestFit="1" customWidth="1"/>
    <col min="12332" max="12333" width="11.42578125" style="5" customWidth="1"/>
    <col min="12334" max="12334" width="9.5703125" style="5" customWidth="1"/>
    <col min="12335" max="12335" width="7.5703125" style="5" customWidth="1"/>
    <col min="12336" max="12336" width="9.5703125" style="5" customWidth="1"/>
    <col min="12337" max="12337" width="12.28515625" style="5" customWidth="1"/>
    <col min="12338" max="12338" width="11.42578125" style="5" customWidth="1"/>
    <col min="12339" max="12340" width="12.7109375" style="5" bestFit="1" customWidth="1"/>
    <col min="12341" max="12572" width="11.42578125" style="5"/>
    <col min="12573" max="12573" width="5.7109375" style="5" customWidth="1"/>
    <col min="12574" max="12574" width="38.5703125" style="5" customWidth="1"/>
    <col min="12575" max="12575" width="13" style="5" bestFit="1" customWidth="1"/>
    <col min="12576" max="12576" width="15.7109375" style="5" customWidth="1"/>
    <col min="12577" max="12577" width="16.7109375" style="5" customWidth="1"/>
    <col min="12578" max="12578" width="5.85546875" style="5" bestFit="1" customWidth="1"/>
    <col min="12579" max="12579" width="6.28515625" style="5" customWidth="1"/>
    <col min="12580" max="12580" width="9.5703125" style="5" bestFit="1" customWidth="1"/>
    <col min="12581" max="12581" width="3.85546875" style="5" customWidth="1"/>
    <col min="12582" max="12582" width="6" style="5" customWidth="1"/>
    <col min="12583" max="12583" width="12.28515625" style="5" customWidth="1"/>
    <col min="12584" max="12584" width="11.42578125" style="5" customWidth="1"/>
    <col min="12585" max="12585" width="10.7109375" style="5" customWidth="1"/>
    <col min="12586" max="12586" width="11.42578125" style="5" customWidth="1"/>
    <col min="12587" max="12587" width="8.28515625" style="5" bestFit="1" customWidth="1"/>
    <col min="12588" max="12589" width="11.42578125" style="5" customWidth="1"/>
    <col min="12590" max="12590" width="9.5703125" style="5" customWidth="1"/>
    <col min="12591" max="12591" width="7.5703125" style="5" customWidth="1"/>
    <col min="12592" max="12592" width="9.5703125" style="5" customWidth="1"/>
    <col min="12593" max="12593" width="12.28515625" style="5" customWidth="1"/>
    <col min="12594" max="12594" width="11.42578125" style="5" customWidth="1"/>
    <col min="12595" max="12596" width="12.7109375" style="5" bestFit="1" customWidth="1"/>
    <col min="12597" max="12828" width="11.42578125" style="5"/>
    <col min="12829" max="12829" width="5.7109375" style="5" customWidth="1"/>
    <col min="12830" max="12830" width="38.5703125" style="5" customWidth="1"/>
    <col min="12831" max="12831" width="13" style="5" bestFit="1" customWidth="1"/>
    <col min="12832" max="12832" width="15.7109375" style="5" customWidth="1"/>
    <col min="12833" max="12833" width="16.7109375" style="5" customWidth="1"/>
    <col min="12834" max="12834" width="5.85546875" style="5" bestFit="1" customWidth="1"/>
    <col min="12835" max="12835" width="6.28515625" style="5" customWidth="1"/>
    <col min="12836" max="12836" width="9.5703125" style="5" bestFit="1" customWidth="1"/>
    <col min="12837" max="12837" width="3.85546875" style="5" customWidth="1"/>
    <col min="12838" max="12838" width="6" style="5" customWidth="1"/>
    <col min="12839" max="12839" width="12.28515625" style="5" customWidth="1"/>
    <col min="12840" max="12840" width="11.42578125" style="5" customWidth="1"/>
    <col min="12841" max="12841" width="10.7109375" style="5" customWidth="1"/>
    <col min="12842" max="12842" width="11.42578125" style="5" customWidth="1"/>
    <col min="12843" max="12843" width="8.28515625" style="5" bestFit="1" customWidth="1"/>
    <col min="12844" max="12845" width="11.42578125" style="5" customWidth="1"/>
    <col min="12846" max="12846" width="9.5703125" style="5" customWidth="1"/>
    <col min="12847" max="12847" width="7.5703125" style="5" customWidth="1"/>
    <col min="12848" max="12848" width="9.5703125" style="5" customWidth="1"/>
    <col min="12849" max="12849" width="12.28515625" style="5" customWidth="1"/>
    <col min="12850" max="12850" width="11.42578125" style="5" customWidth="1"/>
    <col min="12851" max="12852" width="12.7109375" style="5" bestFit="1" customWidth="1"/>
    <col min="12853" max="13084" width="11.42578125" style="5"/>
    <col min="13085" max="13085" width="5.7109375" style="5" customWidth="1"/>
    <col min="13086" max="13086" width="38.5703125" style="5" customWidth="1"/>
    <col min="13087" max="13087" width="13" style="5" bestFit="1" customWidth="1"/>
    <col min="13088" max="13088" width="15.7109375" style="5" customWidth="1"/>
    <col min="13089" max="13089" width="16.7109375" style="5" customWidth="1"/>
    <col min="13090" max="13090" width="5.85546875" style="5" bestFit="1" customWidth="1"/>
    <col min="13091" max="13091" width="6.28515625" style="5" customWidth="1"/>
    <col min="13092" max="13092" width="9.5703125" style="5" bestFit="1" customWidth="1"/>
    <col min="13093" max="13093" width="3.85546875" style="5" customWidth="1"/>
    <col min="13094" max="13094" width="6" style="5" customWidth="1"/>
    <col min="13095" max="13095" width="12.28515625" style="5" customWidth="1"/>
    <col min="13096" max="13096" width="11.42578125" style="5" customWidth="1"/>
    <col min="13097" max="13097" width="10.7109375" style="5" customWidth="1"/>
    <col min="13098" max="13098" width="11.42578125" style="5" customWidth="1"/>
    <col min="13099" max="13099" width="8.28515625" style="5" bestFit="1" customWidth="1"/>
    <col min="13100" max="13101" width="11.42578125" style="5" customWidth="1"/>
    <col min="13102" max="13102" width="9.5703125" style="5" customWidth="1"/>
    <col min="13103" max="13103" width="7.5703125" style="5" customWidth="1"/>
    <col min="13104" max="13104" width="9.5703125" style="5" customWidth="1"/>
    <col min="13105" max="13105" width="12.28515625" style="5" customWidth="1"/>
    <col min="13106" max="13106" width="11.42578125" style="5" customWidth="1"/>
    <col min="13107" max="13108" width="12.7109375" style="5" bestFit="1" customWidth="1"/>
    <col min="13109" max="13340" width="11.42578125" style="5"/>
    <col min="13341" max="13341" width="5.7109375" style="5" customWidth="1"/>
    <col min="13342" max="13342" width="38.5703125" style="5" customWidth="1"/>
    <col min="13343" max="13343" width="13" style="5" bestFit="1" customWidth="1"/>
    <col min="13344" max="13344" width="15.7109375" style="5" customWidth="1"/>
    <col min="13345" max="13345" width="16.7109375" style="5" customWidth="1"/>
    <col min="13346" max="13346" width="5.85546875" style="5" bestFit="1" customWidth="1"/>
    <col min="13347" max="13347" width="6.28515625" style="5" customWidth="1"/>
    <col min="13348" max="13348" width="9.5703125" style="5" bestFit="1" customWidth="1"/>
    <col min="13349" max="13349" width="3.85546875" style="5" customWidth="1"/>
    <col min="13350" max="13350" width="6" style="5" customWidth="1"/>
    <col min="13351" max="13351" width="12.28515625" style="5" customWidth="1"/>
    <col min="13352" max="13352" width="11.42578125" style="5" customWidth="1"/>
    <col min="13353" max="13353" width="10.7109375" style="5" customWidth="1"/>
    <col min="13354" max="13354" width="11.42578125" style="5" customWidth="1"/>
    <col min="13355" max="13355" width="8.28515625" style="5" bestFit="1" customWidth="1"/>
    <col min="13356" max="13357" width="11.42578125" style="5" customWidth="1"/>
    <col min="13358" max="13358" width="9.5703125" style="5" customWidth="1"/>
    <col min="13359" max="13359" width="7.5703125" style="5" customWidth="1"/>
    <col min="13360" max="13360" width="9.5703125" style="5" customWidth="1"/>
    <col min="13361" max="13361" width="12.28515625" style="5" customWidth="1"/>
    <col min="13362" max="13362" width="11.42578125" style="5" customWidth="1"/>
    <col min="13363" max="13364" width="12.7109375" style="5" bestFit="1" customWidth="1"/>
    <col min="13365" max="13596" width="11.42578125" style="5"/>
    <col min="13597" max="13597" width="5.7109375" style="5" customWidth="1"/>
    <col min="13598" max="13598" width="38.5703125" style="5" customWidth="1"/>
    <col min="13599" max="13599" width="13" style="5" bestFit="1" customWidth="1"/>
    <col min="13600" max="13600" width="15.7109375" style="5" customWidth="1"/>
    <col min="13601" max="13601" width="16.7109375" style="5" customWidth="1"/>
    <col min="13602" max="13602" width="5.85546875" style="5" bestFit="1" customWidth="1"/>
    <col min="13603" max="13603" width="6.28515625" style="5" customWidth="1"/>
    <col min="13604" max="13604" width="9.5703125" style="5" bestFit="1" customWidth="1"/>
    <col min="13605" max="13605" width="3.85546875" style="5" customWidth="1"/>
    <col min="13606" max="13606" width="6" style="5" customWidth="1"/>
    <col min="13607" max="13607" width="12.28515625" style="5" customWidth="1"/>
    <col min="13608" max="13608" width="11.42578125" style="5" customWidth="1"/>
    <col min="13609" max="13609" width="10.7109375" style="5" customWidth="1"/>
    <col min="13610" max="13610" width="11.42578125" style="5" customWidth="1"/>
    <col min="13611" max="13611" width="8.28515625" style="5" bestFit="1" customWidth="1"/>
    <col min="13612" max="13613" width="11.42578125" style="5" customWidth="1"/>
    <col min="13614" max="13614" width="9.5703125" style="5" customWidth="1"/>
    <col min="13615" max="13615" width="7.5703125" style="5" customWidth="1"/>
    <col min="13616" max="13616" width="9.5703125" style="5" customWidth="1"/>
    <col min="13617" max="13617" width="12.28515625" style="5" customWidth="1"/>
    <col min="13618" max="13618" width="11.42578125" style="5" customWidth="1"/>
    <col min="13619" max="13620" width="12.7109375" style="5" bestFit="1" customWidth="1"/>
    <col min="13621" max="13852" width="11.42578125" style="5"/>
    <col min="13853" max="13853" width="5.7109375" style="5" customWidth="1"/>
    <col min="13854" max="13854" width="38.5703125" style="5" customWidth="1"/>
    <col min="13855" max="13855" width="13" style="5" bestFit="1" customWidth="1"/>
    <col min="13856" max="13856" width="15.7109375" style="5" customWidth="1"/>
    <col min="13857" max="13857" width="16.7109375" style="5" customWidth="1"/>
    <col min="13858" max="13858" width="5.85546875" style="5" bestFit="1" customWidth="1"/>
    <col min="13859" max="13859" width="6.28515625" style="5" customWidth="1"/>
    <col min="13860" max="13860" width="9.5703125" style="5" bestFit="1" customWidth="1"/>
    <col min="13861" max="13861" width="3.85546875" style="5" customWidth="1"/>
    <col min="13862" max="13862" width="6" style="5" customWidth="1"/>
    <col min="13863" max="13863" width="12.28515625" style="5" customWidth="1"/>
    <col min="13864" max="13864" width="11.42578125" style="5" customWidth="1"/>
    <col min="13865" max="13865" width="10.7109375" style="5" customWidth="1"/>
    <col min="13866" max="13866" width="11.42578125" style="5" customWidth="1"/>
    <col min="13867" max="13867" width="8.28515625" style="5" bestFit="1" customWidth="1"/>
    <col min="13868" max="13869" width="11.42578125" style="5" customWidth="1"/>
    <col min="13870" max="13870" width="9.5703125" style="5" customWidth="1"/>
    <col min="13871" max="13871" width="7.5703125" style="5" customWidth="1"/>
    <col min="13872" max="13872" width="9.5703125" style="5" customWidth="1"/>
    <col min="13873" max="13873" width="12.28515625" style="5" customWidth="1"/>
    <col min="13874" max="13874" width="11.42578125" style="5" customWidth="1"/>
    <col min="13875" max="13876" width="12.7109375" style="5" bestFit="1" customWidth="1"/>
    <col min="13877" max="14108" width="11.42578125" style="5"/>
    <col min="14109" max="14109" width="5.7109375" style="5" customWidth="1"/>
    <col min="14110" max="14110" width="38.5703125" style="5" customWidth="1"/>
    <col min="14111" max="14111" width="13" style="5" bestFit="1" customWidth="1"/>
    <col min="14112" max="14112" width="15.7109375" style="5" customWidth="1"/>
    <col min="14113" max="14113" width="16.7109375" style="5" customWidth="1"/>
    <col min="14114" max="14114" width="5.85546875" style="5" bestFit="1" customWidth="1"/>
    <col min="14115" max="14115" width="6.28515625" style="5" customWidth="1"/>
    <col min="14116" max="14116" width="9.5703125" style="5" bestFit="1" customWidth="1"/>
    <col min="14117" max="14117" width="3.85546875" style="5" customWidth="1"/>
    <col min="14118" max="14118" width="6" style="5" customWidth="1"/>
    <col min="14119" max="14119" width="12.28515625" style="5" customWidth="1"/>
    <col min="14120" max="14120" width="11.42578125" style="5" customWidth="1"/>
    <col min="14121" max="14121" width="10.7109375" style="5" customWidth="1"/>
    <col min="14122" max="14122" width="11.42578125" style="5" customWidth="1"/>
    <col min="14123" max="14123" width="8.28515625" style="5" bestFit="1" customWidth="1"/>
    <col min="14124" max="14125" width="11.42578125" style="5" customWidth="1"/>
    <col min="14126" max="14126" width="9.5703125" style="5" customWidth="1"/>
    <col min="14127" max="14127" width="7.5703125" style="5" customWidth="1"/>
    <col min="14128" max="14128" width="9.5703125" style="5" customWidth="1"/>
    <col min="14129" max="14129" width="12.28515625" style="5" customWidth="1"/>
    <col min="14130" max="14130" width="11.42578125" style="5" customWidth="1"/>
    <col min="14131" max="14132" width="12.7109375" style="5" bestFit="1" customWidth="1"/>
    <col min="14133" max="14364" width="11.42578125" style="5"/>
    <col min="14365" max="14365" width="5.7109375" style="5" customWidth="1"/>
    <col min="14366" max="14366" width="38.5703125" style="5" customWidth="1"/>
    <col min="14367" max="14367" width="13" style="5" bestFit="1" customWidth="1"/>
    <col min="14368" max="14368" width="15.7109375" style="5" customWidth="1"/>
    <col min="14369" max="14369" width="16.7109375" style="5" customWidth="1"/>
    <col min="14370" max="14370" width="5.85546875" style="5" bestFit="1" customWidth="1"/>
    <col min="14371" max="14371" width="6.28515625" style="5" customWidth="1"/>
    <col min="14372" max="14372" width="9.5703125" style="5" bestFit="1" customWidth="1"/>
    <col min="14373" max="14373" width="3.85546875" style="5" customWidth="1"/>
    <col min="14374" max="14374" width="6" style="5" customWidth="1"/>
    <col min="14375" max="14375" width="12.28515625" style="5" customWidth="1"/>
    <col min="14376" max="14376" width="11.42578125" style="5" customWidth="1"/>
    <col min="14377" max="14377" width="10.7109375" style="5" customWidth="1"/>
    <col min="14378" max="14378" width="11.42578125" style="5" customWidth="1"/>
    <col min="14379" max="14379" width="8.28515625" style="5" bestFit="1" customWidth="1"/>
    <col min="14380" max="14381" width="11.42578125" style="5" customWidth="1"/>
    <col min="14382" max="14382" width="9.5703125" style="5" customWidth="1"/>
    <col min="14383" max="14383" width="7.5703125" style="5" customWidth="1"/>
    <col min="14384" max="14384" width="9.5703125" style="5" customWidth="1"/>
    <col min="14385" max="14385" width="12.28515625" style="5" customWidth="1"/>
    <col min="14386" max="14386" width="11.42578125" style="5" customWidth="1"/>
    <col min="14387" max="14388" width="12.7109375" style="5" bestFit="1" customWidth="1"/>
    <col min="14389" max="14620" width="11.42578125" style="5"/>
    <col min="14621" max="14621" width="5.7109375" style="5" customWidth="1"/>
    <col min="14622" max="14622" width="38.5703125" style="5" customWidth="1"/>
    <col min="14623" max="14623" width="13" style="5" bestFit="1" customWidth="1"/>
    <col min="14624" max="14624" width="15.7109375" style="5" customWidth="1"/>
    <col min="14625" max="14625" width="16.7109375" style="5" customWidth="1"/>
    <col min="14626" max="14626" width="5.85546875" style="5" bestFit="1" customWidth="1"/>
    <col min="14627" max="14627" width="6.28515625" style="5" customWidth="1"/>
    <col min="14628" max="14628" width="9.5703125" style="5" bestFit="1" customWidth="1"/>
    <col min="14629" max="14629" width="3.85546875" style="5" customWidth="1"/>
    <col min="14630" max="14630" width="6" style="5" customWidth="1"/>
    <col min="14631" max="14631" width="12.28515625" style="5" customWidth="1"/>
    <col min="14632" max="14632" width="11.42578125" style="5" customWidth="1"/>
    <col min="14633" max="14633" width="10.7109375" style="5" customWidth="1"/>
    <col min="14634" max="14634" width="11.42578125" style="5" customWidth="1"/>
    <col min="14635" max="14635" width="8.28515625" style="5" bestFit="1" customWidth="1"/>
    <col min="14636" max="14637" width="11.42578125" style="5" customWidth="1"/>
    <col min="14638" max="14638" width="9.5703125" style="5" customWidth="1"/>
    <col min="14639" max="14639" width="7.5703125" style="5" customWidth="1"/>
    <col min="14640" max="14640" width="9.5703125" style="5" customWidth="1"/>
    <col min="14641" max="14641" width="12.28515625" style="5" customWidth="1"/>
    <col min="14642" max="14642" width="11.42578125" style="5" customWidth="1"/>
    <col min="14643" max="14644" width="12.7109375" style="5" bestFit="1" customWidth="1"/>
    <col min="14645" max="14876" width="11.42578125" style="5"/>
    <col min="14877" max="14877" width="5.7109375" style="5" customWidth="1"/>
    <col min="14878" max="14878" width="38.5703125" style="5" customWidth="1"/>
    <col min="14879" max="14879" width="13" style="5" bestFit="1" customWidth="1"/>
    <col min="14880" max="14880" width="15.7109375" style="5" customWidth="1"/>
    <col min="14881" max="14881" width="16.7109375" style="5" customWidth="1"/>
    <col min="14882" max="14882" width="5.85546875" style="5" bestFit="1" customWidth="1"/>
    <col min="14883" max="14883" width="6.28515625" style="5" customWidth="1"/>
    <col min="14884" max="14884" width="9.5703125" style="5" bestFit="1" customWidth="1"/>
    <col min="14885" max="14885" width="3.85546875" style="5" customWidth="1"/>
    <col min="14886" max="14886" width="6" style="5" customWidth="1"/>
    <col min="14887" max="14887" width="12.28515625" style="5" customWidth="1"/>
    <col min="14888" max="14888" width="11.42578125" style="5" customWidth="1"/>
    <col min="14889" max="14889" width="10.7109375" style="5" customWidth="1"/>
    <col min="14890" max="14890" width="11.42578125" style="5" customWidth="1"/>
    <col min="14891" max="14891" width="8.28515625" style="5" bestFit="1" customWidth="1"/>
    <col min="14892" max="14893" width="11.42578125" style="5" customWidth="1"/>
    <col min="14894" max="14894" width="9.5703125" style="5" customWidth="1"/>
    <col min="14895" max="14895" width="7.5703125" style="5" customWidth="1"/>
    <col min="14896" max="14896" width="9.5703125" style="5" customWidth="1"/>
    <col min="14897" max="14897" width="12.28515625" style="5" customWidth="1"/>
    <col min="14898" max="14898" width="11.42578125" style="5" customWidth="1"/>
    <col min="14899" max="14900" width="12.7109375" style="5" bestFit="1" customWidth="1"/>
    <col min="14901" max="15132" width="11.42578125" style="5"/>
    <col min="15133" max="15133" width="5.7109375" style="5" customWidth="1"/>
    <col min="15134" max="15134" width="38.5703125" style="5" customWidth="1"/>
    <col min="15135" max="15135" width="13" style="5" bestFit="1" customWidth="1"/>
    <col min="15136" max="15136" width="15.7109375" style="5" customWidth="1"/>
    <col min="15137" max="15137" width="16.7109375" style="5" customWidth="1"/>
    <col min="15138" max="15138" width="5.85546875" style="5" bestFit="1" customWidth="1"/>
    <col min="15139" max="15139" width="6.28515625" style="5" customWidth="1"/>
    <col min="15140" max="15140" width="9.5703125" style="5" bestFit="1" customWidth="1"/>
    <col min="15141" max="15141" width="3.85546875" style="5" customWidth="1"/>
    <col min="15142" max="15142" width="6" style="5" customWidth="1"/>
    <col min="15143" max="15143" width="12.28515625" style="5" customWidth="1"/>
    <col min="15144" max="15144" width="11.42578125" style="5" customWidth="1"/>
    <col min="15145" max="15145" width="10.7109375" style="5" customWidth="1"/>
    <col min="15146" max="15146" width="11.42578125" style="5" customWidth="1"/>
    <col min="15147" max="15147" width="8.28515625" style="5" bestFit="1" customWidth="1"/>
    <col min="15148" max="15149" width="11.42578125" style="5" customWidth="1"/>
    <col min="15150" max="15150" width="9.5703125" style="5" customWidth="1"/>
    <col min="15151" max="15151" width="7.5703125" style="5" customWidth="1"/>
    <col min="15152" max="15152" width="9.5703125" style="5" customWidth="1"/>
    <col min="15153" max="15153" width="12.28515625" style="5" customWidth="1"/>
    <col min="15154" max="15154" width="11.42578125" style="5" customWidth="1"/>
    <col min="15155" max="15156" width="12.7109375" style="5" bestFit="1" customWidth="1"/>
    <col min="15157" max="15388" width="11.42578125" style="5"/>
    <col min="15389" max="15389" width="5.7109375" style="5" customWidth="1"/>
    <col min="15390" max="15390" width="38.5703125" style="5" customWidth="1"/>
    <col min="15391" max="15391" width="13" style="5" bestFit="1" customWidth="1"/>
    <col min="15392" max="15392" width="15.7109375" style="5" customWidth="1"/>
    <col min="15393" max="15393" width="16.7109375" style="5" customWidth="1"/>
    <col min="15394" max="15394" width="5.85546875" style="5" bestFit="1" customWidth="1"/>
    <col min="15395" max="15395" width="6.28515625" style="5" customWidth="1"/>
    <col min="15396" max="15396" width="9.5703125" style="5" bestFit="1" customWidth="1"/>
    <col min="15397" max="15397" width="3.85546875" style="5" customWidth="1"/>
    <col min="15398" max="15398" width="6" style="5" customWidth="1"/>
    <col min="15399" max="15399" width="12.28515625" style="5" customWidth="1"/>
    <col min="15400" max="15400" width="11.42578125" style="5" customWidth="1"/>
    <col min="15401" max="15401" width="10.7109375" style="5" customWidth="1"/>
    <col min="15402" max="15402" width="11.42578125" style="5" customWidth="1"/>
    <col min="15403" max="15403" width="8.28515625" style="5" bestFit="1" customWidth="1"/>
    <col min="15404" max="15405" width="11.42578125" style="5" customWidth="1"/>
    <col min="15406" max="15406" width="9.5703125" style="5" customWidth="1"/>
    <col min="15407" max="15407" width="7.5703125" style="5" customWidth="1"/>
    <col min="15408" max="15408" width="9.5703125" style="5" customWidth="1"/>
    <col min="15409" max="15409" width="12.28515625" style="5" customWidth="1"/>
    <col min="15410" max="15410" width="11.42578125" style="5" customWidth="1"/>
    <col min="15411" max="15412" width="12.7109375" style="5" bestFit="1" customWidth="1"/>
    <col min="15413" max="15644" width="11.42578125" style="5"/>
    <col min="15645" max="15645" width="5.7109375" style="5" customWidth="1"/>
    <col min="15646" max="15646" width="38.5703125" style="5" customWidth="1"/>
    <col min="15647" max="15647" width="13" style="5" bestFit="1" customWidth="1"/>
    <col min="15648" max="15648" width="15.7109375" style="5" customWidth="1"/>
    <col min="15649" max="15649" width="16.7109375" style="5" customWidth="1"/>
    <col min="15650" max="15650" width="5.85546875" style="5" bestFit="1" customWidth="1"/>
    <col min="15651" max="15651" width="6.28515625" style="5" customWidth="1"/>
    <col min="15652" max="15652" width="9.5703125" style="5" bestFit="1" customWidth="1"/>
    <col min="15653" max="15653" width="3.85546875" style="5" customWidth="1"/>
    <col min="15654" max="15654" width="6" style="5" customWidth="1"/>
    <col min="15655" max="15655" width="12.28515625" style="5" customWidth="1"/>
    <col min="15656" max="15656" width="11.42578125" style="5" customWidth="1"/>
    <col min="15657" max="15657" width="10.7109375" style="5" customWidth="1"/>
    <col min="15658" max="15658" width="11.42578125" style="5" customWidth="1"/>
    <col min="15659" max="15659" width="8.28515625" style="5" bestFit="1" customWidth="1"/>
    <col min="15660" max="15661" width="11.42578125" style="5" customWidth="1"/>
    <col min="15662" max="15662" width="9.5703125" style="5" customWidth="1"/>
    <col min="15663" max="15663" width="7.5703125" style="5" customWidth="1"/>
    <col min="15664" max="15664" width="9.5703125" style="5" customWidth="1"/>
    <col min="15665" max="15665" width="12.28515625" style="5" customWidth="1"/>
    <col min="15666" max="15666" width="11.42578125" style="5" customWidth="1"/>
    <col min="15667" max="15668" width="12.7109375" style="5" bestFit="1" customWidth="1"/>
    <col min="15669" max="15900" width="11.42578125" style="5"/>
    <col min="15901" max="15901" width="5.7109375" style="5" customWidth="1"/>
    <col min="15902" max="15902" width="38.5703125" style="5" customWidth="1"/>
    <col min="15903" max="15903" width="13" style="5" bestFit="1" customWidth="1"/>
    <col min="15904" max="15904" width="15.7109375" style="5" customWidth="1"/>
    <col min="15905" max="15905" width="16.7109375" style="5" customWidth="1"/>
    <col min="15906" max="15906" width="5.85546875" style="5" bestFit="1" customWidth="1"/>
    <col min="15907" max="15907" width="6.28515625" style="5" customWidth="1"/>
    <col min="15908" max="15908" width="9.5703125" style="5" bestFit="1" customWidth="1"/>
    <col min="15909" max="15909" width="3.85546875" style="5" customWidth="1"/>
    <col min="15910" max="15910" width="6" style="5" customWidth="1"/>
    <col min="15911" max="15911" width="12.28515625" style="5" customWidth="1"/>
    <col min="15912" max="15912" width="11.42578125" style="5" customWidth="1"/>
    <col min="15913" max="15913" width="10.7109375" style="5" customWidth="1"/>
    <col min="15914" max="15914" width="11.42578125" style="5" customWidth="1"/>
    <col min="15915" max="15915" width="8.28515625" style="5" bestFit="1" customWidth="1"/>
    <col min="15916" max="15917" width="11.42578125" style="5" customWidth="1"/>
    <col min="15918" max="15918" width="9.5703125" style="5" customWidth="1"/>
    <col min="15919" max="15919" width="7.5703125" style="5" customWidth="1"/>
    <col min="15920" max="15920" width="9.5703125" style="5" customWidth="1"/>
    <col min="15921" max="15921" width="12.28515625" style="5" customWidth="1"/>
    <col min="15922" max="15922" width="11.42578125" style="5" customWidth="1"/>
    <col min="15923" max="15924" width="12.7109375" style="5" bestFit="1" customWidth="1"/>
    <col min="15925" max="16156" width="11.42578125" style="5"/>
    <col min="16157" max="16157" width="5.7109375" style="5" customWidth="1"/>
    <col min="16158" max="16158" width="38.5703125" style="5" customWidth="1"/>
    <col min="16159" max="16159" width="13" style="5" bestFit="1" customWidth="1"/>
    <col min="16160" max="16160" width="15.7109375" style="5" customWidth="1"/>
    <col min="16161" max="16161" width="16.7109375" style="5" customWidth="1"/>
    <col min="16162" max="16162" width="5.85546875" style="5" bestFit="1" customWidth="1"/>
    <col min="16163" max="16163" width="6.28515625" style="5" customWidth="1"/>
    <col min="16164" max="16164" width="9.5703125" style="5" bestFit="1" customWidth="1"/>
    <col min="16165" max="16165" width="3.85546875" style="5" customWidth="1"/>
    <col min="16166" max="16166" width="6" style="5" customWidth="1"/>
    <col min="16167" max="16167" width="12.28515625" style="5" customWidth="1"/>
    <col min="16168" max="16168" width="11.42578125" style="5" customWidth="1"/>
    <col min="16169" max="16169" width="10.7109375" style="5" customWidth="1"/>
    <col min="16170" max="16170" width="11.42578125" style="5" customWidth="1"/>
    <col min="16171" max="16171" width="8.28515625" style="5" bestFit="1" customWidth="1"/>
    <col min="16172" max="16173" width="11.42578125" style="5" customWidth="1"/>
    <col min="16174" max="16174" width="9.5703125" style="5" customWidth="1"/>
    <col min="16175" max="16175" width="7.5703125" style="5" customWidth="1"/>
    <col min="16176" max="16176" width="9.5703125" style="5" customWidth="1"/>
    <col min="16177" max="16177" width="12.28515625" style="5" customWidth="1"/>
    <col min="16178" max="16178" width="11.42578125" style="5" customWidth="1"/>
    <col min="16179" max="16180" width="12.7109375" style="5" bestFit="1" customWidth="1"/>
    <col min="16181" max="16368" width="11.42578125" style="5"/>
    <col min="16369" max="16384" width="11.42578125" style="5" customWidth="1"/>
  </cols>
  <sheetData>
    <row r="1" spans="1:52" ht="9.75" customHeight="1" thickBot="1" x14ac:dyDescent="0.35">
      <c r="A1" s="1"/>
      <c r="B1" s="1"/>
      <c r="C1" s="1"/>
      <c r="D1" s="2"/>
      <c r="E1" s="3"/>
      <c r="F1" s="4"/>
      <c r="I1" s="5"/>
      <c r="J1" s="5"/>
      <c r="K1" s="5"/>
      <c r="L1" s="5"/>
      <c r="M1" s="5"/>
      <c r="N1" s="200"/>
      <c r="O1" s="5"/>
    </row>
    <row r="2" spans="1:52" ht="26.25" customHeight="1" thickBot="1" x14ac:dyDescent="0.35">
      <c r="A2" s="240"/>
      <c r="B2" s="241"/>
      <c r="C2" s="6"/>
      <c r="D2" s="235"/>
      <c r="E2" s="236"/>
      <c r="F2" s="237"/>
      <c r="G2" s="238"/>
      <c r="H2" s="238"/>
      <c r="I2" s="238"/>
      <c r="J2" s="238"/>
      <c r="K2" s="238"/>
      <c r="L2" s="238"/>
      <c r="M2" s="238"/>
      <c r="N2" s="239"/>
      <c r="O2" s="238"/>
      <c r="P2" s="238"/>
      <c r="Q2" s="238"/>
      <c r="R2" s="238"/>
      <c r="S2" s="238"/>
      <c r="T2" s="238"/>
      <c r="U2" s="248" t="s">
        <v>66</v>
      </c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50"/>
    </row>
    <row r="3" spans="1:52" ht="26.25" customHeight="1" thickBot="1" x14ac:dyDescent="0.35">
      <c r="A3" s="242"/>
      <c r="B3" s="243"/>
      <c r="C3" s="59"/>
      <c r="D3" s="246" t="s">
        <v>24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8" t="s">
        <v>58</v>
      </c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50"/>
    </row>
    <row r="4" spans="1:52" ht="20.25" thickBot="1" x14ac:dyDescent="0.35">
      <c r="A4" s="242"/>
      <c r="B4" s="243"/>
      <c r="C4" s="60"/>
      <c r="D4" s="247" t="s">
        <v>2</v>
      </c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8" t="s">
        <v>70</v>
      </c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50"/>
    </row>
    <row r="5" spans="1:52" ht="54.75" customHeight="1" thickBot="1" x14ac:dyDescent="0.35">
      <c r="A5" s="244"/>
      <c r="B5" s="245"/>
      <c r="C5" s="58"/>
      <c r="D5" s="251" t="s">
        <v>69</v>
      </c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2" t="s">
        <v>75</v>
      </c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4"/>
    </row>
    <row r="6" spans="1:52" ht="24" customHeight="1" thickBot="1" x14ac:dyDescent="0.35">
      <c r="A6" s="258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60"/>
      <c r="AQ6" s="260"/>
      <c r="AR6" s="260"/>
      <c r="AS6" s="260"/>
      <c r="AT6" s="260"/>
      <c r="AU6" s="260"/>
      <c r="AV6" s="260"/>
      <c r="AW6" s="260"/>
      <c r="AX6" s="66"/>
      <c r="AY6" s="67"/>
    </row>
    <row r="7" spans="1:52" ht="24" customHeight="1" thickBot="1" x14ac:dyDescent="0.35">
      <c r="A7" s="255" t="s">
        <v>1</v>
      </c>
      <c r="B7" s="261" t="s">
        <v>29</v>
      </c>
      <c r="C7" s="255" t="s">
        <v>28</v>
      </c>
      <c r="D7" s="255" t="s">
        <v>30</v>
      </c>
      <c r="E7" s="255" t="s">
        <v>31</v>
      </c>
      <c r="F7" s="255" t="s">
        <v>34</v>
      </c>
      <c r="G7" s="255" t="s">
        <v>32</v>
      </c>
      <c r="H7" s="255" t="s">
        <v>33</v>
      </c>
      <c r="I7" s="255" t="s">
        <v>0</v>
      </c>
      <c r="J7" s="255" t="s">
        <v>39</v>
      </c>
      <c r="K7" s="255" t="s">
        <v>42</v>
      </c>
      <c r="L7" s="255" t="s">
        <v>41</v>
      </c>
      <c r="M7" s="255" t="s">
        <v>40</v>
      </c>
      <c r="N7" s="255" t="s">
        <v>35</v>
      </c>
      <c r="O7" s="255" t="s">
        <v>3</v>
      </c>
      <c r="P7" s="255" t="s">
        <v>4</v>
      </c>
      <c r="Q7" s="255" t="s">
        <v>36</v>
      </c>
      <c r="R7" s="255" t="s">
        <v>37</v>
      </c>
      <c r="S7" s="255" t="s">
        <v>5</v>
      </c>
      <c r="T7" s="255" t="s">
        <v>22</v>
      </c>
      <c r="U7" s="255" t="s">
        <v>23</v>
      </c>
      <c r="V7" s="255" t="s">
        <v>6</v>
      </c>
      <c r="W7" s="255" t="s">
        <v>59</v>
      </c>
      <c r="X7" s="255" t="s">
        <v>8</v>
      </c>
      <c r="Y7" s="255" t="s">
        <v>27</v>
      </c>
      <c r="Z7" s="267" t="s">
        <v>55</v>
      </c>
      <c r="AA7" s="267"/>
      <c r="AB7" s="267"/>
      <c r="AC7" s="267"/>
      <c r="AD7" s="267"/>
      <c r="AE7" s="267"/>
      <c r="AF7" s="267"/>
      <c r="AG7" s="267"/>
      <c r="AH7" s="267"/>
      <c r="AI7" s="264" t="s">
        <v>56</v>
      </c>
      <c r="AJ7" s="264"/>
      <c r="AK7" s="264"/>
      <c r="AL7" s="264"/>
      <c r="AM7" s="264"/>
      <c r="AN7" s="264"/>
      <c r="AO7" s="264"/>
      <c r="AP7" s="255" t="s">
        <v>9</v>
      </c>
      <c r="AQ7" s="255" t="s">
        <v>10</v>
      </c>
      <c r="AR7" s="255" t="s">
        <v>11</v>
      </c>
      <c r="AS7" s="255" t="s">
        <v>12</v>
      </c>
      <c r="AT7" s="255" t="s">
        <v>13</v>
      </c>
      <c r="AU7" s="255" t="s">
        <v>14</v>
      </c>
      <c r="AV7" s="255" t="s">
        <v>15</v>
      </c>
      <c r="AW7" s="255" t="s">
        <v>16</v>
      </c>
      <c r="AX7" s="255" t="s">
        <v>17</v>
      </c>
      <c r="AY7" s="255" t="s">
        <v>19</v>
      </c>
    </row>
    <row r="8" spans="1:52" ht="48" customHeight="1" x14ac:dyDescent="0.3">
      <c r="A8" s="256"/>
      <c r="B8" s="262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68" t="s">
        <v>49</v>
      </c>
      <c r="AA8" s="270" t="s">
        <v>43</v>
      </c>
      <c r="AB8" s="271"/>
      <c r="AC8" s="271"/>
      <c r="AD8" s="272"/>
      <c r="AE8" s="270" t="s">
        <v>50</v>
      </c>
      <c r="AF8" s="271"/>
      <c r="AG8" s="272"/>
      <c r="AH8" s="268" t="s">
        <v>51</v>
      </c>
      <c r="AI8" s="265" t="s">
        <v>18</v>
      </c>
      <c r="AJ8" s="273"/>
      <c r="AK8" s="274"/>
      <c r="AL8" s="265" t="s">
        <v>52</v>
      </c>
      <c r="AM8" s="273"/>
      <c r="AN8" s="274"/>
      <c r="AO8" s="265" t="s">
        <v>51</v>
      </c>
      <c r="AP8" s="256"/>
      <c r="AQ8" s="256"/>
      <c r="AR8" s="256"/>
      <c r="AS8" s="256"/>
      <c r="AT8" s="256"/>
      <c r="AU8" s="256"/>
      <c r="AV8" s="256"/>
      <c r="AW8" s="256"/>
      <c r="AX8" s="256"/>
      <c r="AY8" s="256"/>
    </row>
    <row r="9" spans="1:52" ht="46.9" customHeight="1" thickBot="1" x14ac:dyDescent="0.35">
      <c r="A9" s="257"/>
      <c r="B9" s="263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69"/>
      <c r="AA9" s="79" t="s">
        <v>44</v>
      </c>
      <c r="AB9" s="79" t="s">
        <v>45</v>
      </c>
      <c r="AC9" s="79" t="s">
        <v>47</v>
      </c>
      <c r="AD9" s="79" t="s">
        <v>48</v>
      </c>
      <c r="AE9" s="79" t="s">
        <v>45</v>
      </c>
      <c r="AF9" s="79" t="s">
        <v>47</v>
      </c>
      <c r="AG9" s="79" t="s">
        <v>48</v>
      </c>
      <c r="AH9" s="269"/>
      <c r="AI9" s="74" t="s">
        <v>45</v>
      </c>
      <c r="AJ9" s="74" t="s">
        <v>46</v>
      </c>
      <c r="AK9" s="74" t="s">
        <v>19</v>
      </c>
      <c r="AL9" s="74" t="s">
        <v>53</v>
      </c>
      <c r="AM9" s="74" t="s">
        <v>54</v>
      </c>
      <c r="AN9" s="74" t="s">
        <v>19</v>
      </c>
      <c r="AO9" s="266"/>
      <c r="AP9" s="257"/>
      <c r="AQ9" s="257"/>
      <c r="AR9" s="257"/>
      <c r="AS9" s="257"/>
      <c r="AT9" s="257"/>
      <c r="AU9" s="257"/>
      <c r="AV9" s="257"/>
      <c r="AW9" s="257"/>
      <c r="AX9" s="257"/>
      <c r="AY9" s="257"/>
    </row>
    <row r="10" spans="1:52" s="133" customFormat="1" ht="39" customHeight="1" x14ac:dyDescent="0.25">
      <c r="A10" s="123">
        <v>1</v>
      </c>
      <c r="B10" s="154"/>
      <c r="C10" s="124"/>
      <c r="D10" s="124"/>
      <c r="E10" s="185"/>
      <c r="F10" s="125"/>
      <c r="G10" s="189"/>
      <c r="H10" s="195"/>
      <c r="I10" s="198"/>
      <c r="J10" s="126"/>
      <c r="K10" s="126"/>
      <c r="L10" s="126"/>
      <c r="M10" s="126"/>
      <c r="N10" s="201"/>
      <c r="O10" s="125"/>
      <c r="P10" s="63"/>
      <c r="Q10" s="63"/>
      <c r="R10" s="63">
        <f>+P10+Q10</f>
        <v>0</v>
      </c>
      <c r="S10" s="127"/>
      <c r="T10" s="164"/>
      <c r="U10" s="164"/>
      <c r="V10" s="141">
        <f>DAYS360(T10,U10,FALSE)+1</f>
        <v>1</v>
      </c>
      <c r="W10" s="128">
        <v>0</v>
      </c>
      <c r="X10" s="129">
        <f>S10*P10</f>
        <v>0</v>
      </c>
      <c r="Y10" s="130">
        <f>+ROUND((X10/V10*30),0)</f>
        <v>0</v>
      </c>
      <c r="Z10" s="131"/>
      <c r="AA10" s="131"/>
      <c r="AB10" s="131"/>
      <c r="AC10" s="131"/>
      <c r="AD10" s="131">
        <v>0</v>
      </c>
      <c r="AE10" s="131"/>
      <c r="AF10" s="131"/>
      <c r="AG10" s="131">
        <v>0</v>
      </c>
      <c r="AH10" s="131">
        <f>+AG10+AD10</f>
        <v>0</v>
      </c>
      <c r="AI10" s="131"/>
      <c r="AJ10" s="131"/>
      <c r="AK10" s="131">
        <f>+AI10*AJ10</f>
        <v>0</v>
      </c>
      <c r="AL10" s="131"/>
      <c r="AM10" s="131"/>
      <c r="AN10" s="131">
        <f>+AL10*AM10</f>
        <v>0</v>
      </c>
      <c r="AO10" s="131">
        <f>+AN10+AK10</f>
        <v>0</v>
      </c>
      <c r="AP10" s="129">
        <f>ROUND((Y10*2/3)*V10/360,0)</f>
        <v>0</v>
      </c>
      <c r="AQ10" s="208">
        <f t="shared" ref="AQ10:AQ19" si="0">+AP10/12</f>
        <v>0</v>
      </c>
      <c r="AR10" s="208">
        <f>+(Y10/30*V10*15)/360</f>
        <v>0</v>
      </c>
      <c r="AS10" s="208">
        <f>ROUND((Y10+AQ10)*W10/12,0)</f>
        <v>0</v>
      </c>
      <c r="AT10" s="208">
        <f t="shared" ref="AT10:AT19" si="1">+AS10/12</f>
        <v>0</v>
      </c>
      <c r="AU10" s="208">
        <f>ROUND((Y10+AQ10+AT10)*V10/360,0)</f>
        <v>0</v>
      </c>
      <c r="AV10" s="208">
        <f>(((AU10*V10)*(12))/100)/360</f>
        <v>0</v>
      </c>
      <c r="AW10" s="209">
        <f t="shared" ref="AW10:AW19" si="2">+AP10+AR10+AS10+AU10+AV10</f>
        <v>0</v>
      </c>
      <c r="AX10" s="209">
        <f>ROUND(X10*28.5%,0)</f>
        <v>0</v>
      </c>
      <c r="AY10" s="210">
        <f>+X10+AW10+AX10+AH10+AO10</f>
        <v>0</v>
      </c>
      <c r="AZ10" s="132"/>
    </row>
    <row r="11" spans="1:52" s="133" customFormat="1" ht="47.25" customHeight="1" x14ac:dyDescent="0.25">
      <c r="A11" s="134">
        <v>2</v>
      </c>
      <c r="B11" s="155"/>
      <c r="C11" s="135"/>
      <c r="D11" s="135"/>
      <c r="E11" s="186"/>
      <c r="F11" s="136"/>
      <c r="G11" s="190"/>
      <c r="H11" s="196"/>
      <c r="I11" s="193"/>
      <c r="J11" s="137"/>
      <c r="K11" s="137"/>
      <c r="L11" s="137"/>
      <c r="M11" s="137"/>
      <c r="N11" s="138"/>
      <c r="O11" s="136"/>
      <c r="P11" s="139"/>
      <c r="Q11" s="139"/>
      <c r="R11" s="139">
        <f>+P11+Q11</f>
        <v>0</v>
      </c>
      <c r="S11" s="140"/>
      <c r="T11" s="165"/>
      <c r="U11" s="165"/>
      <c r="V11" s="141">
        <f t="shared" ref="V11:V15" si="3">DAYS360(T11,U11,FALSE)+1</f>
        <v>1</v>
      </c>
      <c r="W11" s="142">
        <v>0</v>
      </c>
      <c r="X11" s="166">
        <f t="shared" ref="X11:X19" si="4">S11*P11</f>
        <v>0</v>
      </c>
      <c r="Y11" s="130">
        <f t="shared" ref="Y11:Y19" si="5">+ROUND((X11/V11*30),0)</f>
        <v>0</v>
      </c>
      <c r="Z11" s="131"/>
      <c r="AA11" s="131"/>
      <c r="AB11" s="131"/>
      <c r="AC11" s="131"/>
      <c r="AD11" s="131">
        <v>0</v>
      </c>
      <c r="AE11" s="131"/>
      <c r="AF11" s="131"/>
      <c r="AG11" s="131">
        <v>0</v>
      </c>
      <c r="AH11" s="131">
        <f>+AG11+AD11</f>
        <v>0</v>
      </c>
      <c r="AI11" s="131"/>
      <c r="AJ11" s="131"/>
      <c r="AK11" s="131">
        <f t="shared" ref="AK11:AK19" si="6">+AI11*AJ11</f>
        <v>0</v>
      </c>
      <c r="AL11" s="131"/>
      <c r="AM11" s="131"/>
      <c r="AN11" s="131">
        <f t="shared" ref="AN11:AN19" si="7">+AL11*AM11</f>
        <v>0</v>
      </c>
      <c r="AO11" s="131">
        <f t="shared" ref="AO11:AO19" si="8">+AN11+AK11</f>
        <v>0</v>
      </c>
      <c r="AP11" s="166">
        <f t="shared" ref="AP11:AP19" si="9">ROUND((Y11*2/3)*V11/360,0)</f>
        <v>0</v>
      </c>
      <c r="AQ11" s="166">
        <f t="shared" si="0"/>
        <v>0</v>
      </c>
      <c r="AR11" s="166">
        <f t="shared" ref="AR11:AR19" si="10">+(Y11/30*V11*15)/360</f>
        <v>0</v>
      </c>
      <c r="AS11" s="166">
        <f t="shared" ref="AS11:AS19" si="11">ROUND((Y11+AQ11)*W11/12,0)</f>
        <v>0</v>
      </c>
      <c r="AT11" s="166">
        <f t="shared" si="1"/>
        <v>0</v>
      </c>
      <c r="AU11" s="166">
        <f t="shared" ref="AU11:AU19" si="12">ROUND((Y11+AQ11+AT11)*V11/360,0)</f>
        <v>0</v>
      </c>
      <c r="AV11" s="166">
        <f t="shared" ref="AV11:AV19" si="13">(((AU11*V11)*(12))/100)/360</f>
        <v>0</v>
      </c>
      <c r="AW11" s="181">
        <f t="shared" si="2"/>
        <v>0</v>
      </c>
      <c r="AX11" s="181">
        <f>ROUND(X11*28.5%,0)</f>
        <v>0</v>
      </c>
      <c r="AY11" s="182">
        <f>ROUND((X11+AW11+AX11+AH11+AO11),0)</f>
        <v>0</v>
      </c>
      <c r="AZ11" s="132"/>
    </row>
    <row r="12" spans="1:52" s="133" customFormat="1" ht="52.5" customHeight="1" x14ac:dyDescent="0.25">
      <c r="A12" s="134">
        <v>3</v>
      </c>
      <c r="B12" s="156"/>
      <c r="C12" s="135"/>
      <c r="D12" s="135"/>
      <c r="E12" s="187"/>
      <c r="F12" s="143"/>
      <c r="G12" s="191"/>
      <c r="H12" s="196"/>
      <c r="I12" s="194"/>
      <c r="J12" s="144"/>
      <c r="K12" s="144"/>
      <c r="L12" s="144"/>
      <c r="M12" s="144"/>
      <c r="N12" s="145"/>
      <c r="O12" s="143"/>
      <c r="P12" s="52"/>
      <c r="Q12" s="139"/>
      <c r="R12" s="139">
        <f t="shared" ref="R12:R19" si="14">+P12+Q12</f>
        <v>0</v>
      </c>
      <c r="S12" s="140"/>
      <c r="T12" s="165"/>
      <c r="U12" s="165"/>
      <c r="V12" s="141">
        <f t="shared" si="3"/>
        <v>1</v>
      </c>
      <c r="W12" s="142">
        <v>0</v>
      </c>
      <c r="X12" s="166">
        <f t="shared" si="4"/>
        <v>0</v>
      </c>
      <c r="Y12" s="130">
        <f t="shared" si="5"/>
        <v>0</v>
      </c>
      <c r="Z12" s="131"/>
      <c r="AA12" s="131"/>
      <c r="AB12" s="131"/>
      <c r="AC12" s="131"/>
      <c r="AD12" s="131">
        <v>0</v>
      </c>
      <c r="AE12" s="131"/>
      <c r="AF12" s="131"/>
      <c r="AG12" s="131">
        <v>0</v>
      </c>
      <c r="AH12" s="131">
        <v>0</v>
      </c>
      <c r="AI12" s="131"/>
      <c r="AJ12" s="131"/>
      <c r="AK12" s="131">
        <f t="shared" si="6"/>
        <v>0</v>
      </c>
      <c r="AL12" s="131"/>
      <c r="AM12" s="131"/>
      <c r="AN12" s="131">
        <f t="shared" si="7"/>
        <v>0</v>
      </c>
      <c r="AO12" s="131">
        <f t="shared" si="8"/>
        <v>0</v>
      </c>
      <c r="AP12" s="166">
        <f t="shared" si="9"/>
        <v>0</v>
      </c>
      <c r="AQ12" s="166">
        <f t="shared" si="0"/>
        <v>0</v>
      </c>
      <c r="AR12" s="166">
        <f t="shared" si="10"/>
        <v>0</v>
      </c>
      <c r="AS12" s="166">
        <f t="shared" si="11"/>
        <v>0</v>
      </c>
      <c r="AT12" s="166">
        <f t="shared" si="1"/>
        <v>0</v>
      </c>
      <c r="AU12" s="166">
        <f t="shared" si="12"/>
        <v>0</v>
      </c>
      <c r="AV12" s="166">
        <f t="shared" si="13"/>
        <v>0</v>
      </c>
      <c r="AW12" s="181">
        <f t="shared" si="2"/>
        <v>0</v>
      </c>
      <c r="AX12" s="181">
        <f t="shared" ref="AX12:AX19" si="15">ROUND(X12*28.5%,0)</f>
        <v>0</v>
      </c>
      <c r="AY12" s="182">
        <f t="shared" ref="AY12:AY15" si="16">ROUND((X12+AW12+AX12+AH12+AO12),0)</f>
        <v>0</v>
      </c>
      <c r="AZ12" s="132"/>
    </row>
    <row r="13" spans="1:52" s="133" customFormat="1" ht="39" customHeight="1" x14ac:dyDescent="0.25">
      <c r="A13" s="134">
        <v>4</v>
      </c>
      <c r="B13" s="156"/>
      <c r="C13" s="146"/>
      <c r="D13" s="135"/>
      <c r="E13" s="187"/>
      <c r="F13" s="143"/>
      <c r="G13" s="191"/>
      <c r="H13" s="196"/>
      <c r="I13" s="199"/>
      <c r="J13" s="147"/>
      <c r="K13" s="147"/>
      <c r="L13" s="147"/>
      <c r="M13" s="147"/>
      <c r="N13" s="202"/>
      <c r="O13" s="149"/>
      <c r="P13" s="52"/>
      <c r="Q13" s="139"/>
      <c r="R13" s="139">
        <f t="shared" si="14"/>
        <v>0</v>
      </c>
      <c r="S13" s="140"/>
      <c r="T13" s="165"/>
      <c r="U13" s="165"/>
      <c r="V13" s="141">
        <f t="shared" si="3"/>
        <v>1</v>
      </c>
      <c r="W13" s="142">
        <v>0</v>
      </c>
      <c r="X13" s="166">
        <f t="shared" si="4"/>
        <v>0</v>
      </c>
      <c r="Y13" s="130">
        <f t="shared" si="5"/>
        <v>0</v>
      </c>
      <c r="Z13" s="131"/>
      <c r="AA13" s="131"/>
      <c r="AB13" s="131"/>
      <c r="AC13" s="131"/>
      <c r="AD13" s="131">
        <v>0</v>
      </c>
      <c r="AE13" s="131"/>
      <c r="AF13" s="131"/>
      <c r="AG13" s="131">
        <v>0</v>
      </c>
      <c r="AH13" s="131">
        <v>0</v>
      </c>
      <c r="AI13" s="131"/>
      <c r="AJ13" s="131"/>
      <c r="AK13" s="131">
        <f t="shared" si="6"/>
        <v>0</v>
      </c>
      <c r="AL13" s="131"/>
      <c r="AM13" s="131"/>
      <c r="AN13" s="131">
        <f t="shared" si="7"/>
        <v>0</v>
      </c>
      <c r="AO13" s="131">
        <f t="shared" si="8"/>
        <v>0</v>
      </c>
      <c r="AP13" s="166">
        <f t="shared" si="9"/>
        <v>0</v>
      </c>
      <c r="AQ13" s="166">
        <f t="shared" si="0"/>
        <v>0</v>
      </c>
      <c r="AR13" s="166">
        <f t="shared" si="10"/>
        <v>0</v>
      </c>
      <c r="AS13" s="166">
        <f t="shared" si="11"/>
        <v>0</v>
      </c>
      <c r="AT13" s="166">
        <f t="shared" si="1"/>
        <v>0</v>
      </c>
      <c r="AU13" s="166">
        <f t="shared" si="12"/>
        <v>0</v>
      </c>
      <c r="AV13" s="166">
        <f t="shared" si="13"/>
        <v>0</v>
      </c>
      <c r="AW13" s="181">
        <f t="shared" si="2"/>
        <v>0</v>
      </c>
      <c r="AX13" s="181">
        <f t="shared" si="15"/>
        <v>0</v>
      </c>
      <c r="AY13" s="182">
        <f t="shared" si="16"/>
        <v>0</v>
      </c>
      <c r="AZ13" s="132"/>
    </row>
    <row r="14" spans="1:52" s="133" customFormat="1" ht="39" customHeight="1" x14ac:dyDescent="0.25">
      <c r="A14" s="134">
        <v>5</v>
      </c>
      <c r="B14" s="157"/>
      <c r="C14" s="135"/>
      <c r="D14" s="135"/>
      <c r="E14" s="188"/>
      <c r="F14" s="150"/>
      <c r="G14" s="192"/>
      <c r="H14" s="196"/>
      <c r="I14" s="193"/>
      <c r="J14" s="151"/>
      <c r="K14" s="151"/>
      <c r="L14" s="151"/>
      <c r="M14" s="151"/>
      <c r="N14" s="138"/>
      <c r="O14" s="150"/>
      <c r="P14" s="52"/>
      <c r="Q14" s="139"/>
      <c r="R14" s="139">
        <f t="shared" si="14"/>
        <v>0</v>
      </c>
      <c r="S14" s="140"/>
      <c r="T14" s="165"/>
      <c r="U14" s="165"/>
      <c r="V14" s="141">
        <f t="shared" si="3"/>
        <v>1</v>
      </c>
      <c r="W14" s="142">
        <v>0</v>
      </c>
      <c r="X14" s="166">
        <f t="shared" si="4"/>
        <v>0</v>
      </c>
      <c r="Y14" s="130">
        <f t="shared" si="5"/>
        <v>0</v>
      </c>
      <c r="Z14" s="131"/>
      <c r="AA14" s="131"/>
      <c r="AB14" s="131"/>
      <c r="AC14" s="131"/>
      <c r="AD14" s="131">
        <v>0</v>
      </c>
      <c r="AE14" s="131"/>
      <c r="AF14" s="131"/>
      <c r="AG14" s="131">
        <v>0</v>
      </c>
      <c r="AH14" s="131">
        <v>0</v>
      </c>
      <c r="AI14" s="131"/>
      <c r="AJ14" s="131"/>
      <c r="AK14" s="131">
        <f t="shared" si="6"/>
        <v>0</v>
      </c>
      <c r="AL14" s="131"/>
      <c r="AM14" s="131"/>
      <c r="AN14" s="131">
        <f t="shared" si="7"/>
        <v>0</v>
      </c>
      <c r="AO14" s="131">
        <f t="shared" si="8"/>
        <v>0</v>
      </c>
      <c r="AP14" s="166">
        <f t="shared" si="9"/>
        <v>0</v>
      </c>
      <c r="AQ14" s="166">
        <f t="shared" si="0"/>
        <v>0</v>
      </c>
      <c r="AR14" s="166">
        <f t="shared" si="10"/>
        <v>0</v>
      </c>
      <c r="AS14" s="166">
        <f t="shared" si="11"/>
        <v>0</v>
      </c>
      <c r="AT14" s="166">
        <f t="shared" si="1"/>
        <v>0</v>
      </c>
      <c r="AU14" s="166">
        <f t="shared" si="12"/>
        <v>0</v>
      </c>
      <c r="AV14" s="166">
        <f t="shared" si="13"/>
        <v>0</v>
      </c>
      <c r="AW14" s="181">
        <f t="shared" si="2"/>
        <v>0</v>
      </c>
      <c r="AX14" s="181">
        <f t="shared" si="15"/>
        <v>0</v>
      </c>
      <c r="AY14" s="182">
        <f t="shared" si="16"/>
        <v>0</v>
      </c>
      <c r="AZ14" s="132"/>
    </row>
    <row r="15" spans="1:52" s="133" customFormat="1" ht="51" customHeight="1" x14ac:dyDescent="0.25">
      <c r="A15" s="134">
        <v>6</v>
      </c>
      <c r="B15" s="156"/>
      <c r="C15" s="135"/>
      <c r="D15" s="135"/>
      <c r="E15" s="187"/>
      <c r="F15" s="143"/>
      <c r="G15" s="191"/>
      <c r="H15" s="197"/>
      <c r="I15" s="193"/>
      <c r="J15" s="151"/>
      <c r="K15" s="151"/>
      <c r="L15" s="151"/>
      <c r="M15" s="151"/>
      <c r="N15" s="138"/>
      <c r="O15" s="143"/>
      <c r="P15" s="52"/>
      <c r="Q15" s="139"/>
      <c r="R15" s="139">
        <f t="shared" si="14"/>
        <v>0</v>
      </c>
      <c r="S15" s="140"/>
      <c r="T15" s="165"/>
      <c r="U15" s="165"/>
      <c r="V15" s="141">
        <f t="shared" si="3"/>
        <v>1</v>
      </c>
      <c r="W15" s="142">
        <v>0</v>
      </c>
      <c r="X15" s="166">
        <f t="shared" si="4"/>
        <v>0</v>
      </c>
      <c r="Y15" s="130">
        <f t="shared" si="5"/>
        <v>0</v>
      </c>
      <c r="Z15" s="131"/>
      <c r="AA15" s="131"/>
      <c r="AB15" s="131"/>
      <c r="AC15" s="131"/>
      <c r="AD15" s="131">
        <v>0</v>
      </c>
      <c r="AE15" s="131"/>
      <c r="AF15" s="131"/>
      <c r="AG15" s="131">
        <v>0</v>
      </c>
      <c r="AH15" s="131">
        <v>0</v>
      </c>
      <c r="AI15" s="131"/>
      <c r="AJ15" s="131"/>
      <c r="AK15" s="131">
        <f t="shared" si="6"/>
        <v>0</v>
      </c>
      <c r="AL15" s="131"/>
      <c r="AM15" s="131"/>
      <c r="AN15" s="131">
        <f t="shared" si="7"/>
        <v>0</v>
      </c>
      <c r="AO15" s="131">
        <f t="shared" si="8"/>
        <v>0</v>
      </c>
      <c r="AP15" s="166">
        <f t="shared" si="9"/>
        <v>0</v>
      </c>
      <c r="AQ15" s="166">
        <f t="shared" si="0"/>
        <v>0</v>
      </c>
      <c r="AR15" s="166">
        <f t="shared" si="10"/>
        <v>0</v>
      </c>
      <c r="AS15" s="166">
        <f t="shared" si="11"/>
        <v>0</v>
      </c>
      <c r="AT15" s="166">
        <f t="shared" si="1"/>
        <v>0</v>
      </c>
      <c r="AU15" s="166">
        <f t="shared" si="12"/>
        <v>0</v>
      </c>
      <c r="AV15" s="166">
        <f t="shared" si="13"/>
        <v>0</v>
      </c>
      <c r="AW15" s="181">
        <f t="shared" si="2"/>
        <v>0</v>
      </c>
      <c r="AX15" s="181">
        <f t="shared" si="15"/>
        <v>0</v>
      </c>
      <c r="AY15" s="182">
        <f t="shared" si="16"/>
        <v>0</v>
      </c>
    </row>
    <row r="16" spans="1:52" s="133" customFormat="1" ht="39" customHeight="1" x14ac:dyDescent="0.25">
      <c r="A16" s="134">
        <v>7</v>
      </c>
      <c r="B16" s="135"/>
      <c r="C16" s="143"/>
      <c r="D16" s="143"/>
      <c r="E16" s="143"/>
      <c r="F16" s="143"/>
      <c r="G16" s="143"/>
      <c r="H16" s="143"/>
      <c r="I16" s="151"/>
      <c r="J16" s="151"/>
      <c r="K16" s="151"/>
      <c r="L16" s="151"/>
      <c r="M16" s="151"/>
      <c r="N16" s="138"/>
      <c r="O16" s="143"/>
      <c r="P16" s="52"/>
      <c r="Q16" s="139"/>
      <c r="R16" s="139">
        <f t="shared" si="14"/>
        <v>0</v>
      </c>
      <c r="S16" s="140"/>
      <c r="T16" s="165"/>
      <c r="U16" s="165"/>
      <c r="V16" s="141">
        <v>1</v>
      </c>
      <c r="W16" s="142">
        <v>0</v>
      </c>
      <c r="X16" s="166">
        <f t="shared" si="4"/>
        <v>0</v>
      </c>
      <c r="Y16" s="130">
        <f t="shared" si="5"/>
        <v>0</v>
      </c>
      <c r="Z16" s="131"/>
      <c r="AA16" s="131"/>
      <c r="AB16" s="131"/>
      <c r="AC16" s="131"/>
      <c r="AD16" s="131">
        <v>0</v>
      </c>
      <c r="AE16" s="131"/>
      <c r="AF16" s="131"/>
      <c r="AG16" s="131">
        <v>0</v>
      </c>
      <c r="AH16" s="131">
        <v>0</v>
      </c>
      <c r="AI16" s="131"/>
      <c r="AJ16" s="131"/>
      <c r="AK16" s="131">
        <f t="shared" si="6"/>
        <v>0</v>
      </c>
      <c r="AL16" s="131"/>
      <c r="AM16" s="131"/>
      <c r="AN16" s="131">
        <f t="shared" si="7"/>
        <v>0</v>
      </c>
      <c r="AO16" s="131">
        <f t="shared" si="8"/>
        <v>0</v>
      </c>
      <c r="AP16" s="166">
        <f t="shared" si="9"/>
        <v>0</v>
      </c>
      <c r="AQ16" s="166">
        <f t="shared" si="0"/>
        <v>0</v>
      </c>
      <c r="AR16" s="166">
        <f t="shared" si="10"/>
        <v>0</v>
      </c>
      <c r="AS16" s="166">
        <f t="shared" si="11"/>
        <v>0</v>
      </c>
      <c r="AT16" s="166">
        <f t="shared" si="1"/>
        <v>0</v>
      </c>
      <c r="AU16" s="166">
        <f t="shared" si="12"/>
        <v>0</v>
      </c>
      <c r="AV16" s="166">
        <f t="shared" si="13"/>
        <v>0</v>
      </c>
      <c r="AW16" s="181">
        <f t="shared" si="2"/>
        <v>0</v>
      </c>
      <c r="AX16" s="181">
        <f t="shared" si="15"/>
        <v>0</v>
      </c>
      <c r="AY16" s="182">
        <f t="shared" ref="AY16:AY19" si="17">+X16+AW16+AX16+AH16+AO16</f>
        <v>0</v>
      </c>
    </row>
    <row r="17" spans="1:65" s="133" customFormat="1" ht="39" customHeight="1" x14ac:dyDescent="0.25">
      <c r="A17" s="134">
        <v>8</v>
      </c>
      <c r="B17" s="135"/>
      <c r="C17" s="153"/>
      <c r="D17" s="153"/>
      <c r="E17" s="153"/>
      <c r="F17" s="153"/>
      <c r="G17" s="153"/>
      <c r="H17" s="153"/>
      <c r="I17" s="137"/>
      <c r="J17" s="137"/>
      <c r="K17" s="137"/>
      <c r="L17" s="137"/>
      <c r="M17" s="137"/>
      <c r="N17" s="138"/>
      <c r="O17" s="153"/>
      <c r="P17" s="52"/>
      <c r="Q17" s="139"/>
      <c r="R17" s="139">
        <f t="shared" si="14"/>
        <v>0</v>
      </c>
      <c r="S17" s="140"/>
      <c r="T17" s="165"/>
      <c r="U17" s="165"/>
      <c r="V17" s="141">
        <v>1</v>
      </c>
      <c r="W17" s="142">
        <v>0</v>
      </c>
      <c r="X17" s="166">
        <f t="shared" si="4"/>
        <v>0</v>
      </c>
      <c r="Y17" s="130">
        <f t="shared" si="5"/>
        <v>0</v>
      </c>
      <c r="Z17" s="131"/>
      <c r="AA17" s="131"/>
      <c r="AB17" s="131"/>
      <c r="AC17" s="131"/>
      <c r="AD17" s="131">
        <v>0</v>
      </c>
      <c r="AE17" s="131"/>
      <c r="AF17" s="131"/>
      <c r="AG17" s="131">
        <v>0</v>
      </c>
      <c r="AH17" s="131">
        <v>0</v>
      </c>
      <c r="AI17" s="131"/>
      <c r="AJ17" s="131"/>
      <c r="AK17" s="131">
        <f t="shared" si="6"/>
        <v>0</v>
      </c>
      <c r="AL17" s="131"/>
      <c r="AM17" s="131"/>
      <c r="AN17" s="131">
        <f t="shared" si="7"/>
        <v>0</v>
      </c>
      <c r="AO17" s="131">
        <f t="shared" si="8"/>
        <v>0</v>
      </c>
      <c r="AP17" s="166">
        <f t="shared" si="9"/>
        <v>0</v>
      </c>
      <c r="AQ17" s="166">
        <f t="shared" si="0"/>
        <v>0</v>
      </c>
      <c r="AR17" s="166">
        <f t="shared" si="10"/>
        <v>0</v>
      </c>
      <c r="AS17" s="166">
        <f t="shared" si="11"/>
        <v>0</v>
      </c>
      <c r="AT17" s="166">
        <f t="shared" si="1"/>
        <v>0</v>
      </c>
      <c r="AU17" s="166">
        <f t="shared" si="12"/>
        <v>0</v>
      </c>
      <c r="AV17" s="166">
        <f t="shared" si="13"/>
        <v>0</v>
      </c>
      <c r="AW17" s="181">
        <f t="shared" si="2"/>
        <v>0</v>
      </c>
      <c r="AX17" s="181">
        <f t="shared" si="15"/>
        <v>0</v>
      </c>
      <c r="AY17" s="182">
        <f t="shared" si="17"/>
        <v>0</v>
      </c>
    </row>
    <row r="18" spans="1:65" s="133" customFormat="1" ht="39" customHeight="1" x14ac:dyDescent="0.25">
      <c r="A18" s="134">
        <v>9</v>
      </c>
      <c r="B18" s="146"/>
      <c r="C18" s="153"/>
      <c r="D18" s="153"/>
      <c r="E18" s="153"/>
      <c r="F18" s="153"/>
      <c r="G18" s="153"/>
      <c r="H18" s="153"/>
      <c r="I18" s="147"/>
      <c r="J18" s="147"/>
      <c r="K18" s="147"/>
      <c r="L18" s="147"/>
      <c r="M18" s="147"/>
      <c r="N18" s="202"/>
      <c r="O18" s="149"/>
      <c r="P18" s="52"/>
      <c r="Q18" s="139"/>
      <c r="R18" s="139">
        <f t="shared" si="14"/>
        <v>0</v>
      </c>
      <c r="S18" s="140"/>
      <c r="T18" s="165"/>
      <c r="U18" s="165"/>
      <c r="V18" s="141">
        <v>1</v>
      </c>
      <c r="W18" s="142">
        <v>0</v>
      </c>
      <c r="X18" s="166">
        <f t="shared" si="4"/>
        <v>0</v>
      </c>
      <c r="Y18" s="130">
        <f t="shared" si="5"/>
        <v>0</v>
      </c>
      <c r="Z18" s="131"/>
      <c r="AA18" s="131"/>
      <c r="AB18" s="131"/>
      <c r="AC18" s="131"/>
      <c r="AD18" s="131">
        <v>0</v>
      </c>
      <c r="AE18" s="131"/>
      <c r="AF18" s="131"/>
      <c r="AG18" s="131">
        <v>0</v>
      </c>
      <c r="AH18" s="131">
        <v>0</v>
      </c>
      <c r="AI18" s="131"/>
      <c r="AJ18" s="131"/>
      <c r="AK18" s="131">
        <f t="shared" si="6"/>
        <v>0</v>
      </c>
      <c r="AL18" s="131"/>
      <c r="AM18" s="131"/>
      <c r="AN18" s="131">
        <f t="shared" si="7"/>
        <v>0</v>
      </c>
      <c r="AO18" s="131">
        <f t="shared" si="8"/>
        <v>0</v>
      </c>
      <c r="AP18" s="166">
        <f t="shared" si="9"/>
        <v>0</v>
      </c>
      <c r="AQ18" s="166">
        <f t="shared" si="0"/>
        <v>0</v>
      </c>
      <c r="AR18" s="166">
        <f t="shared" si="10"/>
        <v>0</v>
      </c>
      <c r="AS18" s="166">
        <f t="shared" si="11"/>
        <v>0</v>
      </c>
      <c r="AT18" s="166">
        <f t="shared" si="1"/>
        <v>0</v>
      </c>
      <c r="AU18" s="166">
        <f t="shared" si="12"/>
        <v>0</v>
      </c>
      <c r="AV18" s="166">
        <f t="shared" si="13"/>
        <v>0</v>
      </c>
      <c r="AW18" s="181">
        <f t="shared" si="2"/>
        <v>0</v>
      </c>
      <c r="AX18" s="181">
        <f t="shared" si="15"/>
        <v>0</v>
      </c>
      <c r="AY18" s="182">
        <f t="shared" si="17"/>
        <v>0</v>
      </c>
    </row>
    <row r="19" spans="1:65" s="133" customFormat="1" ht="39" customHeight="1" x14ac:dyDescent="0.25">
      <c r="A19" s="134">
        <v>10</v>
      </c>
      <c r="B19" s="135"/>
      <c r="C19" s="136"/>
      <c r="D19" s="136"/>
      <c r="E19" s="136"/>
      <c r="F19" s="136"/>
      <c r="G19" s="136"/>
      <c r="H19" s="136"/>
      <c r="I19" s="137"/>
      <c r="J19" s="137"/>
      <c r="K19" s="137"/>
      <c r="L19" s="137"/>
      <c r="M19" s="137"/>
      <c r="N19" s="138"/>
      <c r="O19" s="136"/>
      <c r="P19" s="139"/>
      <c r="Q19" s="139"/>
      <c r="R19" s="139">
        <f t="shared" si="14"/>
        <v>0</v>
      </c>
      <c r="S19" s="140"/>
      <c r="T19" s="165"/>
      <c r="U19" s="165"/>
      <c r="V19" s="141">
        <v>1</v>
      </c>
      <c r="W19" s="142">
        <v>0</v>
      </c>
      <c r="X19" s="177">
        <f t="shared" si="4"/>
        <v>0</v>
      </c>
      <c r="Y19" s="130">
        <f t="shared" si="5"/>
        <v>0</v>
      </c>
      <c r="Z19" s="131"/>
      <c r="AA19" s="131"/>
      <c r="AB19" s="131"/>
      <c r="AC19" s="131"/>
      <c r="AD19" s="131">
        <v>0</v>
      </c>
      <c r="AE19" s="131"/>
      <c r="AF19" s="131"/>
      <c r="AG19" s="131">
        <v>0</v>
      </c>
      <c r="AH19" s="131">
        <v>0</v>
      </c>
      <c r="AI19" s="131"/>
      <c r="AJ19" s="131"/>
      <c r="AK19" s="131">
        <f t="shared" si="6"/>
        <v>0</v>
      </c>
      <c r="AL19" s="131"/>
      <c r="AM19" s="131"/>
      <c r="AN19" s="131">
        <f t="shared" si="7"/>
        <v>0</v>
      </c>
      <c r="AO19" s="131">
        <f t="shared" si="8"/>
        <v>0</v>
      </c>
      <c r="AP19" s="166">
        <f t="shared" si="9"/>
        <v>0</v>
      </c>
      <c r="AQ19" s="166">
        <f t="shared" si="0"/>
        <v>0</v>
      </c>
      <c r="AR19" s="166">
        <f t="shared" si="10"/>
        <v>0</v>
      </c>
      <c r="AS19" s="166">
        <f t="shared" si="11"/>
        <v>0</v>
      </c>
      <c r="AT19" s="166">
        <f t="shared" si="1"/>
        <v>0</v>
      </c>
      <c r="AU19" s="166">
        <f t="shared" si="12"/>
        <v>0</v>
      </c>
      <c r="AV19" s="166">
        <f t="shared" si="13"/>
        <v>0</v>
      </c>
      <c r="AW19" s="181">
        <f t="shared" si="2"/>
        <v>0</v>
      </c>
      <c r="AX19" s="181">
        <f t="shared" si="15"/>
        <v>0</v>
      </c>
      <c r="AY19" s="182">
        <f t="shared" si="17"/>
        <v>0</v>
      </c>
    </row>
    <row r="20" spans="1:65" ht="37.5" customHeight="1" thickBot="1" x14ac:dyDescent="0.35">
      <c r="A20" s="221"/>
      <c r="B20" s="222" t="s">
        <v>19</v>
      </c>
      <c r="C20" s="223"/>
      <c r="D20" s="223"/>
      <c r="E20" s="223"/>
      <c r="F20" s="223"/>
      <c r="G20" s="223"/>
      <c r="H20" s="223"/>
      <c r="I20" s="224"/>
      <c r="J20" s="224"/>
      <c r="K20" s="224"/>
      <c r="L20" s="224"/>
      <c r="M20" s="224"/>
      <c r="N20" s="224"/>
      <c r="O20" s="223"/>
      <c r="P20" s="225"/>
      <c r="Q20" s="225"/>
      <c r="R20" s="225"/>
      <c r="S20" s="225"/>
      <c r="T20" s="225"/>
      <c r="U20" s="225"/>
      <c r="V20" s="225"/>
      <c r="W20" s="225"/>
      <c r="X20" s="220">
        <f>SUM(X10:X19)</f>
        <v>0</v>
      </c>
      <c r="Y20" s="220">
        <f t="shared" ref="Y20:AX20" si="18">SUM(Y10:Y19)</f>
        <v>0</v>
      </c>
      <c r="Z20" s="220"/>
      <c r="AA20" s="220"/>
      <c r="AB20" s="220">
        <f>SUM(X20:AA20)</f>
        <v>0</v>
      </c>
      <c r="AC20" s="220">
        <f>SUM(Y20:AB20)</f>
        <v>0</v>
      </c>
      <c r="AD20" s="220">
        <f>SUM(AD10:AD19)</f>
        <v>0</v>
      </c>
      <c r="AE20" s="220">
        <f t="shared" ref="AE20:AO20" si="19">SUM(AE10:AE19)</f>
        <v>0</v>
      </c>
      <c r="AF20" s="220">
        <f t="shared" si="19"/>
        <v>0</v>
      </c>
      <c r="AG20" s="220">
        <f t="shared" si="19"/>
        <v>0</v>
      </c>
      <c r="AH20" s="220">
        <f t="shared" si="19"/>
        <v>0</v>
      </c>
      <c r="AI20" s="220">
        <f t="shared" si="19"/>
        <v>0</v>
      </c>
      <c r="AJ20" s="220">
        <f t="shared" si="19"/>
        <v>0</v>
      </c>
      <c r="AK20" s="220">
        <f t="shared" si="19"/>
        <v>0</v>
      </c>
      <c r="AL20" s="220">
        <f t="shared" si="19"/>
        <v>0</v>
      </c>
      <c r="AM20" s="220">
        <f t="shared" si="19"/>
        <v>0</v>
      </c>
      <c r="AN20" s="220">
        <f t="shared" si="19"/>
        <v>0</v>
      </c>
      <c r="AO20" s="220">
        <f t="shared" si="19"/>
        <v>0</v>
      </c>
      <c r="AP20" s="220">
        <f t="shared" si="18"/>
        <v>0</v>
      </c>
      <c r="AQ20" s="220">
        <f t="shared" si="18"/>
        <v>0</v>
      </c>
      <c r="AR20" s="220">
        <f t="shared" si="18"/>
        <v>0</v>
      </c>
      <c r="AS20" s="220">
        <f t="shared" si="18"/>
        <v>0</v>
      </c>
      <c r="AT20" s="220">
        <f>SUM(AT10:AT19)</f>
        <v>0</v>
      </c>
      <c r="AU20" s="220">
        <f t="shared" si="18"/>
        <v>0</v>
      </c>
      <c r="AV20" s="220">
        <f t="shared" si="18"/>
        <v>0</v>
      </c>
      <c r="AW20" s="220">
        <f t="shared" si="18"/>
        <v>0</v>
      </c>
      <c r="AX20" s="220">
        <f t="shared" si="18"/>
        <v>0</v>
      </c>
      <c r="AY20" s="226">
        <f>SUM(AY10:AY19)</f>
        <v>0</v>
      </c>
      <c r="AZ20" s="8"/>
    </row>
    <row r="21" spans="1:65" s="8" customFormat="1" x14ac:dyDescent="0.3">
      <c r="A21" s="9"/>
      <c r="B21" s="10"/>
      <c r="C21" s="10"/>
      <c r="D21" s="10"/>
      <c r="E21" s="10"/>
      <c r="F21" s="10"/>
      <c r="G21" s="10"/>
      <c r="H21" s="10"/>
      <c r="I21" s="11"/>
      <c r="J21" s="11"/>
      <c r="K21" s="11"/>
      <c r="L21" s="11"/>
      <c r="M21" s="11"/>
      <c r="N21" s="203"/>
      <c r="O21" s="13"/>
      <c r="P21" s="12"/>
      <c r="Q21" s="12"/>
      <c r="R21" s="12"/>
      <c r="S21" s="12"/>
      <c r="T21" s="12"/>
      <c r="U21" s="12"/>
      <c r="V21" s="12"/>
      <c r="W21" s="12"/>
      <c r="X21" s="14"/>
      <c r="Y21" s="1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12"/>
      <c r="AQ21" s="12"/>
      <c r="AR21" s="12"/>
      <c r="AS21" s="12"/>
      <c r="AT21" s="12"/>
      <c r="AU21" s="12"/>
      <c r="AV21" s="12"/>
      <c r="AW21" s="12"/>
      <c r="AX21" s="12"/>
      <c r="AY21" s="15"/>
      <c r="AZ21" s="16"/>
    </row>
    <row r="22" spans="1:65" s="8" customFormat="1" x14ac:dyDescent="0.3">
      <c r="A22" s="17"/>
      <c r="B22" s="18"/>
      <c r="C22" s="18"/>
      <c r="D22" s="18"/>
      <c r="E22" s="18"/>
      <c r="F22" s="18"/>
      <c r="G22" s="18"/>
      <c r="H22" s="18"/>
      <c r="I22" s="19"/>
      <c r="J22" s="19"/>
      <c r="K22" s="19"/>
      <c r="L22" s="19"/>
      <c r="M22" s="19"/>
      <c r="N22" s="204"/>
      <c r="O22" s="21"/>
      <c r="P22" s="20"/>
      <c r="Q22" s="20"/>
      <c r="R22" s="20"/>
      <c r="S22" s="20"/>
      <c r="T22" s="20"/>
      <c r="U22" s="20"/>
      <c r="V22" s="20"/>
      <c r="W22" s="20"/>
      <c r="X22" s="22"/>
      <c r="Y22" s="20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20"/>
      <c r="AQ22" s="20"/>
      <c r="AR22" s="20"/>
      <c r="AS22" s="20"/>
      <c r="AT22" s="20"/>
      <c r="AU22" s="20"/>
      <c r="AV22" s="20"/>
      <c r="AW22" s="20"/>
      <c r="AX22" s="23"/>
      <c r="AY22" s="24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</row>
    <row r="23" spans="1:65" s="8" customFormat="1" x14ac:dyDescent="0.3">
      <c r="A23" s="17"/>
      <c r="B23" s="275" t="s">
        <v>60</v>
      </c>
      <c r="C23" s="275"/>
      <c r="D23" s="76"/>
      <c r="E23" s="76"/>
      <c r="F23" s="76"/>
      <c r="G23" s="76"/>
      <c r="H23" s="76"/>
      <c r="I23" s="19"/>
      <c r="J23" s="19"/>
      <c r="K23" s="19"/>
      <c r="L23" s="19"/>
      <c r="M23" s="19"/>
      <c r="N23" s="204"/>
      <c r="O23" s="27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8"/>
      <c r="AQ23" s="26"/>
      <c r="AR23" s="26"/>
      <c r="AS23" s="26"/>
      <c r="AT23" s="29"/>
      <c r="AU23" s="29"/>
      <c r="AV23" s="29"/>
      <c r="AW23" s="29"/>
      <c r="AX23" s="29"/>
      <c r="AY23" s="30"/>
      <c r="AZ23" s="31"/>
      <c r="BA23" s="31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</row>
    <row r="24" spans="1:65" s="8" customFormat="1" ht="17.25" customHeight="1" x14ac:dyDescent="0.3">
      <c r="A24" s="32"/>
      <c r="B24" s="276" t="s">
        <v>61</v>
      </c>
      <c r="C24" s="276"/>
      <c r="D24" s="77"/>
      <c r="E24" s="77"/>
      <c r="F24" s="77"/>
      <c r="G24" s="77"/>
      <c r="H24" s="77"/>
      <c r="I24" s="33"/>
      <c r="J24" s="33"/>
      <c r="K24" s="33"/>
      <c r="L24" s="33"/>
      <c r="M24" s="33"/>
      <c r="N24" s="205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29"/>
      <c r="AU24" s="35" t="s">
        <v>20</v>
      </c>
      <c r="AV24" s="278" t="s">
        <v>21</v>
      </c>
      <c r="AW24" s="278"/>
      <c r="AX24" s="278"/>
      <c r="AY24" s="30"/>
      <c r="AZ24" s="31"/>
      <c r="BA24" s="36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5" s="8" customFormat="1" x14ac:dyDescent="0.3">
      <c r="A25" s="32"/>
      <c r="B25" s="275" t="s">
        <v>62</v>
      </c>
      <c r="C25" s="275"/>
      <c r="D25" s="76"/>
      <c r="E25" s="76"/>
      <c r="F25" s="76"/>
      <c r="G25" s="76"/>
      <c r="H25" s="76"/>
      <c r="I25" s="33"/>
      <c r="J25" s="33"/>
      <c r="K25" s="33"/>
      <c r="L25" s="33"/>
      <c r="M25" s="33"/>
      <c r="N25" s="205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29"/>
      <c r="AU25" s="35"/>
      <c r="AV25" s="278" t="s">
        <v>73</v>
      </c>
      <c r="AW25" s="278"/>
      <c r="AX25" s="278"/>
      <c r="AY25" s="30"/>
      <c r="AZ25" s="31"/>
      <c r="BA25" s="36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5" s="8" customFormat="1" x14ac:dyDescent="0.3">
      <c r="A26" s="32"/>
      <c r="B26" s="76"/>
      <c r="C26" s="76"/>
      <c r="D26" s="76"/>
      <c r="E26" s="76"/>
      <c r="F26" s="76"/>
      <c r="G26" s="76"/>
      <c r="H26" s="76"/>
      <c r="I26" s="33"/>
      <c r="J26" s="33"/>
      <c r="K26" s="33"/>
      <c r="L26" s="33"/>
      <c r="M26" s="33"/>
      <c r="N26" s="205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29"/>
      <c r="AU26" s="35"/>
      <c r="AV26" s="75"/>
      <c r="AW26" s="75"/>
      <c r="AX26" s="75"/>
      <c r="AY26" s="30"/>
      <c r="AZ26" s="31"/>
      <c r="BA26" s="36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5" s="8" customFormat="1" ht="25.5" customHeight="1" x14ac:dyDescent="0.3">
      <c r="A27" s="32"/>
      <c r="B27" s="280" t="s">
        <v>25</v>
      </c>
      <c r="C27" s="280"/>
      <c r="D27" s="76"/>
      <c r="E27" s="76"/>
      <c r="F27" s="76"/>
      <c r="G27" s="76"/>
      <c r="H27" s="76"/>
      <c r="I27" s="33"/>
      <c r="J27" s="33"/>
      <c r="K27" s="33"/>
      <c r="L27" s="33"/>
      <c r="M27" s="33"/>
      <c r="N27" s="205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29"/>
      <c r="AU27" s="35"/>
      <c r="AV27" s="75"/>
      <c r="AW27" s="75"/>
      <c r="AX27" s="75"/>
      <c r="AY27" s="30"/>
      <c r="AZ27" s="31"/>
      <c r="BA27" s="36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5" s="8" customFormat="1" ht="33.75" customHeight="1" x14ac:dyDescent="0.3">
      <c r="A28" s="32"/>
      <c r="B28" s="281" t="s">
        <v>26</v>
      </c>
      <c r="C28" s="281"/>
      <c r="D28" s="38"/>
      <c r="E28" s="38"/>
      <c r="F28" s="38"/>
      <c r="G28" s="38"/>
      <c r="H28" s="38"/>
      <c r="I28" s="19"/>
      <c r="J28" s="19"/>
      <c r="K28" s="19"/>
      <c r="L28" s="19"/>
      <c r="M28" s="19"/>
      <c r="N28" s="204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9"/>
      <c r="AU28" s="35" t="s">
        <v>20</v>
      </c>
      <c r="AV28" s="278" t="s">
        <v>21</v>
      </c>
      <c r="AW28" s="278"/>
      <c r="AX28" s="278"/>
      <c r="AY28" s="30"/>
      <c r="AZ28" s="31"/>
      <c r="BA28" s="31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5" ht="40.5" customHeight="1" thickBot="1" x14ac:dyDescent="0.35">
      <c r="A29" s="39"/>
      <c r="B29" s="282" t="s">
        <v>38</v>
      </c>
      <c r="C29" s="282"/>
      <c r="D29" s="1"/>
      <c r="E29" s="1"/>
      <c r="F29" s="1"/>
      <c r="G29" s="1"/>
      <c r="H29" s="1"/>
      <c r="I29" s="2"/>
      <c r="J29" s="2"/>
      <c r="K29" s="2"/>
      <c r="L29" s="2"/>
      <c r="M29" s="2"/>
      <c r="N29" s="206"/>
      <c r="O29" s="4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1"/>
      <c r="AQ29" s="1"/>
      <c r="AR29" s="1"/>
      <c r="AS29" s="1"/>
      <c r="AT29" s="1"/>
      <c r="AU29" s="54"/>
      <c r="AV29" s="283" t="s">
        <v>72</v>
      </c>
      <c r="AW29" s="283"/>
      <c r="AX29" s="283"/>
      <c r="AY29" s="284"/>
    </row>
  </sheetData>
  <mergeCells count="65">
    <mergeCell ref="B27:C27"/>
    <mergeCell ref="B28:C28"/>
    <mergeCell ref="AV28:AX28"/>
    <mergeCell ref="B29:C29"/>
    <mergeCell ref="AV29:AY29"/>
    <mergeCell ref="B23:C23"/>
    <mergeCell ref="B24:C24"/>
    <mergeCell ref="O24:X24"/>
    <mergeCell ref="AV24:AX24"/>
    <mergeCell ref="B25:C25"/>
    <mergeCell ref="O25:X25"/>
    <mergeCell ref="AV25:AX25"/>
    <mergeCell ref="AV7:AV9"/>
    <mergeCell ref="AW7:AW9"/>
    <mergeCell ref="AX7:AX9"/>
    <mergeCell ref="AY7:AY9"/>
    <mergeCell ref="Z8:Z9"/>
    <mergeCell ref="AA8:AD8"/>
    <mergeCell ref="AE8:AG8"/>
    <mergeCell ref="AH8:AH9"/>
    <mergeCell ref="AI8:AK8"/>
    <mergeCell ref="AL8:AN8"/>
    <mergeCell ref="AP7:AP9"/>
    <mergeCell ref="AQ7:AQ9"/>
    <mergeCell ref="AR7:AR9"/>
    <mergeCell ref="AS7:AS9"/>
    <mergeCell ref="AT7:AT9"/>
    <mergeCell ref="AU7:AU9"/>
    <mergeCell ref="AI7:AO7"/>
    <mergeCell ref="AO8:AO9"/>
    <mergeCell ref="P7:P9"/>
    <mergeCell ref="Q7:Q9"/>
    <mergeCell ref="R7:R9"/>
    <mergeCell ref="S7:S9"/>
    <mergeCell ref="T7:T9"/>
    <mergeCell ref="U7:U9"/>
    <mergeCell ref="V7:V9"/>
    <mergeCell ref="W7:W9"/>
    <mergeCell ref="X7:X9"/>
    <mergeCell ref="Y7:Y9"/>
    <mergeCell ref="Z7:AH7"/>
    <mergeCell ref="O7:O9"/>
    <mergeCell ref="A6:AW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A2:B5"/>
    <mergeCell ref="D3:T3"/>
    <mergeCell ref="D4:T4"/>
    <mergeCell ref="U4:AY4"/>
    <mergeCell ref="D5:T5"/>
    <mergeCell ref="U5:AY5"/>
    <mergeCell ref="U2:AY2"/>
    <mergeCell ref="U3:AY3"/>
  </mergeCells>
  <pageMargins left="1.1811023622047245" right="0.19685039370078741" top="1.1811023622047245" bottom="0.19685039370078741" header="0" footer="0"/>
  <pageSetup paperSize="5" scale="6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K29"/>
  <sheetViews>
    <sheetView zoomScale="55" zoomScaleNormal="55" workbookViewId="0">
      <pane xSplit="2" ySplit="8" topLeftCell="AS21" activePane="bottomRight" state="frozen"/>
      <selection pane="topRight" activeCell="C1" sqref="C1"/>
      <selection pane="bottomLeft" activeCell="A8" sqref="A8"/>
      <selection pane="bottomRight" activeCell="AU25" sqref="AU25:AW25"/>
    </sheetView>
  </sheetViews>
  <sheetFormatPr baseColWidth="10" defaultRowHeight="17.25" x14ac:dyDescent="0.3"/>
  <cols>
    <col min="1" max="1" width="5.7109375" style="5" customWidth="1"/>
    <col min="2" max="2" width="51" style="5" customWidth="1"/>
    <col min="3" max="3" width="33.42578125" style="5" bestFit="1" customWidth="1"/>
    <col min="4" max="4" width="24.85546875" style="5" bestFit="1" customWidth="1"/>
    <col min="5" max="5" width="20.85546875" style="5" bestFit="1" customWidth="1"/>
    <col min="6" max="6" width="25.85546875" style="5" customWidth="1"/>
    <col min="7" max="7" width="25.28515625" style="5" bestFit="1" customWidth="1"/>
    <col min="8" max="8" width="27.28515625" style="5" bestFit="1" customWidth="1"/>
    <col min="9" max="14" width="27" style="40" customWidth="1"/>
    <col min="15" max="15" width="15.28515625" style="41" bestFit="1" customWidth="1"/>
    <col min="16" max="16" width="10" style="5" bestFit="1" customWidth="1"/>
    <col min="17" max="17" width="15.140625" style="5" bestFit="1" customWidth="1"/>
    <col min="18" max="18" width="18.28515625" style="5" bestFit="1" customWidth="1"/>
    <col min="19" max="19" width="20.42578125" style="5" bestFit="1" customWidth="1"/>
    <col min="20" max="20" width="34.42578125" style="5" customWidth="1"/>
    <col min="21" max="21" width="8.140625" style="5" bestFit="1" customWidth="1"/>
    <col min="22" max="22" width="7.7109375" style="5" bestFit="1" customWidth="1"/>
    <col min="23" max="23" width="25.85546875" style="5" bestFit="1" customWidth="1"/>
    <col min="24" max="24" width="32.140625" style="5" bestFit="1" customWidth="1"/>
    <col min="25" max="25" width="10.85546875" style="40" customWidth="1"/>
    <col min="26" max="26" width="14.140625" style="40" customWidth="1"/>
    <col min="27" max="27" width="16.7109375" style="40" customWidth="1"/>
    <col min="28" max="28" width="17.28515625" style="40" customWidth="1"/>
    <col min="29" max="36" width="10.85546875" style="40" customWidth="1"/>
    <col min="37" max="37" width="15.42578125" style="40" bestFit="1" customWidth="1"/>
    <col min="38" max="38" width="28" style="40" customWidth="1"/>
    <col min="39" max="39" width="33.7109375" style="40" customWidth="1"/>
    <col min="40" max="40" width="48.85546875" style="40" customWidth="1"/>
    <col min="41" max="41" width="20.42578125" style="5" bestFit="1" customWidth="1"/>
    <col min="42" max="42" width="21.42578125" style="5" bestFit="1" customWidth="1"/>
    <col min="43" max="43" width="22" style="5" bestFit="1" customWidth="1"/>
    <col min="44" max="44" width="19.85546875" style="5" bestFit="1" customWidth="1"/>
    <col min="45" max="45" width="6.42578125" style="5" bestFit="1" customWidth="1"/>
    <col min="46" max="46" width="20.7109375" style="5" bestFit="1" customWidth="1"/>
    <col min="47" max="47" width="18.5703125" style="5" bestFit="1" customWidth="1"/>
    <col min="48" max="48" width="22.42578125" style="5" bestFit="1" customWidth="1"/>
    <col min="49" max="49" width="30.5703125" style="5" bestFit="1" customWidth="1"/>
    <col min="50" max="50" width="18.5703125" style="5" bestFit="1" customWidth="1"/>
    <col min="51" max="282" width="11.5703125" style="5"/>
    <col min="283" max="283" width="5.7109375" style="5" customWidth="1"/>
    <col min="284" max="284" width="38.5703125" style="5" customWidth="1"/>
    <col min="285" max="285" width="13" style="5" bestFit="1" customWidth="1"/>
    <col min="286" max="286" width="15.7109375" style="5" customWidth="1"/>
    <col min="287" max="287" width="16.7109375" style="5" customWidth="1"/>
    <col min="288" max="288" width="5.85546875" style="5" bestFit="1" customWidth="1"/>
    <col min="289" max="289" width="6.28515625" style="5" customWidth="1"/>
    <col min="290" max="290" width="9.5703125" style="5" bestFit="1" customWidth="1"/>
    <col min="291" max="291" width="3.85546875" style="5" customWidth="1"/>
    <col min="292" max="292" width="6" style="5" customWidth="1"/>
    <col min="293" max="293" width="12.28515625" style="5" customWidth="1"/>
    <col min="294" max="294" width="11.42578125" style="5" customWidth="1"/>
    <col min="295" max="295" width="10.7109375" style="5" customWidth="1"/>
    <col min="296" max="296" width="11.42578125" style="5" customWidth="1"/>
    <col min="297" max="297" width="8.28515625" style="5" bestFit="1" customWidth="1"/>
    <col min="298" max="299" width="11.42578125" style="5" customWidth="1"/>
    <col min="300" max="300" width="9.5703125" style="5" customWidth="1"/>
    <col min="301" max="301" width="7.5703125" style="5" customWidth="1"/>
    <col min="302" max="302" width="9.5703125" style="5" customWidth="1"/>
    <col min="303" max="303" width="12.28515625" style="5" customWidth="1"/>
    <col min="304" max="304" width="11.42578125" style="5" customWidth="1"/>
    <col min="305" max="306" width="12.7109375" style="5" bestFit="1" customWidth="1"/>
    <col min="307" max="538" width="11.5703125" style="5"/>
    <col min="539" max="539" width="5.7109375" style="5" customWidth="1"/>
    <col min="540" max="540" width="38.5703125" style="5" customWidth="1"/>
    <col min="541" max="541" width="13" style="5" bestFit="1" customWidth="1"/>
    <col min="542" max="542" width="15.7109375" style="5" customWidth="1"/>
    <col min="543" max="543" width="16.7109375" style="5" customWidth="1"/>
    <col min="544" max="544" width="5.85546875" style="5" bestFit="1" customWidth="1"/>
    <col min="545" max="545" width="6.28515625" style="5" customWidth="1"/>
    <col min="546" max="546" width="9.5703125" style="5" bestFit="1" customWidth="1"/>
    <col min="547" max="547" width="3.85546875" style="5" customWidth="1"/>
    <col min="548" max="548" width="6" style="5" customWidth="1"/>
    <col min="549" max="549" width="12.28515625" style="5" customWidth="1"/>
    <col min="550" max="550" width="11.42578125" style="5" customWidth="1"/>
    <col min="551" max="551" width="10.7109375" style="5" customWidth="1"/>
    <col min="552" max="552" width="11.42578125" style="5" customWidth="1"/>
    <col min="553" max="553" width="8.28515625" style="5" bestFit="1" customWidth="1"/>
    <col min="554" max="555" width="11.42578125" style="5" customWidth="1"/>
    <col min="556" max="556" width="9.5703125" style="5" customWidth="1"/>
    <col min="557" max="557" width="7.5703125" style="5" customWidth="1"/>
    <col min="558" max="558" width="9.5703125" style="5" customWidth="1"/>
    <col min="559" max="559" width="12.28515625" style="5" customWidth="1"/>
    <col min="560" max="560" width="11.42578125" style="5" customWidth="1"/>
    <col min="561" max="562" width="12.7109375" style="5" bestFit="1" customWidth="1"/>
    <col min="563" max="794" width="11.5703125" style="5"/>
    <col min="795" max="795" width="5.7109375" style="5" customWidth="1"/>
    <col min="796" max="796" width="38.5703125" style="5" customWidth="1"/>
    <col min="797" max="797" width="13" style="5" bestFit="1" customWidth="1"/>
    <col min="798" max="798" width="15.7109375" style="5" customWidth="1"/>
    <col min="799" max="799" width="16.7109375" style="5" customWidth="1"/>
    <col min="800" max="800" width="5.85546875" style="5" bestFit="1" customWidth="1"/>
    <col min="801" max="801" width="6.28515625" style="5" customWidth="1"/>
    <col min="802" max="802" width="9.5703125" style="5" bestFit="1" customWidth="1"/>
    <col min="803" max="803" width="3.85546875" style="5" customWidth="1"/>
    <col min="804" max="804" width="6" style="5" customWidth="1"/>
    <col min="805" max="805" width="12.28515625" style="5" customWidth="1"/>
    <col min="806" max="806" width="11.42578125" style="5" customWidth="1"/>
    <col min="807" max="807" width="10.7109375" style="5" customWidth="1"/>
    <col min="808" max="808" width="11.42578125" style="5" customWidth="1"/>
    <col min="809" max="809" width="8.28515625" style="5" bestFit="1" customWidth="1"/>
    <col min="810" max="811" width="11.42578125" style="5" customWidth="1"/>
    <col min="812" max="812" width="9.5703125" style="5" customWidth="1"/>
    <col min="813" max="813" width="7.5703125" style="5" customWidth="1"/>
    <col min="814" max="814" width="9.5703125" style="5" customWidth="1"/>
    <col min="815" max="815" width="12.28515625" style="5" customWidth="1"/>
    <col min="816" max="816" width="11.42578125" style="5" customWidth="1"/>
    <col min="817" max="818" width="12.7109375" style="5" bestFit="1" customWidth="1"/>
    <col min="819" max="1050" width="11.5703125" style="5"/>
    <col min="1051" max="1051" width="5.7109375" style="5" customWidth="1"/>
    <col min="1052" max="1052" width="38.5703125" style="5" customWidth="1"/>
    <col min="1053" max="1053" width="13" style="5" bestFit="1" customWidth="1"/>
    <col min="1054" max="1054" width="15.7109375" style="5" customWidth="1"/>
    <col min="1055" max="1055" width="16.7109375" style="5" customWidth="1"/>
    <col min="1056" max="1056" width="5.85546875" style="5" bestFit="1" customWidth="1"/>
    <col min="1057" max="1057" width="6.28515625" style="5" customWidth="1"/>
    <col min="1058" max="1058" width="9.5703125" style="5" bestFit="1" customWidth="1"/>
    <col min="1059" max="1059" width="3.85546875" style="5" customWidth="1"/>
    <col min="1060" max="1060" width="6" style="5" customWidth="1"/>
    <col min="1061" max="1061" width="12.28515625" style="5" customWidth="1"/>
    <col min="1062" max="1062" width="11.42578125" style="5" customWidth="1"/>
    <col min="1063" max="1063" width="10.7109375" style="5" customWidth="1"/>
    <col min="1064" max="1064" width="11.42578125" style="5" customWidth="1"/>
    <col min="1065" max="1065" width="8.28515625" style="5" bestFit="1" customWidth="1"/>
    <col min="1066" max="1067" width="11.42578125" style="5" customWidth="1"/>
    <col min="1068" max="1068" width="9.5703125" style="5" customWidth="1"/>
    <col min="1069" max="1069" width="7.5703125" style="5" customWidth="1"/>
    <col min="1070" max="1070" width="9.5703125" style="5" customWidth="1"/>
    <col min="1071" max="1071" width="12.28515625" style="5" customWidth="1"/>
    <col min="1072" max="1072" width="11.42578125" style="5" customWidth="1"/>
    <col min="1073" max="1074" width="12.7109375" style="5" bestFit="1" customWidth="1"/>
    <col min="1075" max="1306" width="11.5703125" style="5"/>
    <col min="1307" max="1307" width="5.7109375" style="5" customWidth="1"/>
    <col min="1308" max="1308" width="38.5703125" style="5" customWidth="1"/>
    <col min="1309" max="1309" width="13" style="5" bestFit="1" customWidth="1"/>
    <col min="1310" max="1310" width="15.7109375" style="5" customWidth="1"/>
    <col min="1311" max="1311" width="16.7109375" style="5" customWidth="1"/>
    <col min="1312" max="1312" width="5.85546875" style="5" bestFit="1" customWidth="1"/>
    <col min="1313" max="1313" width="6.28515625" style="5" customWidth="1"/>
    <col min="1314" max="1314" width="9.5703125" style="5" bestFit="1" customWidth="1"/>
    <col min="1315" max="1315" width="3.85546875" style="5" customWidth="1"/>
    <col min="1316" max="1316" width="6" style="5" customWidth="1"/>
    <col min="1317" max="1317" width="12.28515625" style="5" customWidth="1"/>
    <col min="1318" max="1318" width="11.42578125" style="5" customWidth="1"/>
    <col min="1319" max="1319" width="10.7109375" style="5" customWidth="1"/>
    <col min="1320" max="1320" width="11.42578125" style="5" customWidth="1"/>
    <col min="1321" max="1321" width="8.28515625" style="5" bestFit="1" customWidth="1"/>
    <col min="1322" max="1323" width="11.42578125" style="5" customWidth="1"/>
    <col min="1324" max="1324" width="9.5703125" style="5" customWidth="1"/>
    <col min="1325" max="1325" width="7.5703125" style="5" customWidth="1"/>
    <col min="1326" max="1326" width="9.5703125" style="5" customWidth="1"/>
    <col min="1327" max="1327" width="12.28515625" style="5" customWidth="1"/>
    <col min="1328" max="1328" width="11.42578125" style="5" customWidth="1"/>
    <col min="1329" max="1330" width="12.7109375" style="5" bestFit="1" customWidth="1"/>
    <col min="1331" max="1562" width="11.5703125" style="5"/>
    <col min="1563" max="1563" width="5.7109375" style="5" customWidth="1"/>
    <col min="1564" max="1564" width="38.5703125" style="5" customWidth="1"/>
    <col min="1565" max="1565" width="13" style="5" bestFit="1" customWidth="1"/>
    <col min="1566" max="1566" width="15.7109375" style="5" customWidth="1"/>
    <col min="1567" max="1567" width="16.7109375" style="5" customWidth="1"/>
    <col min="1568" max="1568" width="5.85546875" style="5" bestFit="1" customWidth="1"/>
    <col min="1569" max="1569" width="6.28515625" style="5" customWidth="1"/>
    <col min="1570" max="1570" width="9.5703125" style="5" bestFit="1" customWidth="1"/>
    <col min="1571" max="1571" width="3.85546875" style="5" customWidth="1"/>
    <col min="1572" max="1572" width="6" style="5" customWidth="1"/>
    <col min="1573" max="1573" width="12.28515625" style="5" customWidth="1"/>
    <col min="1574" max="1574" width="11.42578125" style="5" customWidth="1"/>
    <col min="1575" max="1575" width="10.7109375" style="5" customWidth="1"/>
    <col min="1576" max="1576" width="11.42578125" style="5" customWidth="1"/>
    <col min="1577" max="1577" width="8.28515625" style="5" bestFit="1" customWidth="1"/>
    <col min="1578" max="1579" width="11.42578125" style="5" customWidth="1"/>
    <col min="1580" max="1580" width="9.5703125" style="5" customWidth="1"/>
    <col min="1581" max="1581" width="7.5703125" style="5" customWidth="1"/>
    <col min="1582" max="1582" width="9.5703125" style="5" customWidth="1"/>
    <col min="1583" max="1583" width="12.28515625" style="5" customWidth="1"/>
    <col min="1584" max="1584" width="11.42578125" style="5" customWidth="1"/>
    <col min="1585" max="1586" width="12.7109375" style="5" bestFit="1" customWidth="1"/>
    <col min="1587" max="1818" width="11.5703125" style="5"/>
    <col min="1819" max="1819" width="5.7109375" style="5" customWidth="1"/>
    <col min="1820" max="1820" width="38.5703125" style="5" customWidth="1"/>
    <col min="1821" max="1821" width="13" style="5" bestFit="1" customWidth="1"/>
    <col min="1822" max="1822" width="15.7109375" style="5" customWidth="1"/>
    <col min="1823" max="1823" width="16.7109375" style="5" customWidth="1"/>
    <col min="1824" max="1824" width="5.85546875" style="5" bestFit="1" customWidth="1"/>
    <col min="1825" max="1825" width="6.28515625" style="5" customWidth="1"/>
    <col min="1826" max="1826" width="9.5703125" style="5" bestFit="1" customWidth="1"/>
    <col min="1827" max="1827" width="3.85546875" style="5" customWidth="1"/>
    <col min="1828" max="1828" width="6" style="5" customWidth="1"/>
    <col min="1829" max="1829" width="12.28515625" style="5" customWidth="1"/>
    <col min="1830" max="1830" width="11.42578125" style="5" customWidth="1"/>
    <col min="1831" max="1831" width="10.7109375" style="5" customWidth="1"/>
    <col min="1832" max="1832" width="11.42578125" style="5" customWidth="1"/>
    <col min="1833" max="1833" width="8.28515625" style="5" bestFit="1" customWidth="1"/>
    <col min="1834" max="1835" width="11.42578125" style="5" customWidth="1"/>
    <col min="1836" max="1836" width="9.5703125" style="5" customWidth="1"/>
    <col min="1837" max="1837" width="7.5703125" style="5" customWidth="1"/>
    <col min="1838" max="1838" width="9.5703125" style="5" customWidth="1"/>
    <col min="1839" max="1839" width="12.28515625" style="5" customWidth="1"/>
    <col min="1840" max="1840" width="11.42578125" style="5" customWidth="1"/>
    <col min="1841" max="1842" width="12.7109375" style="5" bestFit="1" customWidth="1"/>
    <col min="1843" max="2074" width="11.5703125" style="5"/>
    <col min="2075" max="2075" width="5.7109375" style="5" customWidth="1"/>
    <col min="2076" max="2076" width="38.5703125" style="5" customWidth="1"/>
    <col min="2077" max="2077" width="13" style="5" bestFit="1" customWidth="1"/>
    <col min="2078" max="2078" width="15.7109375" style="5" customWidth="1"/>
    <col min="2079" max="2079" width="16.7109375" style="5" customWidth="1"/>
    <col min="2080" max="2080" width="5.85546875" style="5" bestFit="1" customWidth="1"/>
    <col min="2081" max="2081" width="6.28515625" style="5" customWidth="1"/>
    <col min="2082" max="2082" width="9.5703125" style="5" bestFit="1" customWidth="1"/>
    <col min="2083" max="2083" width="3.85546875" style="5" customWidth="1"/>
    <col min="2084" max="2084" width="6" style="5" customWidth="1"/>
    <col min="2085" max="2085" width="12.28515625" style="5" customWidth="1"/>
    <col min="2086" max="2086" width="11.42578125" style="5" customWidth="1"/>
    <col min="2087" max="2087" width="10.7109375" style="5" customWidth="1"/>
    <col min="2088" max="2088" width="11.42578125" style="5" customWidth="1"/>
    <col min="2089" max="2089" width="8.28515625" style="5" bestFit="1" customWidth="1"/>
    <col min="2090" max="2091" width="11.42578125" style="5" customWidth="1"/>
    <col min="2092" max="2092" width="9.5703125" style="5" customWidth="1"/>
    <col min="2093" max="2093" width="7.5703125" style="5" customWidth="1"/>
    <col min="2094" max="2094" width="9.5703125" style="5" customWidth="1"/>
    <col min="2095" max="2095" width="12.28515625" style="5" customWidth="1"/>
    <col min="2096" max="2096" width="11.42578125" style="5" customWidth="1"/>
    <col min="2097" max="2098" width="12.7109375" style="5" bestFit="1" customWidth="1"/>
    <col min="2099" max="2330" width="11.5703125" style="5"/>
    <col min="2331" max="2331" width="5.7109375" style="5" customWidth="1"/>
    <col min="2332" max="2332" width="38.5703125" style="5" customWidth="1"/>
    <col min="2333" max="2333" width="13" style="5" bestFit="1" customWidth="1"/>
    <col min="2334" max="2334" width="15.7109375" style="5" customWidth="1"/>
    <col min="2335" max="2335" width="16.7109375" style="5" customWidth="1"/>
    <col min="2336" max="2336" width="5.85546875" style="5" bestFit="1" customWidth="1"/>
    <col min="2337" max="2337" width="6.28515625" style="5" customWidth="1"/>
    <col min="2338" max="2338" width="9.5703125" style="5" bestFit="1" customWidth="1"/>
    <col min="2339" max="2339" width="3.85546875" style="5" customWidth="1"/>
    <col min="2340" max="2340" width="6" style="5" customWidth="1"/>
    <col min="2341" max="2341" width="12.28515625" style="5" customWidth="1"/>
    <col min="2342" max="2342" width="11.42578125" style="5" customWidth="1"/>
    <col min="2343" max="2343" width="10.7109375" style="5" customWidth="1"/>
    <col min="2344" max="2344" width="11.42578125" style="5" customWidth="1"/>
    <col min="2345" max="2345" width="8.28515625" style="5" bestFit="1" customWidth="1"/>
    <col min="2346" max="2347" width="11.42578125" style="5" customWidth="1"/>
    <col min="2348" max="2348" width="9.5703125" style="5" customWidth="1"/>
    <col min="2349" max="2349" width="7.5703125" style="5" customWidth="1"/>
    <col min="2350" max="2350" width="9.5703125" style="5" customWidth="1"/>
    <col min="2351" max="2351" width="12.28515625" style="5" customWidth="1"/>
    <col min="2352" max="2352" width="11.42578125" style="5" customWidth="1"/>
    <col min="2353" max="2354" width="12.7109375" style="5" bestFit="1" customWidth="1"/>
    <col min="2355" max="2586" width="11.5703125" style="5"/>
    <col min="2587" max="2587" width="5.7109375" style="5" customWidth="1"/>
    <col min="2588" max="2588" width="38.5703125" style="5" customWidth="1"/>
    <col min="2589" max="2589" width="13" style="5" bestFit="1" customWidth="1"/>
    <col min="2590" max="2590" width="15.7109375" style="5" customWidth="1"/>
    <col min="2591" max="2591" width="16.7109375" style="5" customWidth="1"/>
    <col min="2592" max="2592" width="5.85546875" style="5" bestFit="1" customWidth="1"/>
    <col min="2593" max="2593" width="6.28515625" style="5" customWidth="1"/>
    <col min="2594" max="2594" width="9.5703125" style="5" bestFit="1" customWidth="1"/>
    <col min="2595" max="2595" width="3.85546875" style="5" customWidth="1"/>
    <col min="2596" max="2596" width="6" style="5" customWidth="1"/>
    <col min="2597" max="2597" width="12.28515625" style="5" customWidth="1"/>
    <col min="2598" max="2598" width="11.42578125" style="5" customWidth="1"/>
    <col min="2599" max="2599" width="10.7109375" style="5" customWidth="1"/>
    <col min="2600" max="2600" width="11.42578125" style="5" customWidth="1"/>
    <col min="2601" max="2601" width="8.28515625" style="5" bestFit="1" customWidth="1"/>
    <col min="2602" max="2603" width="11.42578125" style="5" customWidth="1"/>
    <col min="2604" max="2604" width="9.5703125" style="5" customWidth="1"/>
    <col min="2605" max="2605" width="7.5703125" style="5" customWidth="1"/>
    <col min="2606" max="2606" width="9.5703125" style="5" customWidth="1"/>
    <col min="2607" max="2607" width="12.28515625" style="5" customWidth="1"/>
    <col min="2608" max="2608" width="11.42578125" style="5" customWidth="1"/>
    <col min="2609" max="2610" width="12.7109375" style="5" bestFit="1" customWidth="1"/>
    <col min="2611" max="2842" width="11.5703125" style="5"/>
    <col min="2843" max="2843" width="5.7109375" style="5" customWidth="1"/>
    <col min="2844" max="2844" width="38.5703125" style="5" customWidth="1"/>
    <col min="2845" max="2845" width="13" style="5" bestFit="1" customWidth="1"/>
    <col min="2846" max="2846" width="15.7109375" style="5" customWidth="1"/>
    <col min="2847" max="2847" width="16.7109375" style="5" customWidth="1"/>
    <col min="2848" max="2848" width="5.85546875" style="5" bestFit="1" customWidth="1"/>
    <col min="2849" max="2849" width="6.28515625" style="5" customWidth="1"/>
    <col min="2850" max="2850" width="9.5703125" style="5" bestFit="1" customWidth="1"/>
    <col min="2851" max="2851" width="3.85546875" style="5" customWidth="1"/>
    <col min="2852" max="2852" width="6" style="5" customWidth="1"/>
    <col min="2853" max="2853" width="12.28515625" style="5" customWidth="1"/>
    <col min="2854" max="2854" width="11.42578125" style="5" customWidth="1"/>
    <col min="2855" max="2855" width="10.7109375" style="5" customWidth="1"/>
    <col min="2856" max="2856" width="11.42578125" style="5" customWidth="1"/>
    <col min="2857" max="2857" width="8.28515625" style="5" bestFit="1" customWidth="1"/>
    <col min="2858" max="2859" width="11.42578125" style="5" customWidth="1"/>
    <col min="2860" max="2860" width="9.5703125" style="5" customWidth="1"/>
    <col min="2861" max="2861" width="7.5703125" style="5" customWidth="1"/>
    <col min="2862" max="2862" width="9.5703125" style="5" customWidth="1"/>
    <col min="2863" max="2863" width="12.28515625" style="5" customWidth="1"/>
    <col min="2864" max="2864" width="11.42578125" style="5" customWidth="1"/>
    <col min="2865" max="2866" width="12.7109375" style="5" bestFit="1" customWidth="1"/>
    <col min="2867" max="3098" width="11.5703125" style="5"/>
    <col min="3099" max="3099" width="5.7109375" style="5" customWidth="1"/>
    <col min="3100" max="3100" width="38.5703125" style="5" customWidth="1"/>
    <col min="3101" max="3101" width="13" style="5" bestFit="1" customWidth="1"/>
    <col min="3102" max="3102" width="15.7109375" style="5" customWidth="1"/>
    <col min="3103" max="3103" width="16.7109375" style="5" customWidth="1"/>
    <col min="3104" max="3104" width="5.85546875" style="5" bestFit="1" customWidth="1"/>
    <col min="3105" max="3105" width="6.28515625" style="5" customWidth="1"/>
    <col min="3106" max="3106" width="9.5703125" style="5" bestFit="1" customWidth="1"/>
    <col min="3107" max="3107" width="3.85546875" style="5" customWidth="1"/>
    <col min="3108" max="3108" width="6" style="5" customWidth="1"/>
    <col min="3109" max="3109" width="12.28515625" style="5" customWidth="1"/>
    <col min="3110" max="3110" width="11.42578125" style="5" customWidth="1"/>
    <col min="3111" max="3111" width="10.7109375" style="5" customWidth="1"/>
    <col min="3112" max="3112" width="11.42578125" style="5" customWidth="1"/>
    <col min="3113" max="3113" width="8.28515625" style="5" bestFit="1" customWidth="1"/>
    <col min="3114" max="3115" width="11.42578125" style="5" customWidth="1"/>
    <col min="3116" max="3116" width="9.5703125" style="5" customWidth="1"/>
    <col min="3117" max="3117" width="7.5703125" style="5" customWidth="1"/>
    <col min="3118" max="3118" width="9.5703125" style="5" customWidth="1"/>
    <col min="3119" max="3119" width="12.28515625" style="5" customWidth="1"/>
    <col min="3120" max="3120" width="11.42578125" style="5" customWidth="1"/>
    <col min="3121" max="3122" width="12.7109375" style="5" bestFit="1" customWidth="1"/>
    <col min="3123" max="3354" width="11.5703125" style="5"/>
    <col min="3355" max="3355" width="5.7109375" style="5" customWidth="1"/>
    <col min="3356" max="3356" width="38.5703125" style="5" customWidth="1"/>
    <col min="3357" max="3357" width="13" style="5" bestFit="1" customWidth="1"/>
    <col min="3358" max="3358" width="15.7109375" style="5" customWidth="1"/>
    <col min="3359" max="3359" width="16.7109375" style="5" customWidth="1"/>
    <col min="3360" max="3360" width="5.85546875" style="5" bestFit="1" customWidth="1"/>
    <col min="3361" max="3361" width="6.28515625" style="5" customWidth="1"/>
    <col min="3362" max="3362" width="9.5703125" style="5" bestFit="1" customWidth="1"/>
    <col min="3363" max="3363" width="3.85546875" style="5" customWidth="1"/>
    <col min="3364" max="3364" width="6" style="5" customWidth="1"/>
    <col min="3365" max="3365" width="12.28515625" style="5" customWidth="1"/>
    <col min="3366" max="3366" width="11.42578125" style="5" customWidth="1"/>
    <col min="3367" max="3367" width="10.7109375" style="5" customWidth="1"/>
    <col min="3368" max="3368" width="11.42578125" style="5" customWidth="1"/>
    <col min="3369" max="3369" width="8.28515625" style="5" bestFit="1" customWidth="1"/>
    <col min="3370" max="3371" width="11.42578125" style="5" customWidth="1"/>
    <col min="3372" max="3372" width="9.5703125" style="5" customWidth="1"/>
    <col min="3373" max="3373" width="7.5703125" style="5" customWidth="1"/>
    <col min="3374" max="3374" width="9.5703125" style="5" customWidth="1"/>
    <col min="3375" max="3375" width="12.28515625" style="5" customWidth="1"/>
    <col min="3376" max="3376" width="11.42578125" style="5" customWidth="1"/>
    <col min="3377" max="3378" width="12.7109375" style="5" bestFit="1" customWidth="1"/>
    <col min="3379" max="3610" width="11.5703125" style="5"/>
    <col min="3611" max="3611" width="5.7109375" style="5" customWidth="1"/>
    <col min="3612" max="3612" width="38.5703125" style="5" customWidth="1"/>
    <col min="3613" max="3613" width="13" style="5" bestFit="1" customWidth="1"/>
    <col min="3614" max="3614" width="15.7109375" style="5" customWidth="1"/>
    <col min="3615" max="3615" width="16.7109375" style="5" customWidth="1"/>
    <col min="3616" max="3616" width="5.85546875" style="5" bestFit="1" customWidth="1"/>
    <col min="3617" max="3617" width="6.28515625" style="5" customWidth="1"/>
    <col min="3618" max="3618" width="9.5703125" style="5" bestFit="1" customWidth="1"/>
    <col min="3619" max="3619" width="3.85546875" style="5" customWidth="1"/>
    <col min="3620" max="3620" width="6" style="5" customWidth="1"/>
    <col min="3621" max="3621" width="12.28515625" style="5" customWidth="1"/>
    <col min="3622" max="3622" width="11.42578125" style="5" customWidth="1"/>
    <col min="3623" max="3623" width="10.7109375" style="5" customWidth="1"/>
    <col min="3624" max="3624" width="11.42578125" style="5" customWidth="1"/>
    <col min="3625" max="3625" width="8.28515625" style="5" bestFit="1" customWidth="1"/>
    <col min="3626" max="3627" width="11.42578125" style="5" customWidth="1"/>
    <col min="3628" max="3628" width="9.5703125" style="5" customWidth="1"/>
    <col min="3629" max="3629" width="7.5703125" style="5" customWidth="1"/>
    <col min="3630" max="3630" width="9.5703125" style="5" customWidth="1"/>
    <col min="3631" max="3631" width="12.28515625" style="5" customWidth="1"/>
    <col min="3632" max="3632" width="11.42578125" style="5" customWidth="1"/>
    <col min="3633" max="3634" width="12.7109375" style="5" bestFit="1" customWidth="1"/>
    <col min="3635" max="3866" width="11.5703125" style="5"/>
    <col min="3867" max="3867" width="5.7109375" style="5" customWidth="1"/>
    <col min="3868" max="3868" width="38.5703125" style="5" customWidth="1"/>
    <col min="3869" max="3869" width="13" style="5" bestFit="1" customWidth="1"/>
    <col min="3870" max="3870" width="15.7109375" style="5" customWidth="1"/>
    <col min="3871" max="3871" width="16.7109375" style="5" customWidth="1"/>
    <col min="3872" max="3872" width="5.85546875" style="5" bestFit="1" customWidth="1"/>
    <col min="3873" max="3873" width="6.28515625" style="5" customWidth="1"/>
    <col min="3874" max="3874" width="9.5703125" style="5" bestFit="1" customWidth="1"/>
    <col min="3875" max="3875" width="3.85546875" style="5" customWidth="1"/>
    <col min="3876" max="3876" width="6" style="5" customWidth="1"/>
    <col min="3877" max="3877" width="12.28515625" style="5" customWidth="1"/>
    <col min="3878" max="3878" width="11.42578125" style="5" customWidth="1"/>
    <col min="3879" max="3879" width="10.7109375" style="5" customWidth="1"/>
    <col min="3880" max="3880" width="11.42578125" style="5" customWidth="1"/>
    <col min="3881" max="3881" width="8.28515625" style="5" bestFit="1" customWidth="1"/>
    <col min="3882" max="3883" width="11.42578125" style="5" customWidth="1"/>
    <col min="3884" max="3884" width="9.5703125" style="5" customWidth="1"/>
    <col min="3885" max="3885" width="7.5703125" style="5" customWidth="1"/>
    <col min="3886" max="3886" width="9.5703125" style="5" customWidth="1"/>
    <col min="3887" max="3887" width="12.28515625" style="5" customWidth="1"/>
    <col min="3888" max="3888" width="11.42578125" style="5" customWidth="1"/>
    <col min="3889" max="3890" width="12.7109375" style="5" bestFit="1" customWidth="1"/>
    <col min="3891" max="4122" width="11.5703125" style="5"/>
    <col min="4123" max="4123" width="5.7109375" style="5" customWidth="1"/>
    <col min="4124" max="4124" width="38.5703125" style="5" customWidth="1"/>
    <col min="4125" max="4125" width="13" style="5" bestFit="1" customWidth="1"/>
    <col min="4126" max="4126" width="15.7109375" style="5" customWidth="1"/>
    <col min="4127" max="4127" width="16.7109375" style="5" customWidth="1"/>
    <col min="4128" max="4128" width="5.85546875" style="5" bestFit="1" customWidth="1"/>
    <col min="4129" max="4129" width="6.28515625" style="5" customWidth="1"/>
    <col min="4130" max="4130" width="9.5703125" style="5" bestFit="1" customWidth="1"/>
    <col min="4131" max="4131" width="3.85546875" style="5" customWidth="1"/>
    <col min="4132" max="4132" width="6" style="5" customWidth="1"/>
    <col min="4133" max="4133" width="12.28515625" style="5" customWidth="1"/>
    <col min="4134" max="4134" width="11.42578125" style="5" customWidth="1"/>
    <col min="4135" max="4135" width="10.7109375" style="5" customWidth="1"/>
    <col min="4136" max="4136" width="11.42578125" style="5" customWidth="1"/>
    <col min="4137" max="4137" width="8.28515625" style="5" bestFit="1" customWidth="1"/>
    <col min="4138" max="4139" width="11.42578125" style="5" customWidth="1"/>
    <col min="4140" max="4140" width="9.5703125" style="5" customWidth="1"/>
    <col min="4141" max="4141" width="7.5703125" style="5" customWidth="1"/>
    <col min="4142" max="4142" width="9.5703125" style="5" customWidth="1"/>
    <col min="4143" max="4143" width="12.28515625" style="5" customWidth="1"/>
    <col min="4144" max="4144" width="11.42578125" style="5" customWidth="1"/>
    <col min="4145" max="4146" width="12.7109375" style="5" bestFit="1" customWidth="1"/>
    <col min="4147" max="4378" width="11.5703125" style="5"/>
    <col min="4379" max="4379" width="5.7109375" style="5" customWidth="1"/>
    <col min="4380" max="4380" width="38.5703125" style="5" customWidth="1"/>
    <col min="4381" max="4381" width="13" style="5" bestFit="1" customWidth="1"/>
    <col min="4382" max="4382" width="15.7109375" style="5" customWidth="1"/>
    <col min="4383" max="4383" width="16.7109375" style="5" customWidth="1"/>
    <col min="4384" max="4384" width="5.85546875" style="5" bestFit="1" customWidth="1"/>
    <col min="4385" max="4385" width="6.28515625" style="5" customWidth="1"/>
    <col min="4386" max="4386" width="9.5703125" style="5" bestFit="1" customWidth="1"/>
    <col min="4387" max="4387" width="3.85546875" style="5" customWidth="1"/>
    <col min="4388" max="4388" width="6" style="5" customWidth="1"/>
    <col min="4389" max="4389" width="12.28515625" style="5" customWidth="1"/>
    <col min="4390" max="4390" width="11.42578125" style="5" customWidth="1"/>
    <col min="4391" max="4391" width="10.7109375" style="5" customWidth="1"/>
    <col min="4392" max="4392" width="11.42578125" style="5" customWidth="1"/>
    <col min="4393" max="4393" width="8.28515625" style="5" bestFit="1" customWidth="1"/>
    <col min="4394" max="4395" width="11.42578125" style="5" customWidth="1"/>
    <col min="4396" max="4396" width="9.5703125" style="5" customWidth="1"/>
    <col min="4397" max="4397" width="7.5703125" style="5" customWidth="1"/>
    <col min="4398" max="4398" width="9.5703125" style="5" customWidth="1"/>
    <col min="4399" max="4399" width="12.28515625" style="5" customWidth="1"/>
    <col min="4400" max="4400" width="11.42578125" style="5" customWidth="1"/>
    <col min="4401" max="4402" width="12.7109375" style="5" bestFit="1" customWidth="1"/>
    <col min="4403" max="4634" width="11.5703125" style="5"/>
    <col min="4635" max="4635" width="5.7109375" style="5" customWidth="1"/>
    <col min="4636" max="4636" width="38.5703125" style="5" customWidth="1"/>
    <col min="4637" max="4637" width="13" style="5" bestFit="1" customWidth="1"/>
    <col min="4638" max="4638" width="15.7109375" style="5" customWidth="1"/>
    <col min="4639" max="4639" width="16.7109375" style="5" customWidth="1"/>
    <col min="4640" max="4640" width="5.85546875" style="5" bestFit="1" customWidth="1"/>
    <col min="4641" max="4641" width="6.28515625" style="5" customWidth="1"/>
    <col min="4642" max="4642" width="9.5703125" style="5" bestFit="1" customWidth="1"/>
    <col min="4643" max="4643" width="3.85546875" style="5" customWidth="1"/>
    <col min="4644" max="4644" width="6" style="5" customWidth="1"/>
    <col min="4645" max="4645" width="12.28515625" style="5" customWidth="1"/>
    <col min="4646" max="4646" width="11.42578125" style="5" customWidth="1"/>
    <col min="4647" max="4647" width="10.7109375" style="5" customWidth="1"/>
    <col min="4648" max="4648" width="11.42578125" style="5" customWidth="1"/>
    <col min="4649" max="4649" width="8.28515625" style="5" bestFit="1" customWidth="1"/>
    <col min="4650" max="4651" width="11.42578125" style="5" customWidth="1"/>
    <col min="4652" max="4652" width="9.5703125" style="5" customWidth="1"/>
    <col min="4653" max="4653" width="7.5703125" style="5" customWidth="1"/>
    <col min="4654" max="4654" width="9.5703125" style="5" customWidth="1"/>
    <col min="4655" max="4655" width="12.28515625" style="5" customWidth="1"/>
    <col min="4656" max="4656" width="11.42578125" style="5" customWidth="1"/>
    <col min="4657" max="4658" width="12.7109375" style="5" bestFit="1" customWidth="1"/>
    <col min="4659" max="4890" width="11.5703125" style="5"/>
    <col min="4891" max="4891" width="5.7109375" style="5" customWidth="1"/>
    <col min="4892" max="4892" width="38.5703125" style="5" customWidth="1"/>
    <col min="4893" max="4893" width="13" style="5" bestFit="1" customWidth="1"/>
    <col min="4894" max="4894" width="15.7109375" style="5" customWidth="1"/>
    <col min="4895" max="4895" width="16.7109375" style="5" customWidth="1"/>
    <col min="4896" max="4896" width="5.85546875" style="5" bestFit="1" customWidth="1"/>
    <col min="4897" max="4897" width="6.28515625" style="5" customWidth="1"/>
    <col min="4898" max="4898" width="9.5703125" style="5" bestFit="1" customWidth="1"/>
    <col min="4899" max="4899" width="3.85546875" style="5" customWidth="1"/>
    <col min="4900" max="4900" width="6" style="5" customWidth="1"/>
    <col min="4901" max="4901" width="12.28515625" style="5" customWidth="1"/>
    <col min="4902" max="4902" width="11.42578125" style="5" customWidth="1"/>
    <col min="4903" max="4903" width="10.7109375" style="5" customWidth="1"/>
    <col min="4904" max="4904" width="11.42578125" style="5" customWidth="1"/>
    <col min="4905" max="4905" width="8.28515625" style="5" bestFit="1" customWidth="1"/>
    <col min="4906" max="4907" width="11.42578125" style="5" customWidth="1"/>
    <col min="4908" max="4908" width="9.5703125" style="5" customWidth="1"/>
    <col min="4909" max="4909" width="7.5703125" style="5" customWidth="1"/>
    <col min="4910" max="4910" width="9.5703125" style="5" customWidth="1"/>
    <col min="4911" max="4911" width="12.28515625" style="5" customWidth="1"/>
    <col min="4912" max="4912" width="11.42578125" style="5" customWidth="1"/>
    <col min="4913" max="4914" width="12.7109375" style="5" bestFit="1" customWidth="1"/>
    <col min="4915" max="5146" width="11.5703125" style="5"/>
    <col min="5147" max="5147" width="5.7109375" style="5" customWidth="1"/>
    <col min="5148" max="5148" width="38.5703125" style="5" customWidth="1"/>
    <col min="5149" max="5149" width="13" style="5" bestFit="1" customWidth="1"/>
    <col min="5150" max="5150" width="15.7109375" style="5" customWidth="1"/>
    <col min="5151" max="5151" width="16.7109375" style="5" customWidth="1"/>
    <col min="5152" max="5152" width="5.85546875" style="5" bestFit="1" customWidth="1"/>
    <col min="5153" max="5153" width="6.28515625" style="5" customWidth="1"/>
    <col min="5154" max="5154" width="9.5703125" style="5" bestFit="1" customWidth="1"/>
    <col min="5155" max="5155" width="3.85546875" style="5" customWidth="1"/>
    <col min="5156" max="5156" width="6" style="5" customWidth="1"/>
    <col min="5157" max="5157" width="12.28515625" style="5" customWidth="1"/>
    <col min="5158" max="5158" width="11.42578125" style="5" customWidth="1"/>
    <col min="5159" max="5159" width="10.7109375" style="5" customWidth="1"/>
    <col min="5160" max="5160" width="11.42578125" style="5" customWidth="1"/>
    <col min="5161" max="5161" width="8.28515625" style="5" bestFit="1" customWidth="1"/>
    <col min="5162" max="5163" width="11.42578125" style="5" customWidth="1"/>
    <col min="5164" max="5164" width="9.5703125" style="5" customWidth="1"/>
    <col min="5165" max="5165" width="7.5703125" style="5" customWidth="1"/>
    <col min="5166" max="5166" width="9.5703125" style="5" customWidth="1"/>
    <col min="5167" max="5167" width="12.28515625" style="5" customWidth="1"/>
    <col min="5168" max="5168" width="11.42578125" style="5" customWidth="1"/>
    <col min="5169" max="5170" width="12.7109375" style="5" bestFit="1" customWidth="1"/>
    <col min="5171" max="5402" width="11.5703125" style="5"/>
    <col min="5403" max="5403" width="5.7109375" style="5" customWidth="1"/>
    <col min="5404" max="5404" width="38.5703125" style="5" customWidth="1"/>
    <col min="5405" max="5405" width="13" style="5" bestFit="1" customWidth="1"/>
    <col min="5406" max="5406" width="15.7109375" style="5" customWidth="1"/>
    <col min="5407" max="5407" width="16.7109375" style="5" customWidth="1"/>
    <col min="5408" max="5408" width="5.85546875" style="5" bestFit="1" customWidth="1"/>
    <col min="5409" max="5409" width="6.28515625" style="5" customWidth="1"/>
    <col min="5410" max="5410" width="9.5703125" style="5" bestFit="1" customWidth="1"/>
    <col min="5411" max="5411" width="3.85546875" style="5" customWidth="1"/>
    <col min="5412" max="5412" width="6" style="5" customWidth="1"/>
    <col min="5413" max="5413" width="12.28515625" style="5" customWidth="1"/>
    <col min="5414" max="5414" width="11.42578125" style="5" customWidth="1"/>
    <col min="5415" max="5415" width="10.7109375" style="5" customWidth="1"/>
    <col min="5416" max="5416" width="11.42578125" style="5" customWidth="1"/>
    <col min="5417" max="5417" width="8.28515625" style="5" bestFit="1" customWidth="1"/>
    <col min="5418" max="5419" width="11.42578125" style="5" customWidth="1"/>
    <col min="5420" max="5420" width="9.5703125" style="5" customWidth="1"/>
    <col min="5421" max="5421" width="7.5703125" style="5" customWidth="1"/>
    <col min="5422" max="5422" width="9.5703125" style="5" customWidth="1"/>
    <col min="5423" max="5423" width="12.28515625" style="5" customWidth="1"/>
    <col min="5424" max="5424" width="11.42578125" style="5" customWidth="1"/>
    <col min="5425" max="5426" width="12.7109375" style="5" bestFit="1" customWidth="1"/>
    <col min="5427" max="5658" width="11.5703125" style="5"/>
    <col min="5659" max="5659" width="5.7109375" style="5" customWidth="1"/>
    <col min="5660" max="5660" width="38.5703125" style="5" customWidth="1"/>
    <col min="5661" max="5661" width="13" style="5" bestFit="1" customWidth="1"/>
    <col min="5662" max="5662" width="15.7109375" style="5" customWidth="1"/>
    <col min="5663" max="5663" width="16.7109375" style="5" customWidth="1"/>
    <col min="5664" max="5664" width="5.85546875" style="5" bestFit="1" customWidth="1"/>
    <col min="5665" max="5665" width="6.28515625" style="5" customWidth="1"/>
    <col min="5666" max="5666" width="9.5703125" style="5" bestFit="1" customWidth="1"/>
    <col min="5667" max="5667" width="3.85546875" style="5" customWidth="1"/>
    <col min="5668" max="5668" width="6" style="5" customWidth="1"/>
    <col min="5669" max="5669" width="12.28515625" style="5" customWidth="1"/>
    <col min="5670" max="5670" width="11.42578125" style="5" customWidth="1"/>
    <col min="5671" max="5671" width="10.7109375" style="5" customWidth="1"/>
    <col min="5672" max="5672" width="11.42578125" style="5" customWidth="1"/>
    <col min="5673" max="5673" width="8.28515625" style="5" bestFit="1" customWidth="1"/>
    <col min="5674" max="5675" width="11.42578125" style="5" customWidth="1"/>
    <col min="5676" max="5676" width="9.5703125" style="5" customWidth="1"/>
    <col min="5677" max="5677" width="7.5703125" style="5" customWidth="1"/>
    <col min="5678" max="5678" width="9.5703125" style="5" customWidth="1"/>
    <col min="5679" max="5679" width="12.28515625" style="5" customWidth="1"/>
    <col min="5680" max="5680" width="11.42578125" style="5" customWidth="1"/>
    <col min="5681" max="5682" width="12.7109375" style="5" bestFit="1" customWidth="1"/>
    <col min="5683" max="5914" width="11.5703125" style="5"/>
    <col min="5915" max="5915" width="5.7109375" style="5" customWidth="1"/>
    <col min="5916" max="5916" width="38.5703125" style="5" customWidth="1"/>
    <col min="5917" max="5917" width="13" style="5" bestFit="1" customWidth="1"/>
    <col min="5918" max="5918" width="15.7109375" style="5" customWidth="1"/>
    <col min="5919" max="5919" width="16.7109375" style="5" customWidth="1"/>
    <col min="5920" max="5920" width="5.85546875" style="5" bestFit="1" customWidth="1"/>
    <col min="5921" max="5921" width="6.28515625" style="5" customWidth="1"/>
    <col min="5922" max="5922" width="9.5703125" style="5" bestFit="1" customWidth="1"/>
    <col min="5923" max="5923" width="3.85546875" style="5" customWidth="1"/>
    <col min="5924" max="5924" width="6" style="5" customWidth="1"/>
    <col min="5925" max="5925" width="12.28515625" style="5" customWidth="1"/>
    <col min="5926" max="5926" width="11.42578125" style="5" customWidth="1"/>
    <col min="5927" max="5927" width="10.7109375" style="5" customWidth="1"/>
    <col min="5928" max="5928" width="11.42578125" style="5" customWidth="1"/>
    <col min="5929" max="5929" width="8.28515625" style="5" bestFit="1" customWidth="1"/>
    <col min="5930" max="5931" width="11.42578125" style="5" customWidth="1"/>
    <col min="5932" max="5932" width="9.5703125" style="5" customWidth="1"/>
    <col min="5933" max="5933" width="7.5703125" style="5" customWidth="1"/>
    <col min="5934" max="5934" width="9.5703125" style="5" customWidth="1"/>
    <col min="5935" max="5935" width="12.28515625" style="5" customWidth="1"/>
    <col min="5936" max="5936" width="11.42578125" style="5" customWidth="1"/>
    <col min="5937" max="5938" width="12.7109375" style="5" bestFit="1" customWidth="1"/>
    <col min="5939" max="6170" width="11.5703125" style="5"/>
    <col min="6171" max="6171" width="5.7109375" style="5" customWidth="1"/>
    <col min="6172" max="6172" width="38.5703125" style="5" customWidth="1"/>
    <col min="6173" max="6173" width="13" style="5" bestFit="1" customWidth="1"/>
    <col min="6174" max="6174" width="15.7109375" style="5" customWidth="1"/>
    <col min="6175" max="6175" width="16.7109375" style="5" customWidth="1"/>
    <col min="6176" max="6176" width="5.85546875" style="5" bestFit="1" customWidth="1"/>
    <col min="6177" max="6177" width="6.28515625" style="5" customWidth="1"/>
    <col min="6178" max="6178" width="9.5703125" style="5" bestFit="1" customWidth="1"/>
    <col min="6179" max="6179" width="3.85546875" style="5" customWidth="1"/>
    <col min="6180" max="6180" width="6" style="5" customWidth="1"/>
    <col min="6181" max="6181" width="12.28515625" style="5" customWidth="1"/>
    <col min="6182" max="6182" width="11.42578125" style="5" customWidth="1"/>
    <col min="6183" max="6183" width="10.7109375" style="5" customWidth="1"/>
    <col min="6184" max="6184" width="11.42578125" style="5" customWidth="1"/>
    <col min="6185" max="6185" width="8.28515625" style="5" bestFit="1" customWidth="1"/>
    <col min="6186" max="6187" width="11.42578125" style="5" customWidth="1"/>
    <col min="6188" max="6188" width="9.5703125" style="5" customWidth="1"/>
    <col min="6189" max="6189" width="7.5703125" style="5" customWidth="1"/>
    <col min="6190" max="6190" width="9.5703125" style="5" customWidth="1"/>
    <col min="6191" max="6191" width="12.28515625" style="5" customWidth="1"/>
    <col min="6192" max="6192" width="11.42578125" style="5" customWidth="1"/>
    <col min="6193" max="6194" width="12.7109375" style="5" bestFit="1" customWidth="1"/>
    <col min="6195" max="6426" width="11.5703125" style="5"/>
    <col min="6427" max="6427" width="5.7109375" style="5" customWidth="1"/>
    <col min="6428" max="6428" width="38.5703125" style="5" customWidth="1"/>
    <col min="6429" max="6429" width="13" style="5" bestFit="1" customWidth="1"/>
    <col min="6430" max="6430" width="15.7109375" style="5" customWidth="1"/>
    <col min="6431" max="6431" width="16.7109375" style="5" customWidth="1"/>
    <col min="6432" max="6432" width="5.85546875" style="5" bestFit="1" customWidth="1"/>
    <col min="6433" max="6433" width="6.28515625" style="5" customWidth="1"/>
    <col min="6434" max="6434" width="9.5703125" style="5" bestFit="1" customWidth="1"/>
    <col min="6435" max="6435" width="3.85546875" style="5" customWidth="1"/>
    <col min="6436" max="6436" width="6" style="5" customWidth="1"/>
    <col min="6437" max="6437" width="12.28515625" style="5" customWidth="1"/>
    <col min="6438" max="6438" width="11.42578125" style="5" customWidth="1"/>
    <col min="6439" max="6439" width="10.7109375" style="5" customWidth="1"/>
    <col min="6440" max="6440" width="11.42578125" style="5" customWidth="1"/>
    <col min="6441" max="6441" width="8.28515625" style="5" bestFit="1" customWidth="1"/>
    <col min="6442" max="6443" width="11.42578125" style="5" customWidth="1"/>
    <col min="6444" max="6444" width="9.5703125" style="5" customWidth="1"/>
    <col min="6445" max="6445" width="7.5703125" style="5" customWidth="1"/>
    <col min="6446" max="6446" width="9.5703125" style="5" customWidth="1"/>
    <col min="6447" max="6447" width="12.28515625" style="5" customWidth="1"/>
    <col min="6448" max="6448" width="11.42578125" style="5" customWidth="1"/>
    <col min="6449" max="6450" width="12.7109375" style="5" bestFit="1" customWidth="1"/>
    <col min="6451" max="6682" width="11.5703125" style="5"/>
    <col min="6683" max="6683" width="5.7109375" style="5" customWidth="1"/>
    <col min="6684" max="6684" width="38.5703125" style="5" customWidth="1"/>
    <col min="6685" max="6685" width="13" style="5" bestFit="1" customWidth="1"/>
    <col min="6686" max="6686" width="15.7109375" style="5" customWidth="1"/>
    <col min="6687" max="6687" width="16.7109375" style="5" customWidth="1"/>
    <col min="6688" max="6688" width="5.85546875" style="5" bestFit="1" customWidth="1"/>
    <col min="6689" max="6689" width="6.28515625" style="5" customWidth="1"/>
    <col min="6690" max="6690" width="9.5703125" style="5" bestFit="1" customWidth="1"/>
    <col min="6691" max="6691" width="3.85546875" style="5" customWidth="1"/>
    <col min="6692" max="6692" width="6" style="5" customWidth="1"/>
    <col min="6693" max="6693" width="12.28515625" style="5" customWidth="1"/>
    <col min="6694" max="6694" width="11.42578125" style="5" customWidth="1"/>
    <col min="6695" max="6695" width="10.7109375" style="5" customWidth="1"/>
    <col min="6696" max="6696" width="11.42578125" style="5" customWidth="1"/>
    <col min="6697" max="6697" width="8.28515625" style="5" bestFit="1" customWidth="1"/>
    <col min="6698" max="6699" width="11.42578125" style="5" customWidth="1"/>
    <col min="6700" max="6700" width="9.5703125" style="5" customWidth="1"/>
    <col min="6701" max="6701" width="7.5703125" style="5" customWidth="1"/>
    <col min="6702" max="6702" width="9.5703125" style="5" customWidth="1"/>
    <col min="6703" max="6703" width="12.28515625" style="5" customWidth="1"/>
    <col min="6704" max="6704" width="11.42578125" style="5" customWidth="1"/>
    <col min="6705" max="6706" width="12.7109375" style="5" bestFit="1" customWidth="1"/>
    <col min="6707" max="6938" width="11.5703125" style="5"/>
    <col min="6939" max="6939" width="5.7109375" style="5" customWidth="1"/>
    <col min="6940" max="6940" width="38.5703125" style="5" customWidth="1"/>
    <col min="6941" max="6941" width="13" style="5" bestFit="1" customWidth="1"/>
    <col min="6942" max="6942" width="15.7109375" style="5" customWidth="1"/>
    <col min="6943" max="6943" width="16.7109375" style="5" customWidth="1"/>
    <col min="6944" max="6944" width="5.85546875" style="5" bestFit="1" customWidth="1"/>
    <col min="6945" max="6945" width="6.28515625" style="5" customWidth="1"/>
    <col min="6946" max="6946" width="9.5703125" style="5" bestFit="1" customWidth="1"/>
    <col min="6947" max="6947" width="3.85546875" style="5" customWidth="1"/>
    <col min="6948" max="6948" width="6" style="5" customWidth="1"/>
    <col min="6949" max="6949" width="12.28515625" style="5" customWidth="1"/>
    <col min="6950" max="6950" width="11.42578125" style="5" customWidth="1"/>
    <col min="6951" max="6951" width="10.7109375" style="5" customWidth="1"/>
    <col min="6952" max="6952" width="11.42578125" style="5" customWidth="1"/>
    <col min="6953" max="6953" width="8.28515625" style="5" bestFit="1" customWidth="1"/>
    <col min="6954" max="6955" width="11.42578125" style="5" customWidth="1"/>
    <col min="6956" max="6956" width="9.5703125" style="5" customWidth="1"/>
    <col min="6957" max="6957" width="7.5703125" style="5" customWidth="1"/>
    <col min="6958" max="6958" width="9.5703125" style="5" customWidth="1"/>
    <col min="6959" max="6959" width="12.28515625" style="5" customWidth="1"/>
    <col min="6960" max="6960" width="11.42578125" style="5" customWidth="1"/>
    <col min="6961" max="6962" width="12.7109375" style="5" bestFit="1" customWidth="1"/>
    <col min="6963" max="7194" width="11.5703125" style="5"/>
    <col min="7195" max="7195" width="5.7109375" style="5" customWidth="1"/>
    <col min="7196" max="7196" width="38.5703125" style="5" customWidth="1"/>
    <col min="7197" max="7197" width="13" style="5" bestFit="1" customWidth="1"/>
    <col min="7198" max="7198" width="15.7109375" style="5" customWidth="1"/>
    <col min="7199" max="7199" width="16.7109375" style="5" customWidth="1"/>
    <col min="7200" max="7200" width="5.85546875" style="5" bestFit="1" customWidth="1"/>
    <col min="7201" max="7201" width="6.28515625" style="5" customWidth="1"/>
    <col min="7202" max="7202" width="9.5703125" style="5" bestFit="1" customWidth="1"/>
    <col min="7203" max="7203" width="3.85546875" style="5" customWidth="1"/>
    <col min="7204" max="7204" width="6" style="5" customWidth="1"/>
    <col min="7205" max="7205" width="12.28515625" style="5" customWidth="1"/>
    <col min="7206" max="7206" width="11.42578125" style="5" customWidth="1"/>
    <col min="7207" max="7207" width="10.7109375" style="5" customWidth="1"/>
    <col min="7208" max="7208" width="11.42578125" style="5" customWidth="1"/>
    <col min="7209" max="7209" width="8.28515625" style="5" bestFit="1" customWidth="1"/>
    <col min="7210" max="7211" width="11.42578125" style="5" customWidth="1"/>
    <col min="7212" max="7212" width="9.5703125" style="5" customWidth="1"/>
    <col min="7213" max="7213" width="7.5703125" style="5" customWidth="1"/>
    <col min="7214" max="7214" width="9.5703125" style="5" customWidth="1"/>
    <col min="7215" max="7215" width="12.28515625" style="5" customWidth="1"/>
    <col min="7216" max="7216" width="11.42578125" style="5" customWidth="1"/>
    <col min="7217" max="7218" width="12.7109375" style="5" bestFit="1" customWidth="1"/>
    <col min="7219" max="7450" width="11.5703125" style="5"/>
    <col min="7451" max="7451" width="5.7109375" style="5" customWidth="1"/>
    <col min="7452" max="7452" width="38.5703125" style="5" customWidth="1"/>
    <col min="7453" max="7453" width="13" style="5" bestFit="1" customWidth="1"/>
    <col min="7454" max="7454" width="15.7109375" style="5" customWidth="1"/>
    <col min="7455" max="7455" width="16.7109375" style="5" customWidth="1"/>
    <col min="7456" max="7456" width="5.85546875" style="5" bestFit="1" customWidth="1"/>
    <col min="7457" max="7457" width="6.28515625" style="5" customWidth="1"/>
    <col min="7458" max="7458" width="9.5703125" style="5" bestFit="1" customWidth="1"/>
    <col min="7459" max="7459" width="3.85546875" style="5" customWidth="1"/>
    <col min="7460" max="7460" width="6" style="5" customWidth="1"/>
    <col min="7461" max="7461" width="12.28515625" style="5" customWidth="1"/>
    <col min="7462" max="7462" width="11.42578125" style="5" customWidth="1"/>
    <col min="7463" max="7463" width="10.7109375" style="5" customWidth="1"/>
    <col min="7464" max="7464" width="11.42578125" style="5" customWidth="1"/>
    <col min="7465" max="7465" width="8.28515625" style="5" bestFit="1" customWidth="1"/>
    <col min="7466" max="7467" width="11.42578125" style="5" customWidth="1"/>
    <col min="7468" max="7468" width="9.5703125" style="5" customWidth="1"/>
    <col min="7469" max="7469" width="7.5703125" style="5" customWidth="1"/>
    <col min="7470" max="7470" width="9.5703125" style="5" customWidth="1"/>
    <col min="7471" max="7471" width="12.28515625" style="5" customWidth="1"/>
    <col min="7472" max="7472" width="11.42578125" style="5" customWidth="1"/>
    <col min="7473" max="7474" width="12.7109375" style="5" bestFit="1" customWidth="1"/>
    <col min="7475" max="7706" width="11.5703125" style="5"/>
    <col min="7707" max="7707" width="5.7109375" style="5" customWidth="1"/>
    <col min="7708" max="7708" width="38.5703125" style="5" customWidth="1"/>
    <col min="7709" max="7709" width="13" style="5" bestFit="1" customWidth="1"/>
    <col min="7710" max="7710" width="15.7109375" style="5" customWidth="1"/>
    <col min="7711" max="7711" width="16.7109375" style="5" customWidth="1"/>
    <col min="7712" max="7712" width="5.85546875" style="5" bestFit="1" customWidth="1"/>
    <col min="7713" max="7713" width="6.28515625" style="5" customWidth="1"/>
    <col min="7714" max="7714" width="9.5703125" style="5" bestFit="1" customWidth="1"/>
    <col min="7715" max="7715" width="3.85546875" style="5" customWidth="1"/>
    <col min="7716" max="7716" width="6" style="5" customWidth="1"/>
    <col min="7717" max="7717" width="12.28515625" style="5" customWidth="1"/>
    <col min="7718" max="7718" width="11.42578125" style="5" customWidth="1"/>
    <col min="7719" max="7719" width="10.7109375" style="5" customWidth="1"/>
    <col min="7720" max="7720" width="11.42578125" style="5" customWidth="1"/>
    <col min="7721" max="7721" width="8.28515625" style="5" bestFit="1" customWidth="1"/>
    <col min="7722" max="7723" width="11.42578125" style="5" customWidth="1"/>
    <col min="7724" max="7724" width="9.5703125" style="5" customWidth="1"/>
    <col min="7725" max="7725" width="7.5703125" style="5" customWidth="1"/>
    <col min="7726" max="7726" width="9.5703125" style="5" customWidth="1"/>
    <col min="7727" max="7727" width="12.28515625" style="5" customWidth="1"/>
    <col min="7728" max="7728" width="11.42578125" style="5" customWidth="1"/>
    <col min="7729" max="7730" width="12.7109375" style="5" bestFit="1" customWidth="1"/>
    <col min="7731" max="7962" width="11.5703125" style="5"/>
    <col min="7963" max="7963" width="5.7109375" style="5" customWidth="1"/>
    <col min="7964" max="7964" width="38.5703125" style="5" customWidth="1"/>
    <col min="7965" max="7965" width="13" style="5" bestFit="1" customWidth="1"/>
    <col min="7966" max="7966" width="15.7109375" style="5" customWidth="1"/>
    <col min="7967" max="7967" width="16.7109375" style="5" customWidth="1"/>
    <col min="7968" max="7968" width="5.85546875" style="5" bestFit="1" customWidth="1"/>
    <col min="7969" max="7969" width="6.28515625" style="5" customWidth="1"/>
    <col min="7970" max="7970" width="9.5703125" style="5" bestFit="1" customWidth="1"/>
    <col min="7971" max="7971" width="3.85546875" style="5" customWidth="1"/>
    <col min="7972" max="7972" width="6" style="5" customWidth="1"/>
    <col min="7973" max="7973" width="12.28515625" style="5" customWidth="1"/>
    <col min="7974" max="7974" width="11.42578125" style="5" customWidth="1"/>
    <col min="7975" max="7975" width="10.7109375" style="5" customWidth="1"/>
    <col min="7976" max="7976" width="11.42578125" style="5" customWidth="1"/>
    <col min="7977" max="7977" width="8.28515625" style="5" bestFit="1" customWidth="1"/>
    <col min="7978" max="7979" width="11.42578125" style="5" customWidth="1"/>
    <col min="7980" max="7980" width="9.5703125" style="5" customWidth="1"/>
    <col min="7981" max="7981" width="7.5703125" style="5" customWidth="1"/>
    <col min="7982" max="7982" width="9.5703125" style="5" customWidth="1"/>
    <col min="7983" max="7983" width="12.28515625" style="5" customWidth="1"/>
    <col min="7984" max="7984" width="11.42578125" style="5" customWidth="1"/>
    <col min="7985" max="7986" width="12.7109375" style="5" bestFit="1" customWidth="1"/>
    <col min="7987" max="8218" width="11.5703125" style="5"/>
    <col min="8219" max="8219" width="5.7109375" style="5" customWidth="1"/>
    <col min="8220" max="8220" width="38.5703125" style="5" customWidth="1"/>
    <col min="8221" max="8221" width="13" style="5" bestFit="1" customWidth="1"/>
    <col min="8222" max="8222" width="15.7109375" style="5" customWidth="1"/>
    <col min="8223" max="8223" width="16.7109375" style="5" customWidth="1"/>
    <col min="8224" max="8224" width="5.85546875" style="5" bestFit="1" customWidth="1"/>
    <col min="8225" max="8225" width="6.28515625" style="5" customWidth="1"/>
    <col min="8226" max="8226" width="9.5703125" style="5" bestFit="1" customWidth="1"/>
    <col min="8227" max="8227" width="3.85546875" style="5" customWidth="1"/>
    <col min="8228" max="8228" width="6" style="5" customWidth="1"/>
    <col min="8229" max="8229" width="12.28515625" style="5" customWidth="1"/>
    <col min="8230" max="8230" width="11.42578125" style="5" customWidth="1"/>
    <col min="8231" max="8231" width="10.7109375" style="5" customWidth="1"/>
    <col min="8232" max="8232" width="11.42578125" style="5" customWidth="1"/>
    <col min="8233" max="8233" width="8.28515625" style="5" bestFit="1" customWidth="1"/>
    <col min="8234" max="8235" width="11.42578125" style="5" customWidth="1"/>
    <col min="8236" max="8236" width="9.5703125" style="5" customWidth="1"/>
    <col min="8237" max="8237" width="7.5703125" style="5" customWidth="1"/>
    <col min="8238" max="8238" width="9.5703125" style="5" customWidth="1"/>
    <col min="8239" max="8239" width="12.28515625" style="5" customWidth="1"/>
    <col min="8240" max="8240" width="11.42578125" style="5" customWidth="1"/>
    <col min="8241" max="8242" width="12.7109375" style="5" bestFit="1" customWidth="1"/>
    <col min="8243" max="8474" width="11.5703125" style="5"/>
    <col min="8475" max="8475" width="5.7109375" style="5" customWidth="1"/>
    <col min="8476" max="8476" width="38.5703125" style="5" customWidth="1"/>
    <col min="8477" max="8477" width="13" style="5" bestFit="1" customWidth="1"/>
    <col min="8478" max="8478" width="15.7109375" style="5" customWidth="1"/>
    <col min="8479" max="8479" width="16.7109375" style="5" customWidth="1"/>
    <col min="8480" max="8480" width="5.85546875" style="5" bestFit="1" customWidth="1"/>
    <col min="8481" max="8481" width="6.28515625" style="5" customWidth="1"/>
    <col min="8482" max="8482" width="9.5703125" style="5" bestFit="1" customWidth="1"/>
    <col min="8483" max="8483" width="3.85546875" style="5" customWidth="1"/>
    <col min="8484" max="8484" width="6" style="5" customWidth="1"/>
    <col min="8485" max="8485" width="12.28515625" style="5" customWidth="1"/>
    <col min="8486" max="8486" width="11.42578125" style="5" customWidth="1"/>
    <col min="8487" max="8487" width="10.7109375" style="5" customWidth="1"/>
    <col min="8488" max="8488" width="11.42578125" style="5" customWidth="1"/>
    <col min="8489" max="8489" width="8.28515625" style="5" bestFit="1" customWidth="1"/>
    <col min="8490" max="8491" width="11.42578125" style="5" customWidth="1"/>
    <col min="8492" max="8492" width="9.5703125" style="5" customWidth="1"/>
    <col min="8493" max="8493" width="7.5703125" style="5" customWidth="1"/>
    <col min="8494" max="8494" width="9.5703125" style="5" customWidth="1"/>
    <col min="8495" max="8495" width="12.28515625" style="5" customWidth="1"/>
    <col min="8496" max="8496" width="11.42578125" style="5" customWidth="1"/>
    <col min="8497" max="8498" width="12.7109375" style="5" bestFit="1" customWidth="1"/>
    <col min="8499" max="8730" width="11.5703125" style="5"/>
    <col min="8731" max="8731" width="5.7109375" style="5" customWidth="1"/>
    <col min="8732" max="8732" width="38.5703125" style="5" customWidth="1"/>
    <col min="8733" max="8733" width="13" style="5" bestFit="1" customWidth="1"/>
    <col min="8734" max="8734" width="15.7109375" style="5" customWidth="1"/>
    <col min="8735" max="8735" width="16.7109375" style="5" customWidth="1"/>
    <col min="8736" max="8736" width="5.85546875" style="5" bestFit="1" customWidth="1"/>
    <col min="8737" max="8737" width="6.28515625" style="5" customWidth="1"/>
    <col min="8738" max="8738" width="9.5703125" style="5" bestFit="1" customWidth="1"/>
    <col min="8739" max="8739" width="3.85546875" style="5" customWidth="1"/>
    <col min="8740" max="8740" width="6" style="5" customWidth="1"/>
    <col min="8741" max="8741" width="12.28515625" style="5" customWidth="1"/>
    <col min="8742" max="8742" width="11.42578125" style="5" customWidth="1"/>
    <col min="8743" max="8743" width="10.7109375" style="5" customWidth="1"/>
    <col min="8744" max="8744" width="11.42578125" style="5" customWidth="1"/>
    <col min="8745" max="8745" width="8.28515625" style="5" bestFit="1" customWidth="1"/>
    <col min="8746" max="8747" width="11.42578125" style="5" customWidth="1"/>
    <col min="8748" max="8748" width="9.5703125" style="5" customWidth="1"/>
    <col min="8749" max="8749" width="7.5703125" style="5" customWidth="1"/>
    <col min="8750" max="8750" width="9.5703125" style="5" customWidth="1"/>
    <col min="8751" max="8751" width="12.28515625" style="5" customWidth="1"/>
    <col min="8752" max="8752" width="11.42578125" style="5" customWidth="1"/>
    <col min="8753" max="8754" width="12.7109375" style="5" bestFit="1" customWidth="1"/>
    <col min="8755" max="8986" width="11.5703125" style="5"/>
    <col min="8987" max="8987" width="5.7109375" style="5" customWidth="1"/>
    <col min="8988" max="8988" width="38.5703125" style="5" customWidth="1"/>
    <col min="8989" max="8989" width="13" style="5" bestFit="1" customWidth="1"/>
    <col min="8990" max="8990" width="15.7109375" style="5" customWidth="1"/>
    <col min="8991" max="8991" width="16.7109375" style="5" customWidth="1"/>
    <col min="8992" max="8992" width="5.85546875" style="5" bestFit="1" customWidth="1"/>
    <col min="8993" max="8993" width="6.28515625" style="5" customWidth="1"/>
    <col min="8994" max="8994" width="9.5703125" style="5" bestFit="1" customWidth="1"/>
    <col min="8995" max="8995" width="3.85546875" style="5" customWidth="1"/>
    <col min="8996" max="8996" width="6" style="5" customWidth="1"/>
    <col min="8997" max="8997" width="12.28515625" style="5" customWidth="1"/>
    <col min="8998" max="8998" width="11.42578125" style="5" customWidth="1"/>
    <col min="8999" max="8999" width="10.7109375" style="5" customWidth="1"/>
    <col min="9000" max="9000" width="11.42578125" style="5" customWidth="1"/>
    <col min="9001" max="9001" width="8.28515625" style="5" bestFit="1" customWidth="1"/>
    <col min="9002" max="9003" width="11.42578125" style="5" customWidth="1"/>
    <col min="9004" max="9004" width="9.5703125" style="5" customWidth="1"/>
    <col min="9005" max="9005" width="7.5703125" style="5" customWidth="1"/>
    <col min="9006" max="9006" width="9.5703125" style="5" customWidth="1"/>
    <col min="9007" max="9007" width="12.28515625" style="5" customWidth="1"/>
    <col min="9008" max="9008" width="11.42578125" style="5" customWidth="1"/>
    <col min="9009" max="9010" width="12.7109375" style="5" bestFit="1" customWidth="1"/>
    <col min="9011" max="9242" width="11.5703125" style="5"/>
    <col min="9243" max="9243" width="5.7109375" style="5" customWidth="1"/>
    <col min="9244" max="9244" width="38.5703125" style="5" customWidth="1"/>
    <col min="9245" max="9245" width="13" style="5" bestFit="1" customWidth="1"/>
    <col min="9246" max="9246" width="15.7109375" style="5" customWidth="1"/>
    <col min="9247" max="9247" width="16.7109375" style="5" customWidth="1"/>
    <col min="9248" max="9248" width="5.85546875" style="5" bestFit="1" customWidth="1"/>
    <col min="9249" max="9249" width="6.28515625" style="5" customWidth="1"/>
    <col min="9250" max="9250" width="9.5703125" style="5" bestFit="1" customWidth="1"/>
    <col min="9251" max="9251" width="3.85546875" style="5" customWidth="1"/>
    <col min="9252" max="9252" width="6" style="5" customWidth="1"/>
    <col min="9253" max="9253" width="12.28515625" style="5" customWidth="1"/>
    <col min="9254" max="9254" width="11.42578125" style="5" customWidth="1"/>
    <col min="9255" max="9255" width="10.7109375" style="5" customWidth="1"/>
    <col min="9256" max="9256" width="11.42578125" style="5" customWidth="1"/>
    <col min="9257" max="9257" width="8.28515625" style="5" bestFit="1" customWidth="1"/>
    <col min="9258" max="9259" width="11.42578125" style="5" customWidth="1"/>
    <col min="9260" max="9260" width="9.5703125" style="5" customWidth="1"/>
    <col min="9261" max="9261" width="7.5703125" style="5" customWidth="1"/>
    <col min="9262" max="9262" width="9.5703125" style="5" customWidth="1"/>
    <col min="9263" max="9263" width="12.28515625" style="5" customWidth="1"/>
    <col min="9264" max="9264" width="11.42578125" style="5" customWidth="1"/>
    <col min="9265" max="9266" width="12.7109375" style="5" bestFit="1" customWidth="1"/>
    <col min="9267" max="9498" width="11.5703125" style="5"/>
    <col min="9499" max="9499" width="5.7109375" style="5" customWidth="1"/>
    <col min="9500" max="9500" width="38.5703125" style="5" customWidth="1"/>
    <col min="9501" max="9501" width="13" style="5" bestFit="1" customWidth="1"/>
    <col min="9502" max="9502" width="15.7109375" style="5" customWidth="1"/>
    <col min="9503" max="9503" width="16.7109375" style="5" customWidth="1"/>
    <col min="9504" max="9504" width="5.85546875" style="5" bestFit="1" customWidth="1"/>
    <col min="9505" max="9505" width="6.28515625" style="5" customWidth="1"/>
    <col min="9506" max="9506" width="9.5703125" style="5" bestFit="1" customWidth="1"/>
    <col min="9507" max="9507" width="3.85546875" style="5" customWidth="1"/>
    <col min="9508" max="9508" width="6" style="5" customWidth="1"/>
    <col min="9509" max="9509" width="12.28515625" style="5" customWidth="1"/>
    <col min="9510" max="9510" width="11.42578125" style="5" customWidth="1"/>
    <col min="9511" max="9511" width="10.7109375" style="5" customWidth="1"/>
    <col min="9512" max="9512" width="11.42578125" style="5" customWidth="1"/>
    <col min="9513" max="9513" width="8.28515625" style="5" bestFit="1" customWidth="1"/>
    <col min="9514" max="9515" width="11.42578125" style="5" customWidth="1"/>
    <col min="9516" max="9516" width="9.5703125" style="5" customWidth="1"/>
    <col min="9517" max="9517" width="7.5703125" style="5" customWidth="1"/>
    <col min="9518" max="9518" width="9.5703125" style="5" customWidth="1"/>
    <col min="9519" max="9519" width="12.28515625" style="5" customWidth="1"/>
    <col min="9520" max="9520" width="11.42578125" style="5" customWidth="1"/>
    <col min="9521" max="9522" width="12.7109375" style="5" bestFit="1" customWidth="1"/>
    <col min="9523" max="9754" width="11.5703125" style="5"/>
    <col min="9755" max="9755" width="5.7109375" style="5" customWidth="1"/>
    <col min="9756" max="9756" width="38.5703125" style="5" customWidth="1"/>
    <col min="9757" max="9757" width="13" style="5" bestFit="1" customWidth="1"/>
    <col min="9758" max="9758" width="15.7109375" style="5" customWidth="1"/>
    <col min="9759" max="9759" width="16.7109375" style="5" customWidth="1"/>
    <col min="9760" max="9760" width="5.85546875" style="5" bestFit="1" customWidth="1"/>
    <col min="9761" max="9761" width="6.28515625" style="5" customWidth="1"/>
    <col min="9762" max="9762" width="9.5703125" style="5" bestFit="1" customWidth="1"/>
    <col min="9763" max="9763" width="3.85546875" style="5" customWidth="1"/>
    <col min="9764" max="9764" width="6" style="5" customWidth="1"/>
    <col min="9765" max="9765" width="12.28515625" style="5" customWidth="1"/>
    <col min="9766" max="9766" width="11.42578125" style="5" customWidth="1"/>
    <col min="9767" max="9767" width="10.7109375" style="5" customWidth="1"/>
    <col min="9768" max="9768" width="11.42578125" style="5" customWidth="1"/>
    <col min="9769" max="9769" width="8.28515625" style="5" bestFit="1" customWidth="1"/>
    <col min="9770" max="9771" width="11.42578125" style="5" customWidth="1"/>
    <col min="9772" max="9772" width="9.5703125" style="5" customWidth="1"/>
    <col min="9773" max="9773" width="7.5703125" style="5" customWidth="1"/>
    <col min="9774" max="9774" width="9.5703125" style="5" customWidth="1"/>
    <col min="9775" max="9775" width="12.28515625" style="5" customWidth="1"/>
    <col min="9776" max="9776" width="11.42578125" style="5" customWidth="1"/>
    <col min="9777" max="9778" width="12.7109375" style="5" bestFit="1" customWidth="1"/>
    <col min="9779" max="10010" width="11.5703125" style="5"/>
    <col min="10011" max="10011" width="5.7109375" style="5" customWidth="1"/>
    <col min="10012" max="10012" width="38.5703125" style="5" customWidth="1"/>
    <col min="10013" max="10013" width="13" style="5" bestFit="1" customWidth="1"/>
    <col min="10014" max="10014" width="15.7109375" style="5" customWidth="1"/>
    <col min="10015" max="10015" width="16.7109375" style="5" customWidth="1"/>
    <col min="10016" max="10016" width="5.85546875" style="5" bestFit="1" customWidth="1"/>
    <col min="10017" max="10017" width="6.28515625" style="5" customWidth="1"/>
    <col min="10018" max="10018" width="9.5703125" style="5" bestFit="1" customWidth="1"/>
    <col min="10019" max="10019" width="3.85546875" style="5" customWidth="1"/>
    <col min="10020" max="10020" width="6" style="5" customWidth="1"/>
    <col min="10021" max="10021" width="12.28515625" style="5" customWidth="1"/>
    <col min="10022" max="10022" width="11.42578125" style="5" customWidth="1"/>
    <col min="10023" max="10023" width="10.7109375" style="5" customWidth="1"/>
    <col min="10024" max="10024" width="11.42578125" style="5" customWidth="1"/>
    <col min="10025" max="10025" width="8.28515625" style="5" bestFit="1" customWidth="1"/>
    <col min="10026" max="10027" width="11.42578125" style="5" customWidth="1"/>
    <col min="10028" max="10028" width="9.5703125" style="5" customWidth="1"/>
    <col min="10029" max="10029" width="7.5703125" style="5" customWidth="1"/>
    <col min="10030" max="10030" width="9.5703125" style="5" customWidth="1"/>
    <col min="10031" max="10031" width="12.28515625" style="5" customWidth="1"/>
    <col min="10032" max="10032" width="11.42578125" style="5" customWidth="1"/>
    <col min="10033" max="10034" width="12.7109375" style="5" bestFit="1" customWidth="1"/>
    <col min="10035" max="10266" width="11.5703125" style="5"/>
    <col min="10267" max="10267" width="5.7109375" style="5" customWidth="1"/>
    <col min="10268" max="10268" width="38.5703125" style="5" customWidth="1"/>
    <col min="10269" max="10269" width="13" style="5" bestFit="1" customWidth="1"/>
    <col min="10270" max="10270" width="15.7109375" style="5" customWidth="1"/>
    <col min="10271" max="10271" width="16.7109375" style="5" customWidth="1"/>
    <col min="10272" max="10272" width="5.85546875" style="5" bestFit="1" customWidth="1"/>
    <col min="10273" max="10273" width="6.28515625" style="5" customWidth="1"/>
    <col min="10274" max="10274" width="9.5703125" style="5" bestFit="1" customWidth="1"/>
    <col min="10275" max="10275" width="3.85546875" style="5" customWidth="1"/>
    <col min="10276" max="10276" width="6" style="5" customWidth="1"/>
    <col min="10277" max="10277" width="12.28515625" style="5" customWidth="1"/>
    <col min="10278" max="10278" width="11.42578125" style="5" customWidth="1"/>
    <col min="10279" max="10279" width="10.7109375" style="5" customWidth="1"/>
    <col min="10280" max="10280" width="11.42578125" style="5" customWidth="1"/>
    <col min="10281" max="10281" width="8.28515625" style="5" bestFit="1" customWidth="1"/>
    <col min="10282" max="10283" width="11.42578125" style="5" customWidth="1"/>
    <col min="10284" max="10284" width="9.5703125" style="5" customWidth="1"/>
    <col min="10285" max="10285" width="7.5703125" style="5" customWidth="1"/>
    <col min="10286" max="10286" width="9.5703125" style="5" customWidth="1"/>
    <col min="10287" max="10287" width="12.28515625" style="5" customWidth="1"/>
    <col min="10288" max="10288" width="11.42578125" style="5" customWidth="1"/>
    <col min="10289" max="10290" width="12.7109375" style="5" bestFit="1" customWidth="1"/>
    <col min="10291" max="10522" width="11.5703125" style="5"/>
    <col min="10523" max="10523" width="5.7109375" style="5" customWidth="1"/>
    <col min="10524" max="10524" width="38.5703125" style="5" customWidth="1"/>
    <col min="10525" max="10525" width="13" style="5" bestFit="1" customWidth="1"/>
    <col min="10526" max="10526" width="15.7109375" style="5" customWidth="1"/>
    <col min="10527" max="10527" width="16.7109375" style="5" customWidth="1"/>
    <col min="10528" max="10528" width="5.85546875" style="5" bestFit="1" customWidth="1"/>
    <col min="10529" max="10529" width="6.28515625" style="5" customWidth="1"/>
    <col min="10530" max="10530" width="9.5703125" style="5" bestFit="1" customWidth="1"/>
    <col min="10531" max="10531" width="3.85546875" style="5" customWidth="1"/>
    <col min="10532" max="10532" width="6" style="5" customWidth="1"/>
    <col min="10533" max="10533" width="12.28515625" style="5" customWidth="1"/>
    <col min="10534" max="10534" width="11.42578125" style="5" customWidth="1"/>
    <col min="10535" max="10535" width="10.7109375" style="5" customWidth="1"/>
    <col min="10536" max="10536" width="11.42578125" style="5" customWidth="1"/>
    <col min="10537" max="10537" width="8.28515625" style="5" bestFit="1" customWidth="1"/>
    <col min="10538" max="10539" width="11.42578125" style="5" customWidth="1"/>
    <col min="10540" max="10540" width="9.5703125" style="5" customWidth="1"/>
    <col min="10541" max="10541" width="7.5703125" style="5" customWidth="1"/>
    <col min="10542" max="10542" width="9.5703125" style="5" customWidth="1"/>
    <col min="10543" max="10543" width="12.28515625" style="5" customWidth="1"/>
    <col min="10544" max="10544" width="11.42578125" style="5" customWidth="1"/>
    <col min="10545" max="10546" width="12.7109375" style="5" bestFit="1" customWidth="1"/>
    <col min="10547" max="10778" width="11.5703125" style="5"/>
    <col min="10779" max="10779" width="5.7109375" style="5" customWidth="1"/>
    <col min="10780" max="10780" width="38.5703125" style="5" customWidth="1"/>
    <col min="10781" max="10781" width="13" style="5" bestFit="1" customWidth="1"/>
    <col min="10782" max="10782" width="15.7109375" style="5" customWidth="1"/>
    <col min="10783" max="10783" width="16.7109375" style="5" customWidth="1"/>
    <col min="10784" max="10784" width="5.85546875" style="5" bestFit="1" customWidth="1"/>
    <col min="10785" max="10785" width="6.28515625" style="5" customWidth="1"/>
    <col min="10786" max="10786" width="9.5703125" style="5" bestFit="1" customWidth="1"/>
    <col min="10787" max="10787" width="3.85546875" style="5" customWidth="1"/>
    <col min="10788" max="10788" width="6" style="5" customWidth="1"/>
    <col min="10789" max="10789" width="12.28515625" style="5" customWidth="1"/>
    <col min="10790" max="10790" width="11.42578125" style="5" customWidth="1"/>
    <col min="10791" max="10791" width="10.7109375" style="5" customWidth="1"/>
    <col min="10792" max="10792" width="11.42578125" style="5" customWidth="1"/>
    <col min="10793" max="10793" width="8.28515625" style="5" bestFit="1" customWidth="1"/>
    <col min="10794" max="10795" width="11.42578125" style="5" customWidth="1"/>
    <col min="10796" max="10796" width="9.5703125" style="5" customWidth="1"/>
    <col min="10797" max="10797" width="7.5703125" style="5" customWidth="1"/>
    <col min="10798" max="10798" width="9.5703125" style="5" customWidth="1"/>
    <col min="10799" max="10799" width="12.28515625" style="5" customWidth="1"/>
    <col min="10800" max="10800" width="11.42578125" style="5" customWidth="1"/>
    <col min="10801" max="10802" width="12.7109375" style="5" bestFit="1" customWidth="1"/>
    <col min="10803" max="11034" width="11.5703125" style="5"/>
    <col min="11035" max="11035" width="5.7109375" style="5" customWidth="1"/>
    <col min="11036" max="11036" width="38.5703125" style="5" customWidth="1"/>
    <col min="11037" max="11037" width="13" style="5" bestFit="1" customWidth="1"/>
    <col min="11038" max="11038" width="15.7109375" style="5" customWidth="1"/>
    <col min="11039" max="11039" width="16.7109375" style="5" customWidth="1"/>
    <col min="11040" max="11040" width="5.85546875" style="5" bestFit="1" customWidth="1"/>
    <col min="11041" max="11041" width="6.28515625" style="5" customWidth="1"/>
    <col min="11042" max="11042" width="9.5703125" style="5" bestFit="1" customWidth="1"/>
    <col min="11043" max="11043" width="3.85546875" style="5" customWidth="1"/>
    <col min="11044" max="11044" width="6" style="5" customWidth="1"/>
    <col min="11045" max="11045" width="12.28515625" style="5" customWidth="1"/>
    <col min="11046" max="11046" width="11.42578125" style="5" customWidth="1"/>
    <col min="11047" max="11047" width="10.7109375" style="5" customWidth="1"/>
    <col min="11048" max="11048" width="11.42578125" style="5" customWidth="1"/>
    <col min="11049" max="11049" width="8.28515625" style="5" bestFit="1" customWidth="1"/>
    <col min="11050" max="11051" width="11.42578125" style="5" customWidth="1"/>
    <col min="11052" max="11052" width="9.5703125" style="5" customWidth="1"/>
    <col min="11053" max="11053" width="7.5703125" style="5" customWidth="1"/>
    <col min="11054" max="11054" width="9.5703125" style="5" customWidth="1"/>
    <col min="11055" max="11055" width="12.28515625" style="5" customWidth="1"/>
    <col min="11056" max="11056" width="11.42578125" style="5" customWidth="1"/>
    <col min="11057" max="11058" width="12.7109375" style="5" bestFit="1" customWidth="1"/>
    <col min="11059" max="11290" width="11.5703125" style="5"/>
    <col min="11291" max="11291" width="5.7109375" style="5" customWidth="1"/>
    <col min="11292" max="11292" width="38.5703125" style="5" customWidth="1"/>
    <col min="11293" max="11293" width="13" style="5" bestFit="1" customWidth="1"/>
    <col min="11294" max="11294" width="15.7109375" style="5" customWidth="1"/>
    <col min="11295" max="11295" width="16.7109375" style="5" customWidth="1"/>
    <col min="11296" max="11296" width="5.85546875" style="5" bestFit="1" customWidth="1"/>
    <col min="11297" max="11297" width="6.28515625" style="5" customWidth="1"/>
    <col min="11298" max="11298" width="9.5703125" style="5" bestFit="1" customWidth="1"/>
    <col min="11299" max="11299" width="3.85546875" style="5" customWidth="1"/>
    <col min="11300" max="11300" width="6" style="5" customWidth="1"/>
    <col min="11301" max="11301" width="12.28515625" style="5" customWidth="1"/>
    <col min="11302" max="11302" width="11.42578125" style="5" customWidth="1"/>
    <col min="11303" max="11303" width="10.7109375" style="5" customWidth="1"/>
    <col min="11304" max="11304" width="11.42578125" style="5" customWidth="1"/>
    <col min="11305" max="11305" width="8.28515625" style="5" bestFit="1" customWidth="1"/>
    <col min="11306" max="11307" width="11.42578125" style="5" customWidth="1"/>
    <col min="11308" max="11308" width="9.5703125" style="5" customWidth="1"/>
    <col min="11309" max="11309" width="7.5703125" style="5" customWidth="1"/>
    <col min="11310" max="11310" width="9.5703125" style="5" customWidth="1"/>
    <col min="11311" max="11311" width="12.28515625" style="5" customWidth="1"/>
    <col min="11312" max="11312" width="11.42578125" style="5" customWidth="1"/>
    <col min="11313" max="11314" width="12.7109375" style="5" bestFit="1" customWidth="1"/>
    <col min="11315" max="11546" width="11.5703125" style="5"/>
    <col min="11547" max="11547" width="5.7109375" style="5" customWidth="1"/>
    <col min="11548" max="11548" width="38.5703125" style="5" customWidth="1"/>
    <col min="11549" max="11549" width="13" style="5" bestFit="1" customWidth="1"/>
    <col min="11550" max="11550" width="15.7109375" style="5" customWidth="1"/>
    <col min="11551" max="11551" width="16.7109375" style="5" customWidth="1"/>
    <col min="11552" max="11552" width="5.85546875" style="5" bestFit="1" customWidth="1"/>
    <col min="11553" max="11553" width="6.28515625" style="5" customWidth="1"/>
    <col min="11554" max="11554" width="9.5703125" style="5" bestFit="1" customWidth="1"/>
    <col min="11555" max="11555" width="3.85546875" style="5" customWidth="1"/>
    <col min="11556" max="11556" width="6" style="5" customWidth="1"/>
    <col min="11557" max="11557" width="12.28515625" style="5" customWidth="1"/>
    <col min="11558" max="11558" width="11.42578125" style="5" customWidth="1"/>
    <col min="11559" max="11559" width="10.7109375" style="5" customWidth="1"/>
    <col min="11560" max="11560" width="11.42578125" style="5" customWidth="1"/>
    <col min="11561" max="11561" width="8.28515625" style="5" bestFit="1" customWidth="1"/>
    <col min="11562" max="11563" width="11.42578125" style="5" customWidth="1"/>
    <col min="11564" max="11564" width="9.5703125" style="5" customWidth="1"/>
    <col min="11565" max="11565" width="7.5703125" style="5" customWidth="1"/>
    <col min="11566" max="11566" width="9.5703125" style="5" customWidth="1"/>
    <col min="11567" max="11567" width="12.28515625" style="5" customWidth="1"/>
    <col min="11568" max="11568" width="11.42578125" style="5" customWidth="1"/>
    <col min="11569" max="11570" width="12.7109375" style="5" bestFit="1" customWidth="1"/>
    <col min="11571" max="11802" width="11.5703125" style="5"/>
    <col min="11803" max="11803" width="5.7109375" style="5" customWidth="1"/>
    <col min="11804" max="11804" width="38.5703125" style="5" customWidth="1"/>
    <col min="11805" max="11805" width="13" style="5" bestFit="1" customWidth="1"/>
    <col min="11806" max="11806" width="15.7109375" style="5" customWidth="1"/>
    <col min="11807" max="11807" width="16.7109375" style="5" customWidth="1"/>
    <col min="11808" max="11808" width="5.85546875" style="5" bestFit="1" customWidth="1"/>
    <col min="11809" max="11809" width="6.28515625" style="5" customWidth="1"/>
    <col min="11810" max="11810" width="9.5703125" style="5" bestFit="1" customWidth="1"/>
    <col min="11811" max="11811" width="3.85546875" style="5" customWidth="1"/>
    <col min="11812" max="11812" width="6" style="5" customWidth="1"/>
    <col min="11813" max="11813" width="12.28515625" style="5" customWidth="1"/>
    <col min="11814" max="11814" width="11.42578125" style="5" customWidth="1"/>
    <col min="11815" max="11815" width="10.7109375" style="5" customWidth="1"/>
    <col min="11816" max="11816" width="11.42578125" style="5" customWidth="1"/>
    <col min="11817" max="11817" width="8.28515625" style="5" bestFit="1" customWidth="1"/>
    <col min="11818" max="11819" width="11.42578125" style="5" customWidth="1"/>
    <col min="11820" max="11820" width="9.5703125" style="5" customWidth="1"/>
    <col min="11821" max="11821" width="7.5703125" style="5" customWidth="1"/>
    <col min="11822" max="11822" width="9.5703125" style="5" customWidth="1"/>
    <col min="11823" max="11823" width="12.28515625" style="5" customWidth="1"/>
    <col min="11824" max="11824" width="11.42578125" style="5" customWidth="1"/>
    <col min="11825" max="11826" width="12.7109375" style="5" bestFit="1" customWidth="1"/>
    <col min="11827" max="12058" width="11.5703125" style="5"/>
    <col min="12059" max="12059" width="5.7109375" style="5" customWidth="1"/>
    <col min="12060" max="12060" width="38.5703125" style="5" customWidth="1"/>
    <col min="12061" max="12061" width="13" style="5" bestFit="1" customWidth="1"/>
    <col min="12062" max="12062" width="15.7109375" style="5" customWidth="1"/>
    <col min="12063" max="12063" width="16.7109375" style="5" customWidth="1"/>
    <col min="12064" max="12064" width="5.85546875" style="5" bestFit="1" customWidth="1"/>
    <col min="12065" max="12065" width="6.28515625" style="5" customWidth="1"/>
    <col min="12066" max="12066" width="9.5703125" style="5" bestFit="1" customWidth="1"/>
    <col min="12067" max="12067" width="3.85546875" style="5" customWidth="1"/>
    <col min="12068" max="12068" width="6" style="5" customWidth="1"/>
    <col min="12069" max="12069" width="12.28515625" style="5" customWidth="1"/>
    <col min="12070" max="12070" width="11.42578125" style="5" customWidth="1"/>
    <col min="12071" max="12071" width="10.7109375" style="5" customWidth="1"/>
    <col min="12072" max="12072" width="11.42578125" style="5" customWidth="1"/>
    <col min="12073" max="12073" width="8.28515625" style="5" bestFit="1" customWidth="1"/>
    <col min="12074" max="12075" width="11.42578125" style="5" customWidth="1"/>
    <col min="12076" max="12076" width="9.5703125" style="5" customWidth="1"/>
    <col min="12077" max="12077" width="7.5703125" style="5" customWidth="1"/>
    <col min="12078" max="12078" width="9.5703125" style="5" customWidth="1"/>
    <col min="12079" max="12079" width="12.28515625" style="5" customWidth="1"/>
    <col min="12080" max="12080" width="11.42578125" style="5" customWidth="1"/>
    <col min="12081" max="12082" width="12.7109375" style="5" bestFit="1" customWidth="1"/>
    <col min="12083" max="12314" width="11.5703125" style="5"/>
    <col min="12315" max="12315" width="5.7109375" style="5" customWidth="1"/>
    <col min="12316" max="12316" width="38.5703125" style="5" customWidth="1"/>
    <col min="12317" max="12317" width="13" style="5" bestFit="1" customWidth="1"/>
    <col min="12318" max="12318" width="15.7109375" style="5" customWidth="1"/>
    <col min="12319" max="12319" width="16.7109375" style="5" customWidth="1"/>
    <col min="12320" max="12320" width="5.85546875" style="5" bestFit="1" customWidth="1"/>
    <col min="12321" max="12321" width="6.28515625" style="5" customWidth="1"/>
    <col min="12322" max="12322" width="9.5703125" style="5" bestFit="1" customWidth="1"/>
    <col min="12323" max="12323" width="3.85546875" style="5" customWidth="1"/>
    <col min="12324" max="12324" width="6" style="5" customWidth="1"/>
    <col min="12325" max="12325" width="12.28515625" style="5" customWidth="1"/>
    <col min="12326" max="12326" width="11.42578125" style="5" customWidth="1"/>
    <col min="12327" max="12327" width="10.7109375" style="5" customWidth="1"/>
    <col min="12328" max="12328" width="11.42578125" style="5" customWidth="1"/>
    <col min="12329" max="12329" width="8.28515625" style="5" bestFit="1" customWidth="1"/>
    <col min="12330" max="12331" width="11.42578125" style="5" customWidth="1"/>
    <col min="12332" max="12332" width="9.5703125" style="5" customWidth="1"/>
    <col min="12333" max="12333" width="7.5703125" style="5" customWidth="1"/>
    <col min="12334" max="12334" width="9.5703125" style="5" customWidth="1"/>
    <col min="12335" max="12335" width="12.28515625" style="5" customWidth="1"/>
    <col min="12336" max="12336" width="11.42578125" style="5" customWidth="1"/>
    <col min="12337" max="12338" width="12.7109375" style="5" bestFit="1" customWidth="1"/>
    <col min="12339" max="12570" width="11.5703125" style="5"/>
    <col min="12571" max="12571" width="5.7109375" style="5" customWidth="1"/>
    <col min="12572" max="12572" width="38.5703125" style="5" customWidth="1"/>
    <col min="12573" max="12573" width="13" style="5" bestFit="1" customWidth="1"/>
    <col min="12574" max="12574" width="15.7109375" style="5" customWidth="1"/>
    <col min="12575" max="12575" width="16.7109375" style="5" customWidth="1"/>
    <col min="12576" max="12576" width="5.85546875" style="5" bestFit="1" customWidth="1"/>
    <col min="12577" max="12577" width="6.28515625" style="5" customWidth="1"/>
    <col min="12578" max="12578" width="9.5703125" style="5" bestFit="1" customWidth="1"/>
    <col min="12579" max="12579" width="3.85546875" style="5" customWidth="1"/>
    <col min="12580" max="12580" width="6" style="5" customWidth="1"/>
    <col min="12581" max="12581" width="12.28515625" style="5" customWidth="1"/>
    <col min="12582" max="12582" width="11.42578125" style="5" customWidth="1"/>
    <col min="12583" max="12583" width="10.7109375" style="5" customWidth="1"/>
    <col min="12584" max="12584" width="11.42578125" style="5" customWidth="1"/>
    <col min="12585" max="12585" width="8.28515625" style="5" bestFit="1" customWidth="1"/>
    <col min="12586" max="12587" width="11.42578125" style="5" customWidth="1"/>
    <col min="12588" max="12588" width="9.5703125" style="5" customWidth="1"/>
    <col min="12589" max="12589" width="7.5703125" style="5" customWidth="1"/>
    <col min="12590" max="12590" width="9.5703125" style="5" customWidth="1"/>
    <col min="12591" max="12591" width="12.28515625" style="5" customWidth="1"/>
    <col min="12592" max="12592" width="11.42578125" style="5" customWidth="1"/>
    <col min="12593" max="12594" width="12.7109375" style="5" bestFit="1" customWidth="1"/>
    <col min="12595" max="12826" width="11.5703125" style="5"/>
    <col min="12827" max="12827" width="5.7109375" style="5" customWidth="1"/>
    <col min="12828" max="12828" width="38.5703125" style="5" customWidth="1"/>
    <col min="12829" max="12829" width="13" style="5" bestFit="1" customWidth="1"/>
    <col min="12830" max="12830" width="15.7109375" style="5" customWidth="1"/>
    <col min="12831" max="12831" width="16.7109375" style="5" customWidth="1"/>
    <col min="12832" max="12832" width="5.85546875" style="5" bestFit="1" customWidth="1"/>
    <col min="12833" max="12833" width="6.28515625" style="5" customWidth="1"/>
    <col min="12834" max="12834" width="9.5703125" style="5" bestFit="1" customWidth="1"/>
    <col min="12835" max="12835" width="3.85546875" style="5" customWidth="1"/>
    <col min="12836" max="12836" width="6" style="5" customWidth="1"/>
    <col min="12837" max="12837" width="12.28515625" style="5" customWidth="1"/>
    <col min="12838" max="12838" width="11.42578125" style="5" customWidth="1"/>
    <col min="12839" max="12839" width="10.7109375" style="5" customWidth="1"/>
    <col min="12840" max="12840" width="11.42578125" style="5" customWidth="1"/>
    <col min="12841" max="12841" width="8.28515625" style="5" bestFit="1" customWidth="1"/>
    <col min="12842" max="12843" width="11.42578125" style="5" customWidth="1"/>
    <col min="12844" max="12844" width="9.5703125" style="5" customWidth="1"/>
    <col min="12845" max="12845" width="7.5703125" style="5" customWidth="1"/>
    <col min="12846" max="12846" width="9.5703125" style="5" customWidth="1"/>
    <col min="12847" max="12847" width="12.28515625" style="5" customWidth="1"/>
    <col min="12848" max="12848" width="11.42578125" style="5" customWidth="1"/>
    <col min="12849" max="12850" width="12.7109375" style="5" bestFit="1" customWidth="1"/>
    <col min="12851" max="13082" width="11.5703125" style="5"/>
    <col min="13083" max="13083" width="5.7109375" style="5" customWidth="1"/>
    <col min="13084" max="13084" width="38.5703125" style="5" customWidth="1"/>
    <col min="13085" max="13085" width="13" style="5" bestFit="1" customWidth="1"/>
    <col min="13086" max="13086" width="15.7109375" style="5" customWidth="1"/>
    <col min="13087" max="13087" width="16.7109375" style="5" customWidth="1"/>
    <col min="13088" max="13088" width="5.85546875" style="5" bestFit="1" customWidth="1"/>
    <col min="13089" max="13089" width="6.28515625" style="5" customWidth="1"/>
    <col min="13090" max="13090" width="9.5703125" style="5" bestFit="1" customWidth="1"/>
    <col min="13091" max="13091" width="3.85546875" style="5" customWidth="1"/>
    <col min="13092" max="13092" width="6" style="5" customWidth="1"/>
    <col min="13093" max="13093" width="12.28515625" style="5" customWidth="1"/>
    <col min="13094" max="13094" width="11.42578125" style="5" customWidth="1"/>
    <col min="13095" max="13095" width="10.7109375" style="5" customWidth="1"/>
    <col min="13096" max="13096" width="11.42578125" style="5" customWidth="1"/>
    <col min="13097" max="13097" width="8.28515625" style="5" bestFit="1" customWidth="1"/>
    <col min="13098" max="13099" width="11.42578125" style="5" customWidth="1"/>
    <col min="13100" max="13100" width="9.5703125" style="5" customWidth="1"/>
    <col min="13101" max="13101" width="7.5703125" style="5" customWidth="1"/>
    <col min="13102" max="13102" width="9.5703125" style="5" customWidth="1"/>
    <col min="13103" max="13103" width="12.28515625" style="5" customWidth="1"/>
    <col min="13104" max="13104" width="11.42578125" style="5" customWidth="1"/>
    <col min="13105" max="13106" width="12.7109375" style="5" bestFit="1" customWidth="1"/>
    <col min="13107" max="13338" width="11.5703125" style="5"/>
    <col min="13339" max="13339" width="5.7109375" style="5" customWidth="1"/>
    <col min="13340" max="13340" width="38.5703125" style="5" customWidth="1"/>
    <col min="13341" max="13341" width="13" style="5" bestFit="1" customWidth="1"/>
    <col min="13342" max="13342" width="15.7109375" style="5" customWidth="1"/>
    <col min="13343" max="13343" width="16.7109375" style="5" customWidth="1"/>
    <col min="13344" max="13344" width="5.85546875" style="5" bestFit="1" customWidth="1"/>
    <col min="13345" max="13345" width="6.28515625" style="5" customWidth="1"/>
    <col min="13346" max="13346" width="9.5703125" style="5" bestFit="1" customWidth="1"/>
    <col min="13347" max="13347" width="3.85546875" style="5" customWidth="1"/>
    <col min="13348" max="13348" width="6" style="5" customWidth="1"/>
    <col min="13349" max="13349" width="12.28515625" style="5" customWidth="1"/>
    <col min="13350" max="13350" width="11.42578125" style="5" customWidth="1"/>
    <col min="13351" max="13351" width="10.7109375" style="5" customWidth="1"/>
    <col min="13352" max="13352" width="11.42578125" style="5" customWidth="1"/>
    <col min="13353" max="13353" width="8.28515625" style="5" bestFit="1" customWidth="1"/>
    <col min="13354" max="13355" width="11.42578125" style="5" customWidth="1"/>
    <col min="13356" max="13356" width="9.5703125" style="5" customWidth="1"/>
    <col min="13357" max="13357" width="7.5703125" style="5" customWidth="1"/>
    <col min="13358" max="13358" width="9.5703125" style="5" customWidth="1"/>
    <col min="13359" max="13359" width="12.28515625" style="5" customWidth="1"/>
    <col min="13360" max="13360" width="11.42578125" style="5" customWidth="1"/>
    <col min="13361" max="13362" width="12.7109375" style="5" bestFit="1" customWidth="1"/>
    <col min="13363" max="13594" width="11.5703125" style="5"/>
    <col min="13595" max="13595" width="5.7109375" style="5" customWidth="1"/>
    <col min="13596" max="13596" width="38.5703125" style="5" customWidth="1"/>
    <col min="13597" max="13597" width="13" style="5" bestFit="1" customWidth="1"/>
    <col min="13598" max="13598" width="15.7109375" style="5" customWidth="1"/>
    <col min="13599" max="13599" width="16.7109375" style="5" customWidth="1"/>
    <col min="13600" max="13600" width="5.85546875" style="5" bestFit="1" customWidth="1"/>
    <col min="13601" max="13601" width="6.28515625" style="5" customWidth="1"/>
    <col min="13602" max="13602" width="9.5703125" style="5" bestFit="1" customWidth="1"/>
    <col min="13603" max="13603" width="3.85546875" style="5" customWidth="1"/>
    <col min="13604" max="13604" width="6" style="5" customWidth="1"/>
    <col min="13605" max="13605" width="12.28515625" style="5" customWidth="1"/>
    <col min="13606" max="13606" width="11.42578125" style="5" customWidth="1"/>
    <col min="13607" max="13607" width="10.7109375" style="5" customWidth="1"/>
    <col min="13608" max="13608" width="11.42578125" style="5" customWidth="1"/>
    <col min="13609" max="13609" width="8.28515625" style="5" bestFit="1" customWidth="1"/>
    <col min="13610" max="13611" width="11.42578125" style="5" customWidth="1"/>
    <col min="13612" max="13612" width="9.5703125" style="5" customWidth="1"/>
    <col min="13613" max="13613" width="7.5703125" style="5" customWidth="1"/>
    <col min="13614" max="13614" width="9.5703125" style="5" customWidth="1"/>
    <col min="13615" max="13615" width="12.28515625" style="5" customWidth="1"/>
    <col min="13616" max="13616" width="11.42578125" style="5" customWidth="1"/>
    <col min="13617" max="13618" width="12.7109375" style="5" bestFit="1" customWidth="1"/>
    <col min="13619" max="13850" width="11.5703125" style="5"/>
    <col min="13851" max="13851" width="5.7109375" style="5" customWidth="1"/>
    <col min="13852" max="13852" width="38.5703125" style="5" customWidth="1"/>
    <col min="13853" max="13853" width="13" style="5" bestFit="1" customWidth="1"/>
    <col min="13854" max="13854" width="15.7109375" style="5" customWidth="1"/>
    <col min="13855" max="13855" width="16.7109375" style="5" customWidth="1"/>
    <col min="13856" max="13856" width="5.85546875" style="5" bestFit="1" customWidth="1"/>
    <col min="13857" max="13857" width="6.28515625" style="5" customWidth="1"/>
    <col min="13858" max="13858" width="9.5703125" style="5" bestFit="1" customWidth="1"/>
    <col min="13859" max="13859" width="3.85546875" style="5" customWidth="1"/>
    <col min="13860" max="13860" width="6" style="5" customWidth="1"/>
    <col min="13861" max="13861" width="12.28515625" style="5" customWidth="1"/>
    <col min="13862" max="13862" width="11.42578125" style="5" customWidth="1"/>
    <col min="13863" max="13863" width="10.7109375" style="5" customWidth="1"/>
    <col min="13864" max="13864" width="11.42578125" style="5" customWidth="1"/>
    <col min="13865" max="13865" width="8.28515625" style="5" bestFit="1" customWidth="1"/>
    <col min="13866" max="13867" width="11.42578125" style="5" customWidth="1"/>
    <col min="13868" max="13868" width="9.5703125" style="5" customWidth="1"/>
    <col min="13869" max="13869" width="7.5703125" style="5" customWidth="1"/>
    <col min="13870" max="13870" width="9.5703125" style="5" customWidth="1"/>
    <col min="13871" max="13871" width="12.28515625" style="5" customWidth="1"/>
    <col min="13872" max="13872" width="11.42578125" style="5" customWidth="1"/>
    <col min="13873" max="13874" width="12.7109375" style="5" bestFit="1" customWidth="1"/>
    <col min="13875" max="14106" width="11.5703125" style="5"/>
    <col min="14107" max="14107" width="5.7109375" style="5" customWidth="1"/>
    <col min="14108" max="14108" width="38.5703125" style="5" customWidth="1"/>
    <col min="14109" max="14109" width="13" style="5" bestFit="1" customWidth="1"/>
    <col min="14110" max="14110" width="15.7109375" style="5" customWidth="1"/>
    <col min="14111" max="14111" width="16.7109375" style="5" customWidth="1"/>
    <col min="14112" max="14112" width="5.85546875" style="5" bestFit="1" customWidth="1"/>
    <col min="14113" max="14113" width="6.28515625" style="5" customWidth="1"/>
    <col min="14114" max="14114" width="9.5703125" style="5" bestFit="1" customWidth="1"/>
    <col min="14115" max="14115" width="3.85546875" style="5" customWidth="1"/>
    <col min="14116" max="14116" width="6" style="5" customWidth="1"/>
    <col min="14117" max="14117" width="12.28515625" style="5" customWidth="1"/>
    <col min="14118" max="14118" width="11.42578125" style="5" customWidth="1"/>
    <col min="14119" max="14119" width="10.7109375" style="5" customWidth="1"/>
    <col min="14120" max="14120" width="11.42578125" style="5" customWidth="1"/>
    <col min="14121" max="14121" width="8.28515625" style="5" bestFit="1" customWidth="1"/>
    <col min="14122" max="14123" width="11.42578125" style="5" customWidth="1"/>
    <col min="14124" max="14124" width="9.5703125" style="5" customWidth="1"/>
    <col min="14125" max="14125" width="7.5703125" style="5" customWidth="1"/>
    <col min="14126" max="14126" width="9.5703125" style="5" customWidth="1"/>
    <col min="14127" max="14127" width="12.28515625" style="5" customWidth="1"/>
    <col min="14128" max="14128" width="11.42578125" style="5" customWidth="1"/>
    <col min="14129" max="14130" width="12.7109375" style="5" bestFit="1" customWidth="1"/>
    <col min="14131" max="14362" width="11.5703125" style="5"/>
    <col min="14363" max="14363" width="5.7109375" style="5" customWidth="1"/>
    <col min="14364" max="14364" width="38.5703125" style="5" customWidth="1"/>
    <col min="14365" max="14365" width="13" style="5" bestFit="1" customWidth="1"/>
    <col min="14366" max="14366" width="15.7109375" style="5" customWidth="1"/>
    <col min="14367" max="14367" width="16.7109375" style="5" customWidth="1"/>
    <col min="14368" max="14368" width="5.85546875" style="5" bestFit="1" customWidth="1"/>
    <col min="14369" max="14369" width="6.28515625" style="5" customWidth="1"/>
    <col min="14370" max="14370" width="9.5703125" style="5" bestFit="1" customWidth="1"/>
    <col min="14371" max="14371" width="3.85546875" style="5" customWidth="1"/>
    <col min="14372" max="14372" width="6" style="5" customWidth="1"/>
    <col min="14373" max="14373" width="12.28515625" style="5" customWidth="1"/>
    <col min="14374" max="14374" width="11.42578125" style="5" customWidth="1"/>
    <col min="14375" max="14375" width="10.7109375" style="5" customWidth="1"/>
    <col min="14376" max="14376" width="11.42578125" style="5" customWidth="1"/>
    <col min="14377" max="14377" width="8.28515625" style="5" bestFit="1" customWidth="1"/>
    <col min="14378" max="14379" width="11.42578125" style="5" customWidth="1"/>
    <col min="14380" max="14380" width="9.5703125" style="5" customWidth="1"/>
    <col min="14381" max="14381" width="7.5703125" style="5" customWidth="1"/>
    <col min="14382" max="14382" width="9.5703125" style="5" customWidth="1"/>
    <col min="14383" max="14383" width="12.28515625" style="5" customWidth="1"/>
    <col min="14384" max="14384" width="11.42578125" style="5" customWidth="1"/>
    <col min="14385" max="14386" width="12.7109375" style="5" bestFit="1" customWidth="1"/>
    <col min="14387" max="14618" width="11.5703125" style="5"/>
    <col min="14619" max="14619" width="5.7109375" style="5" customWidth="1"/>
    <col min="14620" max="14620" width="38.5703125" style="5" customWidth="1"/>
    <col min="14621" max="14621" width="13" style="5" bestFit="1" customWidth="1"/>
    <col min="14622" max="14622" width="15.7109375" style="5" customWidth="1"/>
    <col min="14623" max="14623" width="16.7109375" style="5" customWidth="1"/>
    <col min="14624" max="14624" width="5.85546875" style="5" bestFit="1" customWidth="1"/>
    <col min="14625" max="14625" width="6.28515625" style="5" customWidth="1"/>
    <col min="14626" max="14626" width="9.5703125" style="5" bestFit="1" customWidth="1"/>
    <col min="14627" max="14627" width="3.85546875" style="5" customWidth="1"/>
    <col min="14628" max="14628" width="6" style="5" customWidth="1"/>
    <col min="14629" max="14629" width="12.28515625" style="5" customWidth="1"/>
    <col min="14630" max="14630" width="11.42578125" style="5" customWidth="1"/>
    <col min="14631" max="14631" width="10.7109375" style="5" customWidth="1"/>
    <col min="14632" max="14632" width="11.42578125" style="5" customWidth="1"/>
    <col min="14633" max="14633" width="8.28515625" style="5" bestFit="1" customWidth="1"/>
    <col min="14634" max="14635" width="11.42578125" style="5" customWidth="1"/>
    <col min="14636" max="14636" width="9.5703125" style="5" customWidth="1"/>
    <col min="14637" max="14637" width="7.5703125" style="5" customWidth="1"/>
    <col min="14638" max="14638" width="9.5703125" style="5" customWidth="1"/>
    <col min="14639" max="14639" width="12.28515625" style="5" customWidth="1"/>
    <col min="14640" max="14640" width="11.42578125" style="5" customWidth="1"/>
    <col min="14641" max="14642" width="12.7109375" style="5" bestFit="1" customWidth="1"/>
    <col min="14643" max="14874" width="11.5703125" style="5"/>
    <col min="14875" max="14875" width="5.7109375" style="5" customWidth="1"/>
    <col min="14876" max="14876" width="38.5703125" style="5" customWidth="1"/>
    <col min="14877" max="14877" width="13" style="5" bestFit="1" customWidth="1"/>
    <col min="14878" max="14878" width="15.7109375" style="5" customWidth="1"/>
    <col min="14879" max="14879" width="16.7109375" style="5" customWidth="1"/>
    <col min="14880" max="14880" width="5.85546875" style="5" bestFit="1" customWidth="1"/>
    <col min="14881" max="14881" width="6.28515625" style="5" customWidth="1"/>
    <col min="14882" max="14882" width="9.5703125" style="5" bestFit="1" customWidth="1"/>
    <col min="14883" max="14883" width="3.85546875" style="5" customWidth="1"/>
    <col min="14884" max="14884" width="6" style="5" customWidth="1"/>
    <col min="14885" max="14885" width="12.28515625" style="5" customWidth="1"/>
    <col min="14886" max="14886" width="11.42578125" style="5" customWidth="1"/>
    <col min="14887" max="14887" width="10.7109375" style="5" customWidth="1"/>
    <col min="14888" max="14888" width="11.42578125" style="5" customWidth="1"/>
    <col min="14889" max="14889" width="8.28515625" style="5" bestFit="1" customWidth="1"/>
    <col min="14890" max="14891" width="11.42578125" style="5" customWidth="1"/>
    <col min="14892" max="14892" width="9.5703125" style="5" customWidth="1"/>
    <col min="14893" max="14893" width="7.5703125" style="5" customWidth="1"/>
    <col min="14894" max="14894" width="9.5703125" style="5" customWidth="1"/>
    <col min="14895" max="14895" width="12.28515625" style="5" customWidth="1"/>
    <col min="14896" max="14896" width="11.42578125" style="5" customWidth="1"/>
    <col min="14897" max="14898" width="12.7109375" style="5" bestFit="1" customWidth="1"/>
    <col min="14899" max="15130" width="11.5703125" style="5"/>
    <col min="15131" max="15131" width="5.7109375" style="5" customWidth="1"/>
    <col min="15132" max="15132" width="38.5703125" style="5" customWidth="1"/>
    <col min="15133" max="15133" width="13" style="5" bestFit="1" customWidth="1"/>
    <col min="15134" max="15134" width="15.7109375" style="5" customWidth="1"/>
    <col min="15135" max="15135" width="16.7109375" style="5" customWidth="1"/>
    <col min="15136" max="15136" width="5.85546875" style="5" bestFit="1" customWidth="1"/>
    <col min="15137" max="15137" width="6.28515625" style="5" customWidth="1"/>
    <col min="15138" max="15138" width="9.5703125" style="5" bestFit="1" customWidth="1"/>
    <col min="15139" max="15139" width="3.85546875" style="5" customWidth="1"/>
    <col min="15140" max="15140" width="6" style="5" customWidth="1"/>
    <col min="15141" max="15141" width="12.28515625" style="5" customWidth="1"/>
    <col min="15142" max="15142" width="11.42578125" style="5" customWidth="1"/>
    <col min="15143" max="15143" width="10.7109375" style="5" customWidth="1"/>
    <col min="15144" max="15144" width="11.42578125" style="5" customWidth="1"/>
    <col min="15145" max="15145" width="8.28515625" style="5" bestFit="1" customWidth="1"/>
    <col min="15146" max="15147" width="11.42578125" style="5" customWidth="1"/>
    <col min="15148" max="15148" width="9.5703125" style="5" customWidth="1"/>
    <col min="15149" max="15149" width="7.5703125" style="5" customWidth="1"/>
    <col min="15150" max="15150" width="9.5703125" style="5" customWidth="1"/>
    <col min="15151" max="15151" width="12.28515625" style="5" customWidth="1"/>
    <col min="15152" max="15152" width="11.42578125" style="5" customWidth="1"/>
    <col min="15153" max="15154" width="12.7109375" style="5" bestFit="1" customWidth="1"/>
    <col min="15155" max="15386" width="11.5703125" style="5"/>
    <col min="15387" max="15387" width="5.7109375" style="5" customWidth="1"/>
    <col min="15388" max="15388" width="38.5703125" style="5" customWidth="1"/>
    <col min="15389" max="15389" width="13" style="5" bestFit="1" customWidth="1"/>
    <col min="15390" max="15390" width="15.7109375" style="5" customWidth="1"/>
    <col min="15391" max="15391" width="16.7109375" style="5" customWidth="1"/>
    <col min="15392" max="15392" width="5.85546875" style="5" bestFit="1" customWidth="1"/>
    <col min="15393" max="15393" width="6.28515625" style="5" customWidth="1"/>
    <col min="15394" max="15394" width="9.5703125" style="5" bestFit="1" customWidth="1"/>
    <col min="15395" max="15395" width="3.85546875" style="5" customWidth="1"/>
    <col min="15396" max="15396" width="6" style="5" customWidth="1"/>
    <col min="15397" max="15397" width="12.28515625" style="5" customWidth="1"/>
    <col min="15398" max="15398" width="11.42578125" style="5" customWidth="1"/>
    <col min="15399" max="15399" width="10.7109375" style="5" customWidth="1"/>
    <col min="15400" max="15400" width="11.42578125" style="5" customWidth="1"/>
    <col min="15401" max="15401" width="8.28515625" style="5" bestFit="1" customWidth="1"/>
    <col min="15402" max="15403" width="11.42578125" style="5" customWidth="1"/>
    <col min="15404" max="15404" width="9.5703125" style="5" customWidth="1"/>
    <col min="15405" max="15405" width="7.5703125" style="5" customWidth="1"/>
    <col min="15406" max="15406" width="9.5703125" style="5" customWidth="1"/>
    <col min="15407" max="15407" width="12.28515625" style="5" customWidth="1"/>
    <col min="15408" max="15408" width="11.42578125" style="5" customWidth="1"/>
    <col min="15409" max="15410" width="12.7109375" style="5" bestFit="1" customWidth="1"/>
    <col min="15411" max="15642" width="11.5703125" style="5"/>
    <col min="15643" max="15643" width="5.7109375" style="5" customWidth="1"/>
    <col min="15644" max="15644" width="38.5703125" style="5" customWidth="1"/>
    <col min="15645" max="15645" width="13" style="5" bestFit="1" customWidth="1"/>
    <col min="15646" max="15646" width="15.7109375" style="5" customWidth="1"/>
    <col min="15647" max="15647" width="16.7109375" style="5" customWidth="1"/>
    <col min="15648" max="15648" width="5.85546875" style="5" bestFit="1" customWidth="1"/>
    <col min="15649" max="15649" width="6.28515625" style="5" customWidth="1"/>
    <col min="15650" max="15650" width="9.5703125" style="5" bestFit="1" customWidth="1"/>
    <col min="15651" max="15651" width="3.85546875" style="5" customWidth="1"/>
    <col min="15652" max="15652" width="6" style="5" customWidth="1"/>
    <col min="15653" max="15653" width="12.28515625" style="5" customWidth="1"/>
    <col min="15654" max="15654" width="11.42578125" style="5" customWidth="1"/>
    <col min="15655" max="15655" width="10.7109375" style="5" customWidth="1"/>
    <col min="15656" max="15656" width="11.42578125" style="5" customWidth="1"/>
    <col min="15657" max="15657" width="8.28515625" style="5" bestFit="1" customWidth="1"/>
    <col min="15658" max="15659" width="11.42578125" style="5" customWidth="1"/>
    <col min="15660" max="15660" width="9.5703125" style="5" customWidth="1"/>
    <col min="15661" max="15661" width="7.5703125" style="5" customWidth="1"/>
    <col min="15662" max="15662" width="9.5703125" style="5" customWidth="1"/>
    <col min="15663" max="15663" width="12.28515625" style="5" customWidth="1"/>
    <col min="15664" max="15664" width="11.42578125" style="5" customWidth="1"/>
    <col min="15665" max="15666" width="12.7109375" style="5" bestFit="1" customWidth="1"/>
    <col min="15667" max="15898" width="11.5703125" style="5"/>
    <col min="15899" max="15899" width="5.7109375" style="5" customWidth="1"/>
    <col min="15900" max="15900" width="38.5703125" style="5" customWidth="1"/>
    <col min="15901" max="15901" width="13" style="5" bestFit="1" customWidth="1"/>
    <col min="15902" max="15902" width="15.7109375" style="5" customWidth="1"/>
    <col min="15903" max="15903" width="16.7109375" style="5" customWidth="1"/>
    <col min="15904" max="15904" width="5.85546875" style="5" bestFit="1" customWidth="1"/>
    <col min="15905" max="15905" width="6.28515625" style="5" customWidth="1"/>
    <col min="15906" max="15906" width="9.5703125" style="5" bestFit="1" customWidth="1"/>
    <col min="15907" max="15907" width="3.85546875" style="5" customWidth="1"/>
    <col min="15908" max="15908" width="6" style="5" customWidth="1"/>
    <col min="15909" max="15909" width="12.28515625" style="5" customWidth="1"/>
    <col min="15910" max="15910" width="11.42578125" style="5" customWidth="1"/>
    <col min="15911" max="15911" width="10.7109375" style="5" customWidth="1"/>
    <col min="15912" max="15912" width="11.42578125" style="5" customWidth="1"/>
    <col min="15913" max="15913" width="8.28515625" style="5" bestFit="1" customWidth="1"/>
    <col min="15914" max="15915" width="11.42578125" style="5" customWidth="1"/>
    <col min="15916" max="15916" width="9.5703125" style="5" customWidth="1"/>
    <col min="15917" max="15917" width="7.5703125" style="5" customWidth="1"/>
    <col min="15918" max="15918" width="9.5703125" style="5" customWidth="1"/>
    <col min="15919" max="15919" width="12.28515625" style="5" customWidth="1"/>
    <col min="15920" max="15920" width="11.42578125" style="5" customWidth="1"/>
    <col min="15921" max="15922" width="12.7109375" style="5" bestFit="1" customWidth="1"/>
    <col min="15923" max="16154" width="11.5703125" style="5"/>
    <col min="16155" max="16155" width="5.7109375" style="5" customWidth="1"/>
    <col min="16156" max="16156" width="38.5703125" style="5" customWidth="1"/>
    <col min="16157" max="16157" width="13" style="5" bestFit="1" customWidth="1"/>
    <col min="16158" max="16158" width="15.7109375" style="5" customWidth="1"/>
    <col min="16159" max="16159" width="16.7109375" style="5" customWidth="1"/>
    <col min="16160" max="16160" width="5.85546875" style="5" bestFit="1" customWidth="1"/>
    <col min="16161" max="16161" width="6.28515625" style="5" customWidth="1"/>
    <col min="16162" max="16162" width="9.5703125" style="5" bestFit="1" customWidth="1"/>
    <col min="16163" max="16163" width="3.85546875" style="5" customWidth="1"/>
    <col min="16164" max="16164" width="6" style="5" customWidth="1"/>
    <col min="16165" max="16165" width="12.28515625" style="5" customWidth="1"/>
    <col min="16166" max="16166" width="11.42578125" style="5" customWidth="1"/>
    <col min="16167" max="16167" width="10.7109375" style="5" customWidth="1"/>
    <col min="16168" max="16168" width="11.42578125" style="5" customWidth="1"/>
    <col min="16169" max="16169" width="8.28515625" style="5" bestFit="1" customWidth="1"/>
    <col min="16170" max="16171" width="11.42578125" style="5" customWidth="1"/>
    <col min="16172" max="16172" width="9.5703125" style="5" customWidth="1"/>
    <col min="16173" max="16173" width="7.5703125" style="5" customWidth="1"/>
    <col min="16174" max="16174" width="9.5703125" style="5" customWidth="1"/>
    <col min="16175" max="16175" width="12.28515625" style="5" customWidth="1"/>
    <col min="16176" max="16176" width="11.42578125" style="5" customWidth="1"/>
    <col min="16177" max="16178" width="12.7109375" style="5" bestFit="1" customWidth="1"/>
    <col min="16179" max="16366" width="11.5703125" style="5"/>
    <col min="16367" max="16383" width="11.42578125" style="5" customWidth="1"/>
    <col min="16384" max="16384" width="11.42578125" style="5"/>
  </cols>
  <sheetData>
    <row r="1" spans="1:50" ht="9.75" customHeight="1" thickBot="1" x14ac:dyDescent="0.35">
      <c r="A1" s="231"/>
      <c r="B1" s="231"/>
      <c r="C1" s="231"/>
      <c r="D1" s="232"/>
      <c r="E1" s="233"/>
      <c r="F1" s="234"/>
      <c r="I1" s="5"/>
      <c r="J1" s="5"/>
      <c r="K1" s="5"/>
      <c r="L1" s="5"/>
      <c r="M1" s="5"/>
      <c r="N1" s="5"/>
      <c r="O1" s="5"/>
    </row>
    <row r="2" spans="1:50" ht="26.25" customHeight="1" thickBot="1" x14ac:dyDescent="0.35">
      <c r="A2" s="240"/>
      <c r="B2" s="241"/>
      <c r="C2" s="285" t="s">
        <v>24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7"/>
      <c r="AM2" s="300" t="s">
        <v>66</v>
      </c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2"/>
    </row>
    <row r="3" spans="1:50" ht="26.25" customHeight="1" thickBot="1" x14ac:dyDescent="0.35">
      <c r="A3" s="242"/>
      <c r="B3" s="243"/>
      <c r="C3" s="288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89"/>
      <c r="AM3" s="300" t="s">
        <v>58</v>
      </c>
      <c r="AN3" s="301"/>
      <c r="AO3" s="301"/>
      <c r="AP3" s="301"/>
      <c r="AQ3" s="301"/>
      <c r="AR3" s="301"/>
      <c r="AS3" s="301"/>
      <c r="AT3" s="301"/>
      <c r="AU3" s="301"/>
      <c r="AV3" s="301"/>
      <c r="AW3" s="301"/>
      <c r="AX3" s="302"/>
    </row>
    <row r="4" spans="1:50" ht="26.25" customHeight="1" thickBot="1" x14ac:dyDescent="0.35">
      <c r="A4" s="242"/>
      <c r="B4" s="243"/>
      <c r="C4" s="290" t="s">
        <v>2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2"/>
      <c r="AM4" s="300" t="s">
        <v>70</v>
      </c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2"/>
    </row>
    <row r="5" spans="1:50" ht="26.25" customHeight="1" thickBot="1" x14ac:dyDescent="0.35">
      <c r="A5" s="244"/>
      <c r="B5" s="245"/>
      <c r="C5" s="293" t="s">
        <v>68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94"/>
      <c r="AM5" s="303" t="s">
        <v>71</v>
      </c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5"/>
    </row>
    <row r="6" spans="1:50" ht="24" customHeight="1" thickBot="1" x14ac:dyDescent="0.35">
      <c r="A6" s="258" t="s">
        <v>67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66"/>
      <c r="AX6" s="67"/>
    </row>
    <row r="7" spans="1:50" ht="24" customHeight="1" thickBot="1" x14ac:dyDescent="0.35">
      <c r="A7" s="255" t="s">
        <v>1</v>
      </c>
      <c r="B7" s="261" t="s">
        <v>29</v>
      </c>
      <c r="C7" s="255" t="s">
        <v>28</v>
      </c>
      <c r="D7" s="255" t="s">
        <v>30</v>
      </c>
      <c r="E7" s="255" t="s">
        <v>31</v>
      </c>
      <c r="F7" s="255" t="s">
        <v>34</v>
      </c>
      <c r="G7" s="255" t="s">
        <v>32</v>
      </c>
      <c r="H7" s="255" t="s">
        <v>33</v>
      </c>
      <c r="I7" s="255" t="s">
        <v>0</v>
      </c>
      <c r="J7" s="255" t="s">
        <v>39</v>
      </c>
      <c r="K7" s="255" t="s">
        <v>42</v>
      </c>
      <c r="L7" s="255" t="s">
        <v>41</v>
      </c>
      <c r="M7" s="261" t="s">
        <v>40</v>
      </c>
      <c r="N7" s="255" t="s">
        <v>35</v>
      </c>
      <c r="O7" s="255" t="s">
        <v>3</v>
      </c>
      <c r="P7" s="255" t="s">
        <v>4</v>
      </c>
      <c r="Q7" s="255" t="s">
        <v>36</v>
      </c>
      <c r="R7" s="255" t="s">
        <v>37</v>
      </c>
      <c r="S7" s="255" t="s">
        <v>5</v>
      </c>
      <c r="T7" s="255" t="s">
        <v>57</v>
      </c>
      <c r="U7" s="255" t="s">
        <v>6</v>
      </c>
      <c r="V7" s="255" t="s">
        <v>7</v>
      </c>
      <c r="W7" s="255" t="s">
        <v>8</v>
      </c>
      <c r="X7" s="255" t="s">
        <v>27</v>
      </c>
      <c r="Y7" s="267" t="s">
        <v>55</v>
      </c>
      <c r="Z7" s="267"/>
      <c r="AA7" s="267"/>
      <c r="AB7" s="267"/>
      <c r="AC7" s="267"/>
      <c r="AD7" s="267"/>
      <c r="AE7" s="267"/>
      <c r="AF7" s="267"/>
      <c r="AG7" s="267"/>
      <c r="AH7" s="264" t="s">
        <v>56</v>
      </c>
      <c r="AI7" s="264"/>
      <c r="AJ7" s="264"/>
      <c r="AK7" s="264"/>
      <c r="AL7" s="264"/>
      <c r="AM7" s="264"/>
      <c r="AN7" s="264"/>
      <c r="AO7" s="255" t="s">
        <v>9</v>
      </c>
      <c r="AP7" s="255" t="s">
        <v>10</v>
      </c>
      <c r="AQ7" s="255" t="s">
        <v>11</v>
      </c>
      <c r="AR7" s="255" t="s">
        <v>12</v>
      </c>
      <c r="AS7" s="255" t="s">
        <v>13</v>
      </c>
      <c r="AT7" s="255" t="s">
        <v>14</v>
      </c>
      <c r="AU7" s="255" t="s">
        <v>15</v>
      </c>
      <c r="AV7" s="255" t="s">
        <v>16</v>
      </c>
      <c r="AW7" s="255" t="s">
        <v>17</v>
      </c>
      <c r="AX7" s="298" t="s">
        <v>19</v>
      </c>
    </row>
    <row r="8" spans="1:50" ht="46.9" customHeight="1" x14ac:dyDescent="0.3">
      <c r="A8" s="256"/>
      <c r="B8" s="262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62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72" t="s">
        <v>49</v>
      </c>
      <c r="Z8" s="270" t="s">
        <v>43</v>
      </c>
      <c r="AA8" s="271"/>
      <c r="AB8" s="271"/>
      <c r="AC8" s="272"/>
      <c r="AD8" s="270" t="s">
        <v>50</v>
      </c>
      <c r="AE8" s="271"/>
      <c r="AF8" s="272"/>
      <c r="AG8" s="268" t="s">
        <v>51</v>
      </c>
      <c r="AH8" s="265" t="s">
        <v>18</v>
      </c>
      <c r="AI8" s="273"/>
      <c r="AJ8" s="274"/>
      <c r="AK8" s="265" t="s">
        <v>52</v>
      </c>
      <c r="AL8" s="273"/>
      <c r="AM8" s="274"/>
      <c r="AN8" s="265" t="s">
        <v>51</v>
      </c>
      <c r="AO8" s="256"/>
      <c r="AP8" s="256"/>
      <c r="AQ8" s="256"/>
      <c r="AR8" s="256"/>
      <c r="AS8" s="256"/>
      <c r="AT8" s="256"/>
      <c r="AU8" s="256"/>
      <c r="AV8" s="256"/>
      <c r="AW8" s="256"/>
      <c r="AX8" s="299"/>
    </row>
    <row r="9" spans="1:50" ht="46.9" customHeight="1" thickBot="1" x14ac:dyDescent="0.35">
      <c r="A9" s="256"/>
      <c r="B9" s="263"/>
      <c r="C9" s="257"/>
      <c r="D9" s="256"/>
      <c r="E9" s="256"/>
      <c r="F9" s="256"/>
      <c r="G9" s="256"/>
      <c r="H9" s="256"/>
      <c r="I9" s="256"/>
      <c r="J9" s="256"/>
      <c r="K9" s="256"/>
      <c r="L9" s="256"/>
      <c r="M9" s="262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97"/>
      <c r="Z9" s="105" t="s">
        <v>44</v>
      </c>
      <c r="AA9" s="105" t="s">
        <v>45</v>
      </c>
      <c r="AB9" s="105" t="s">
        <v>47</v>
      </c>
      <c r="AC9" s="105" t="s">
        <v>48</v>
      </c>
      <c r="AD9" s="105" t="s">
        <v>45</v>
      </c>
      <c r="AE9" s="105" t="s">
        <v>47</v>
      </c>
      <c r="AF9" s="105" t="s">
        <v>48</v>
      </c>
      <c r="AG9" s="295"/>
      <c r="AH9" s="106" t="s">
        <v>45</v>
      </c>
      <c r="AI9" s="106" t="s">
        <v>46</v>
      </c>
      <c r="AJ9" s="106" t="s">
        <v>19</v>
      </c>
      <c r="AK9" s="106" t="s">
        <v>53</v>
      </c>
      <c r="AL9" s="106" t="s">
        <v>54</v>
      </c>
      <c r="AM9" s="106" t="s">
        <v>19</v>
      </c>
      <c r="AN9" s="296"/>
      <c r="AO9" s="256"/>
      <c r="AP9" s="256"/>
      <c r="AQ9" s="256"/>
      <c r="AR9" s="256"/>
      <c r="AS9" s="256"/>
      <c r="AT9" s="256"/>
      <c r="AU9" s="256"/>
      <c r="AV9" s="256"/>
      <c r="AW9" s="256"/>
      <c r="AX9" s="299"/>
    </row>
    <row r="10" spans="1:50" ht="39" customHeight="1" x14ac:dyDescent="0.3">
      <c r="A10" s="96">
        <v>1</v>
      </c>
      <c r="B10" s="80"/>
      <c r="C10" s="83"/>
      <c r="D10" s="88"/>
      <c r="E10" s="88"/>
      <c r="F10" s="121"/>
      <c r="G10" s="121"/>
      <c r="H10" s="88"/>
      <c r="I10" s="97"/>
      <c r="J10" s="97"/>
      <c r="K10" s="97"/>
      <c r="L10" s="97"/>
      <c r="M10" s="97"/>
      <c r="N10" s="98"/>
      <c r="O10" s="88"/>
      <c r="P10" s="99"/>
      <c r="Q10" s="99"/>
      <c r="R10" s="99">
        <f>+P10+Q10</f>
        <v>0</v>
      </c>
      <c r="S10" s="48"/>
      <c r="T10" s="94"/>
      <c r="U10" s="55"/>
      <c r="V10" s="42">
        <v>0</v>
      </c>
      <c r="W10" s="68">
        <f>S10*R10</f>
        <v>0</v>
      </c>
      <c r="X10" s="110">
        <f>+W10</f>
        <v>0</v>
      </c>
      <c r="Y10" s="111"/>
      <c r="Z10" s="111"/>
      <c r="AA10" s="111"/>
      <c r="AB10" s="111"/>
      <c r="AC10" s="111">
        <v>0</v>
      </c>
      <c r="AD10" s="111"/>
      <c r="AE10" s="111"/>
      <c r="AF10" s="111">
        <v>0</v>
      </c>
      <c r="AG10" s="111">
        <f>+AF10+AC10</f>
        <v>0</v>
      </c>
      <c r="AH10" s="111"/>
      <c r="AI10" s="111"/>
      <c r="AJ10" s="111"/>
      <c r="AK10" s="111"/>
      <c r="AL10" s="111"/>
      <c r="AM10" s="111">
        <v>0</v>
      </c>
      <c r="AN10" s="111">
        <v>0</v>
      </c>
      <c r="AO10" s="68">
        <f>ROUND((X10*2/3)*U10/360,0)</f>
        <v>0</v>
      </c>
      <c r="AP10" s="68">
        <f t="shared" ref="AP10:AP17" si="0">+AO10/12</f>
        <v>0</v>
      </c>
      <c r="AQ10" s="68">
        <f>+(X10/30*U10*15)/360</f>
        <v>0</v>
      </c>
      <c r="AR10" s="68">
        <f>ROUND((X10+AP10)*V10/12,0)</f>
        <v>0</v>
      </c>
      <c r="AS10" s="68">
        <f t="shared" ref="AS10:AS17" si="1">+AR10/12</f>
        <v>0</v>
      </c>
      <c r="AT10" s="68">
        <f>ROUND((X10+AP10+AS10)*U10/360,0)</f>
        <v>0</v>
      </c>
      <c r="AU10" s="68">
        <f>(((AT10*U10)*(12))/100)/360</f>
        <v>0</v>
      </c>
      <c r="AV10" s="69">
        <f t="shared" ref="AV10:AV17" si="2">+AO10+AQ10+AR10+AT10+AU10</f>
        <v>0</v>
      </c>
      <c r="AW10" s="69">
        <f>ROUND(X10*28.5%,0)</f>
        <v>0</v>
      </c>
      <c r="AX10" s="70">
        <f>+W10+AV10+AW10+AG10+AN10</f>
        <v>0</v>
      </c>
    </row>
    <row r="11" spans="1:50" ht="47.25" customHeight="1" x14ac:dyDescent="0.3">
      <c r="A11" s="100">
        <v>2</v>
      </c>
      <c r="B11" s="81"/>
      <c r="C11" s="84"/>
      <c r="D11" s="89"/>
      <c r="E11" s="89"/>
      <c r="F11" s="122"/>
      <c r="G11" s="122"/>
      <c r="H11" s="89"/>
      <c r="I11" s="49"/>
      <c r="J11" s="49"/>
      <c r="K11" s="49"/>
      <c r="L11" s="49"/>
      <c r="M11" s="49"/>
      <c r="N11" s="64"/>
      <c r="O11" s="89"/>
      <c r="P11" s="101"/>
      <c r="Q11" s="101"/>
      <c r="R11" s="101">
        <f>+P11+Q11</f>
        <v>0</v>
      </c>
      <c r="S11" s="50"/>
      <c r="T11" s="95"/>
      <c r="U11" s="56"/>
      <c r="V11" s="7">
        <v>0</v>
      </c>
      <c r="W11" s="107">
        <f t="shared" ref="W11:W17" si="3">S11*R11</f>
        <v>0</v>
      </c>
      <c r="X11" s="57">
        <f>+W11</f>
        <v>0</v>
      </c>
      <c r="Y11" s="108"/>
      <c r="Z11" s="108"/>
      <c r="AA11" s="108"/>
      <c r="AB11" s="108"/>
      <c r="AC11" s="108">
        <v>0</v>
      </c>
      <c r="AD11" s="108"/>
      <c r="AE11" s="108"/>
      <c r="AF11" s="108">
        <v>0</v>
      </c>
      <c r="AG11" s="108">
        <f>+AF11+AC11</f>
        <v>0</v>
      </c>
      <c r="AH11" s="108"/>
      <c r="AI11" s="108"/>
      <c r="AJ11" s="108"/>
      <c r="AK11" s="108"/>
      <c r="AL11" s="108"/>
      <c r="AM11" s="108">
        <v>0</v>
      </c>
      <c r="AN11" s="108">
        <v>0</v>
      </c>
      <c r="AO11" s="107">
        <f t="shared" ref="AO11:AO17" si="4">ROUND((X11*2/3)*U11/360,0)</f>
        <v>0</v>
      </c>
      <c r="AP11" s="107">
        <f t="shared" si="0"/>
        <v>0</v>
      </c>
      <c r="AQ11" s="107">
        <f t="shared" ref="AQ11:AQ17" si="5">+(X11/30*U11*15)/360</f>
        <v>0</v>
      </c>
      <c r="AR11" s="107">
        <f t="shared" ref="AR11:AR17" si="6">ROUND((X11+AP11)*V11/12,0)</f>
        <v>0</v>
      </c>
      <c r="AS11" s="107">
        <f t="shared" si="1"/>
        <v>0</v>
      </c>
      <c r="AT11" s="107">
        <f t="shared" ref="AT11:AT17" si="7">ROUND((X11+AP11+AS11)*U11/360,0)</f>
        <v>0</v>
      </c>
      <c r="AU11" s="107">
        <f t="shared" ref="AU11:AU17" si="8">(((AT11*U11)*(12))/100)/360</f>
        <v>0</v>
      </c>
      <c r="AV11" s="109">
        <f t="shared" si="2"/>
        <v>0</v>
      </c>
      <c r="AW11" s="109">
        <f t="shared" ref="AW11:AW17" si="9">ROUND(X11*28.5%,0)</f>
        <v>0</v>
      </c>
      <c r="AX11" s="112">
        <f t="shared" ref="AX11:AX17" si="10">+W11+AV11+AW11+AG11+AN11</f>
        <v>0</v>
      </c>
    </row>
    <row r="12" spans="1:50" ht="52.5" customHeight="1" x14ac:dyDescent="0.3">
      <c r="A12" s="100">
        <v>3</v>
      </c>
      <c r="B12" s="81"/>
      <c r="C12" s="85"/>
      <c r="D12" s="89"/>
      <c r="E12" s="90"/>
      <c r="F12" s="122"/>
      <c r="G12" s="122"/>
      <c r="H12" s="90"/>
      <c r="I12" s="51"/>
      <c r="J12" s="51"/>
      <c r="K12" s="51"/>
      <c r="L12" s="51"/>
      <c r="M12" s="51"/>
      <c r="N12" s="65"/>
      <c r="O12" s="90"/>
      <c r="P12" s="102"/>
      <c r="Q12" s="102"/>
      <c r="R12" s="101">
        <f t="shared" ref="R12:R19" si="11">+P12+Q12</f>
        <v>0</v>
      </c>
      <c r="S12" s="50"/>
      <c r="T12" s="95"/>
      <c r="U12" s="56"/>
      <c r="V12" s="7">
        <v>0</v>
      </c>
      <c r="W12" s="107">
        <f t="shared" si="3"/>
        <v>0</v>
      </c>
      <c r="X12" s="57">
        <f t="shared" ref="X12:X17" si="12">+W12</f>
        <v>0</v>
      </c>
      <c r="Y12" s="108"/>
      <c r="Z12" s="108"/>
      <c r="AA12" s="108"/>
      <c r="AB12" s="108"/>
      <c r="AC12" s="108">
        <v>0</v>
      </c>
      <c r="AD12" s="108"/>
      <c r="AE12" s="108"/>
      <c r="AF12" s="108">
        <v>0</v>
      </c>
      <c r="AG12" s="108">
        <f t="shared" ref="AG12:AG19" si="13">+AF12+AC12</f>
        <v>0</v>
      </c>
      <c r="AH12" s="108"/>
      <c r="AI12" s="108"/>
      <c r="AJ12" s="108"/>
      <c r="AK12" s="108"/>
      <c r="AL12" s="108"/>
      <c r="AM12" s="108">
        <v>0</v>
      </c>
      <c r="AN12" s="108">
        <v>0</v>
      </c>
      <c r="AO12" s="107">
        <f t="shared" si="4"/>
        <v>0</v>
      </c>
      <c r="AP12" s="107">
        <f t="shared" si="0"/>
        <v>0</v>
      </c>
      <c r="AQ12" s="107">
        <f t="shared" si="5"/>
        <v>0</v>
      </c>
      <c r="AR12" s="107">
        <f t="shared" si="6"/>
        <v>0</v>
      </c>
      <c r="AS12" s="107">
        <f t="shared" si="1"/>
        <v>0</v>
      </c>
      <c r="AT12" s="107">
        <f t="shared" si="7"/>
        <v>0</v>
      </c>
      <c r="AU12" s="107">
        <f t="shared" si="8"/>
        <v>0</v>
      </c>
      <c r="AV12" s="109">
        <f t="shared" si="2"/>
        <v>0</v>
      </c>
      <c r="AW12" s="109">
        <f t="shared" si="9"/>
        <v>0</v>
      </c>
      <c r="AX12" s="112">
        <f t="shared" si="10"/>
        <v>0</v>
      </c>
    </row>
    <row r="13" spans="1:50" ht="39" customHeight="1" x14ac:dyDescent="0.3">
      <c r="A13" s="100">
        <v>4</v>
      </c>
      <c r="B13" s="82"/>
      <c r="C13" s="85"/>
      <c r="D13" s="89"/>
      <c r="E13" s="90"/>
      <c r="F13" s="122"/>
      <c r="G13" s="122"/>
      <c r="H13" s="90"/>
      <c r="I13" s="103"/>
      <c r="J13" s="103"/>
      <c r="K13" s="103"/>
      <c r="L13" s="103"/>
      <c r="M13" s="103"/>
      <c r="N13" s="104"/>
      <c r="O13" s="91"/>
      <c r="P13" s="102"/>
      <c r="Q13" s="102"/>
      <c r="R13" s="101">
        <f t="shared" si="11"/>
        <v>0</v>
      </c>
      <c r="S13" s="50"/>
      <c r="T13" s="95"/>
      <c r="U13" s="56"/>
      <c r="V13" s="7">
        <v>0</v>
      </c>
      <c r="W13" s="107">
        <f t="shared" si="3"/>
        <v>0</v>
      </c>
      <c r="X13" s="57">
        <f t="shared" si="12"/>
        <v>0</v>
      </c>
      <c r="Y13" s="108"/>
      <c r="Z13" s="108"/>
      <c r="AA13" s="108"/>
      <c r="AB13" s="108"/>
      <c r="AC13" s="108">
        <v>0</v>
      </c>
      <c r="AD13" s="108"/>
      <c r="AE13" s="108"/>
      <c r="AF13" s="108">
        <v>0</v>
      </c>
      <c r="AG13" s="108">
        <f t="shared" si="13"/>
        <v>0</v>
      </c>
      <c r="AH13" s="108"/>
      <c r="AI13" s="108"/>
      <c r="AJ13" s="108"/>
      <c r="AK13" s="108"/>
      <c r="AL13" s="108"/>
      <c r="AM13" s="108">
        <v>0</v>
      </c>
      <c r="AN13" s="108">
        <v>0</v>
      </c>
      <c r="AO13" s="107">
        <f t="shared" si="4"/>
        <v>0</v>
      </c>
      <c r="AP13" s="107">
        <f t="shared" si="0"/>
        <v>0</v>
      </c>
      <c r="AQ13" s="107">
        <f t="shared" si="5"/>
        <v>0</v>
      </c>
      <c r="AR13" s="107">
        <f t="shared" si="6"/>
        <v>0</v>
      </c>
      <c r="AS13" s="107">
        <f t="shared" si="1"/>
        <v>0</v>
      </c>
      <c r="AT13" s="107">
        <f t="shared" si="7"/>
        <v>0</v>
      </c>
      <c r="AU13" s="107">
        <f t="shared" si="8"/>
        <v>0</v>
      </c>
      <c r="AV13" s="109">
        <f t="shared" si="2"/>
        <v>0</v>
      </c>
      <c r="AW13" s="109">
        <f t="shared" si="9"/>
        <v>0</v>
      </c>
      <c r="AX13" s="112">
        <f t="shared" si="10"/>
        <v>0</v>
      </c>
    </row>
    <row r="14" spans="1:50" ht="39" customHeight="1" x14ac:dyDescent="0.3">
      <c r="A14" s="100">
        <v>5</v>
      </c>
      <c r="B14" s="81"/>
      <c r="C14" s="86"/>
      <c r="D14" s="89"/>
      <c r="E14" s="92"/>
      <c r="F14" s="122"/>
      <c r="G14" s="122"/>
      <c r="H14" s="92"/>
      <c r="I14" s="53"/>
      <c r="J14" s="53"/>
      <c r="K14" s="53"/>
      <c r="L14" s="53"/>
      <c r="M14" s="53"/>
      <c r="N14" s="43"/>
      <c r="O14" s="92"/>
      <c r="P14" s="102"/>
      <c r="Q14" s="102"/>
      <c r="R14" s="101">
        <f t="shared" si="11"/>
        <v>0</v>
      </c>
      <c r="S14" s="50"/>
      <c r="T14" s="95"/>
      <c r="U14" s="56"/>
      <c r="V14" s="7">
        <v>0</v>
      </c>
      <c r="W14" s="107">
        <f t="shared" si="3"/>
        <v>0</v>
      </c>
      <c r="X14" s="57">
        <f t="shared" si="12"/>
        <v>0</v>
      </c>
      <c r="Y14" s="108"/>
      <c r="Z14" s="108"/>
      <c r="AA14" s="108"/>
      <c r="AB14" s="108"/>
      <c r="AC14" s="108">
        <v>0</v>
      </c>
      <c r="AD14" s="108"/>
      <c r="AE14" s="108"/>
      <c r="AF14" s="108">
        <v>0</v>
      </c>
      <c r="AG14" s="108">
        <f t="shared" si="13"/>
        <v>0</v>
      </c>
      <c r="AH14" s="108"/>
      <c r="AI14" s="108"/>
      <c r="AJ14" s="108"/>
      <c r="AK14" s="108"/>
      <c r="AL14" s="108"/>
      <c r="AM14" s="108">
        <v>0</v>
      </c>
      <c r="AN14" s="108">
        <v>0</v>
      </c>
      <c r="AO14" s="107">
        <f t="shared" si="4"/>
        <v>0</v>
      </c>
      <c r="AP14" s="107">
        <f t="shared" si="0"/>
        <v>0</v>
      </c>
      <c r="AQ14" s="107">
        <f t="shared" si="5"/>
        <v>0</v>
      </c>
      <c r="AR14" s="107">
        <f t="shared" si="6"/>
        <v>0</v>
      </c>
      <c r="AS14" s="107">
        <f t="shared" si="1"/>
        <v>0</v>
      </c>
      <c r="AT14" s="107">
        <f t="shared" si="7"/>
        <v>0</v>
      </c>
      <c r="AU14" s="107">
        <f t="shared" si="8"/>
        <v>0</v>
      </c>
      <c r="AV14" s="109">
        <f t="shared" si="2"/>
        <v>0</v>
      </c>
      <c r="AW14" s="109">
        <f t="shared" si="9"/>
        <v>0</v>
      </c>
      <c r="AX14" s="112">
        <f t="shared" si="10"/>
        <v>0</v>
      </c>
    </row>
    <row r="15" spans="1:50" ht="51" customHeight="1" x14ac:dyDescent="0.3">
      <c r="A15" s="100">
        <v>6</v>
      </c>
      <c r="B15" s="81"/>
      <c r="C15" s="85"/>
      <c r="D15" s="89"/>
      <c r="E15" s="90"/>
      <c r="F15" s="122"/>
      <c r="G15" s="122"/>
      <c r="H15" s="90"/>
      <c r="I15" s="53"/>
      <c r="J15" s="53"/>
      <c r="K15" s="53"/>
      <c r="L15" s="53"/>
      <c r="M15" s="53"/>
      <c r="N15" s="43"/>
      <c r="O15" s="90"/>
      <c r="P15" s="102"/>
      <c r="Q15" s="102"/>
      <c r="R15" s="101">
        <f t="shared" si="11"/>
        <v>0</v>
      </c>
      <c r="S15" s="50"/>
      <c r="T15" s="95"/>
      <c r="U15" s="56"/>
      <c r="V15" s="7">
        <v>0</v>
      </c>
      <c r="W15" s="107">
        <f t="shared" si="3"/>
        <v>0</v>
      </c>
      <c r="X15" s="57">
        <f t="shared" si="12"/>
        <v>0</v>
      </c>
      <c r="Y15" s="108"/>
      <c r="Z15" s="108"/>
      <c r="AA15" s="108"/>
      <c r="AB15" s="108"/>
      <c r="AC15" s="108">
        <v>0</v>
      </c>
      <c r="AD15" s="108"/>
      <c r="AE15" s="108"/>
      <c r="AF15" s="108">
        <v>0</v>
      </c>
      <c r="AG15" s="108">
        <f t="shared" si="13"/>
        <v>0</v>
      </c>
      <c r="AH15" s="108"/>
      <c r="AI15" s="108"/>
      <c r="AJ15" s="108"/>
      <c r="AK15" s="108"/>
      <c r="AL15" s="108"/>
      <c r="AM15" s="108">
        <v>0</v>
      </c>
      <c r="AN15" s="108">
        <v>0</v>
      </c>
      <c r="AO15" s="107">
        <f t="shared" si="4"/>
        <v>0</v>
      </c>
      <c r="AP15" s="107">
        <f t="shared" si="0"/>
        <v>0</v>
      </c>
      <c r="AQ15" s="107">
        <f t="shared" si="5"/>
        <v>0</v>
      </c>
      <c r="AR15" s="107">
        <f t="shared" si="6"/>
        <v>0</v>
      </c>
      <c r="AS15" s="107">
        <f t="shared" si="1"/>
        <v>0</v>
      </c>
      <c r="AT15" s="107">
        <f t="shared" si="7"/>
        <v>0</v>
      </c>
      <c r="AU15" s="107">
        <f t="shared" si="8"/>
        <v>0</v>
      </c>
      <c r="AV15" s="109">
        <f t="shared" si="2"/>
        <v>0</v>
      </c>
      <c r="AW15" s="109">
        <f t="shared" si="9"/>
        <v>0</v>
      </c>
      <c r="AX15" s="112">
        <f t="shared" si="10"/>
        <v>0</v>
      </c>
    </row>
    <row r="16" spans="1:50" ht="39" customHeight="1" x14ac:dyDescent="0.3">
      <c r="A16" s="100">
        <v>7</v>
      </c>
      <c r="B16" s="81"/>
      <c r="C16" s="85"/>
      <c r="D16" s="89"/>
      <c r="E16" s="90"/>
      <c r="F16" s="122"/>
      <c r="G16" s="122"/>
      <c r="H16" s="90"/>
      <c r="I16" s="53"/>
      <c r="J16" s="53"/>
      <c r="K16" s="53"/>
      <c r="L16" s="53"/>
      <c r="M16" s="53"/>
      <c r="N16" s="43"/>
      <c r="O16" s="90"/>
      <c r="P16" s="102"/>
      <c r="Q16" s="102"/>
      <c r="R16" s="101">
        <f t="shared" si="11"/>
        <v>0</v>
      </c>
      <c r="S16" s="50"/>
      <c r="T16" s="95"/>
      <c r="U16" s="56"/>
      <c r="V16" s="7">
        <v>0</v>
      </c>
      <c r="W16" s="107">
        <f t="shared" si="3"/>
        <v>0</v>
      </c>
      <c r="X16" s="57">
        <f t="shared" si="12"/>
        <v>0</v>
      </c>
      <c r="Y16" s="108"/>
      <c r="Z16" s="108"/>
      <c r="AA16" s="108"/>
      <c r="AB16" s="108"/>
      <c r="AC16" s="108">
        <v>0</v>
      </c>
      <c r="AD16" s="108"/>
      <c r="AE16" s="108"/>
      <c r="AF16" s="108">
        <v>0</v>
      </c>
      <c r="AG16" s="108">
        <f t="shared" si="13"/>
        <v>0</v>
      </c>
      <c r="AH16" s="108"/>
      <c r="AI16" s="108"/>
      <c r="AJ16" s="108"/>
      <c r="AK16" s="108"/>
      <c r="AL16" s="108"/>
      <c r="AM16" s="108">
        <v>0</v>
      </c>
      <c r="AN16" s="108">
        <v>0</v>
      </c>
      <c r="AO16" s="107">
        <f t="shared" si="4"/>
        <v>0</v>
      </c>
      <c r="AP16" s="107">
        <f t="shared" si="0"/>
        <v>0</v>
      </c>
      <c r="AQ16" s="107">
        <f t="shared" si="5"/>
        <v>0</v>
      </c>
      <c r="AR16" s="107">
        <f t="shared" si="6"/>
        <v>0</v>
      </c>
      <c r="AS16" s="107">
        <f t="shared" si="1"/>
        <v>0</v>
      </c>
      <c r="AT16" s="107">
        <f t="shared" si="7"/>
        <v>0</v>
      </c>
      <c r="AU16" s="107">
        <f t="shared" si="8"/>
        <v>0</v>
      </c>
      <c r="AV16" s="109">
        <f t="shared" si="2"/>
        <v>0</v>
      </c>
      <c r="AW16" s="109">
        <f t="shared" si="9"/>
        <v>0</v>
      </c>
      <c r="AX16" s="112">
        <f t="shared" si="10"/>
        <v>0</v>
      </c>
    </row>
    <row r="17" spans="1:63" ht="39" customHeight="1" x14ac:dyDescent="0.3">
      <c r="A17" s="100">
        <v>8</v>
      </c>
      <c r="B17" s="81"/>
      <c r="C17" s="87"/>
      <c r="D17" s="89"/>
      <c r="E17" s="93"/>
      <c r="F17" s="122"/>
      <c r="G17" s="122"/>
      <c r="H17" s="93"/>
      <c r="I17" s="49"/>
      <c r="J17" s="49"/>
      <c r="K17" s="49"/>
      <c r="L17" s="49"/>
      <c r="M17" s="49"/>
      <c r="N17" s="64"/>
      <c r="O17" s="93"/>
      <c r="P17" s="102"/>
      <c r="Q17" s="102"/>
      <c r="R17" s="101">
        <f t="shared" si="11"/>
        <v>0</v>
      </c>
      <c r="S17" s="50"/>
      <c r="T17" s="95"/>
      <c r="U17" s="56"/>
      <c r="V17" s="7">
        <v>0</v>
      </c>
      <c r="W17" s="107">
        <f t="shared" si="3"/>
        <v>0</v>
      </c>
      <c r="X17" s="57">
        <f t="shared" si="12"/>
        <v>0</v>
      </c>
      <c r="Y17" s="108"/>
      <c r="Z17" s="108"/>
      <c r="AA17" s="108"/>
      <c r="AB17" s="108"/>
      <c r="AC17" s="108">
        <v>0</v>
      </c>
      <c r="AD17" s="108"/>
      <c r="AE17" s="108"/>
      <c r="AF17" s="108">
        <v>0</v>
      </c>
      <c r="AG17" s="108">
        <f t="shared" si="13"/>
        <v>0</v>
      </c>
      <c r="AH17" s="108"/>
      <c r="AI17" s="108"/>
      <c r="AJ17" s="108"/>
      <c r="AK17" s="108"/>
      <c r="AL17" s="108"/>
      <c r="AM17" s="108">
        <v>0</v>
      </c>
      <c r="AN17" s="108">
        <v>0</v>
      </c>
      <c r="AO17" s="107">
        <f t="shared" si="4"/>
        <v>0</v>
      </c>
      <c r="AP17" s="107">
        <f t="shared" si="0"/>
        <v>0</v>
      </c>
      <c r="AQ17" s="107">
        <f t="shared" si="5"/>
        <v>0</v>
      </c>
      <c r="AR17" s="107">
        <f t="shared" si="6"/>
        <v>0</v>
      </c>
      <c r="AS17" s="107">
        <f t="shared" si="1"/>
        <v>0</v>
      </c>
      <c r="AT17" s="107">
        <f t="shared" si="7"/>
        <v>0</v>
      </c>
      <c r="AU17" s="107">
        <f t="shared" si="8"/>
        <v>0</v>
      </c>
      <c r="AV17" s="109">
        <f t="shared" si="2"/>
        <v>0</v>
      </c>
      <c r="AW17" s="109">
        <f t="shared" si="9"/>
        <v>0</v>
      </c>
      <c r="AX17" s="112">
        <f t="shared" si="10"/>
        <v>0</v>
      </c>
    </row>
    <row r="18" spans="1:63" ht="39" customHeight="1" x14ac:dyDescent="0.3">
      <c r="A18" s="100">
        <v>9</v>
      </c>
      <c r="B18" s="82"/>
      <c r="C18" s="93"/>
      <c r="D18" s="93"/>
      <c r="E18" s="93"/>
      <c r="F18" s="93"/>
      <c r="G18" s="93"/>
      <c r="H18" s="93"/>
      <c r="I18" s="103"/>
      <c r="J18" s="103"/>
      <c r="K18" s="103"/>
      <c r="L18" s="103"/>
      <c r="M18" s="103"/>
      <c r="N18" s="104"/>
      <c r="O18" s="91"/>
      <c r="P18" s="102"/>
      <c r="Q18" s="102"/>
      <c r="R18" s="101">
        <f t="shared" si="11"/>
        <v>0</v>
      </c>
      <c r="S18" s="50"/>
      <c r="T18" s="50"/>
      <c r="U18" s="56"/>
      <c r="V18" s="7">
        <v>0</v>
      </c>
      <c r="W18" s="107">
        <f t="shared" ref="W18:W19" si="14">S18*R18</f>
        <v>0</v>
      </c>
      <c r="X18" s="57">
        <f t="shared" ref="X18:X19" si="15">+W18</f>
        <v>0</v>
      </c>
      <c r="Y18" s="108"/>
      <c r="Z18" s="108"/>
      <c r="AA18" s="108"/>
      <c r="AB18" s="108"/>
      <c r="AC18" s="108">
        <v>0</v>
      </c>
      <c r="AD18" s="108"/>
      <c r="AE18" s="108"/>
      <c r="AF18" s="108">
        <v>0</v>
      </c>
      <c r="AG18" s="108">
        <f t="shared" si="13"/>
        <v>0</v>
      </c>
      <c r="AH18" s="108"/>
      <c r="AI18" s="108"/>
      <c r="AJ18" s="108"/>
      <c r="AK18" s="108"/>
      <c r="AL18" s="108"/>
      <c r="AM18" s="108">
        <v>0</v>
      </c>
      <c r="AN18" s="108">
        <v>0</v>
      </c>
      <c r="AO18" s="107">
        <f t="shared" ref="AO18:AO19" si="16">ROUND((X18*2/3)*U18/360,0)</f>
        <v>0</v>
      </c>
      <c r="AP18" s="107">
        <f t="shared" ref="AP18:AP19" si="17">+AO18/12</f>
        <v>0</v>
      </c>
      <c r="AQ18" s="107">
        <f t="shared" ref="AQ18:AQ19" si="18">+(X18/30*U18*15)/360</f>
        <v>0</v>
      </c>
      <c r="AR18" s="107">
        <f t="shared" ref="AR18:AR19" si="19">ROUND((X18+AP18)*V18/12,0)</f>
        <v>0</v>
      </c>
      <c r="AS18" s="107">
        <f t="shared" ref="AS18:AS19" si="20">+AR18/12</f>
        <v>0</v>
      </c>
      <c r="AT18" s="107">
        <f t="shared" ref="AT18:AT19" si="21">ROUND((X18+AP18+AS18)*U18/360,0)</f>
        <v>0</v>
      </c>
      <c r="AU18" s="107">
        <f t="shared" ref="AU18:AU19" si="22">(((AT18*U18)*(12))/100)/360</f>
        <v>0</v>
      </c>
      <c r="AV18" s="109">
        <f t="shared" ref="AV18:AV19" si="23">+AO18+AQ18+AR18+AT18+AU18</f>
        <v>0</v>
      </c>
      <c r="AW18" s="109">
        <f t="shared" ref="AW18:AW19" si="24">ROUND(X18*28.5%,0)</f>
        <v>0</v>
      </c>
      <c r="AX18" s="112">
        <f t="shared" ref="AX18:AX19" si="25">+W18+AV18+AW18+AG18+AN18</f>
        <v>0</v>
      </c>
    </row>
    <row r="19" spans="1:63" ht="39" customHeight="1" thickBot="1" x14ac:dyDescent="0.35">
      <c r="A19" s="113">
        <v>10</v>
      </c>
      <c r="B19" s="114"/>
      <c r="C19" s="115"/>
      <c r="D19" s="115"/>
      <c r="E19" s="115"/>
      <c r="F19" s="115"/>
      <c r="G19" s="115"/>
      <c r="H19" s="115"/>
      <c r="I19" s="116"/>
      <c r="J19" s="116"/>
      <c r="K19" s="116"/>
      <c r="L19" s="116"/>
      <c r="M19" s="116"/>
      <c r="N19" s="117"/>
      <c r="O19" s="115"/>
      <c r="P19" s="118"/>
      <c r="Q19" s="118"/>
      <c r="R19" s="118">
        <f t="shared" si="11"/>
        <v>0</v>
      </c>
      <c r="S19" s="119"/>
      <c r="T19" s="119"/>
      <c r="U19" s="120"/>
      <c r="V19" s="7">
        <v>0</v>
      </c>
      <c r="W19" s="107">
        <f t="shared" si="14"/>
        <v>0</v>
      </c>
      <c r="X19" s="57">
        <f t="shared" si="15"/>
        <v>0</v>
      </c>
      <c r="Y19" s="108"/>
      <c r="Z19" s="108"/>
      <c r="AA19" s="108"/>
      <c r="AB19" s="108"/>
      <c r="AC19" s="108">
        <v>0</v>
      </c>
      <c r="AD19" s="108"/>
      <c r="AE19" s="108"/>
      <c r="AF19" s="108">
        <v>0</v>
      </c>
      <c r="AG19" s="108">
        <f t="shared" si="13"/>
        <v>0</v>
      </c>
      <c r="AH19" s="108"/>
      <c r="AI19" s="108"/>
      <c r="AJ19" s="108"/>
      <c r="AK19" s="108"/>
      <c r="AL19" s="108"/>
      <c r="AM19" s="108">
        <v>0</v>
      </c>
      <c r="AN19" s="108">
        <v>0</v>
      </c>
      <c r="AO19" s="107">
        <f t="shared" si="16"/>
        <v>0</v>
      </c>
      <c r="AP19" s="107">
        <f t="shared" si="17"/>
        <v>0</v>
      </c>
      <c r="AQ19" s="107">
        <f t="shared" si="18"/>
        <v>0</v>
      </c>
      <c r="AR19" s="107">
        <f t="shared" si="19"/>
        <v>0</v>
      </c>
      <c r="AS19" s="107">
        <f t="shared" si="20"/>
        <v>0</v>
      </c>
      <c r="AT19" s="107">
        <f t="shared" si="21"/>
        <v>0</v>
      </c>
      <c r="AU19" s="107">
        <f t="shared" si="22"/>
        <v>0</v>
      </c>
      <c r="AV19" s="109">
        <f t="shared" si="23"/>
        <v>0</v>
      </c>
      <c r="AW19" s="109">
        <f t="shared" si="24"/>
        <v>0</v>
      </c>
      <c r="AX19" s="112">
        <f t="shared" si="25"/>
        <v>0</v>
      </c>
    </row>
    <row r="20" spans="1:63" s="40" customFormat="1" ht="37.5" customHeight="1" thickBot="1" x14ac:dyDescent="0.35">
      <c r="A20" s="217"/>
      <c r="B20" s="218" t="s">
        <v>19</v>
      </c>
      <c r="C20" s="218"/>
      <c r="D20" s="218"/>
      <c r="E20" s="218"/>
      <c r="F20" s="218"/>
      <c r="G20" s="218"/>
      <c r="H20" s="218"/>
      <c r="I20" s="219"/>
      <c r="J20" s="219"/>
      <c r="K20" s="219"/>
      <c r="L20" s="219"/>
      <c r="M20" s="219"/>
      <c r="N20" s="219"/>
      <c r="O20" s="218"/>
      <c r="P20" s="220"/>
      <c r="Q20" s="220"/>
      <c r="R20" s="220"/>
      <c r="S20" s="220"/>
      <c r="T20" s="220"/>
      <c r="U20" s="220"/>
      <c r="V20" s="220"/>
      <c r="W20" s="220">
        <f>SUM(W10:W19)</f>
        <v>0</v>
      </c>
      <c r="X20" s="220">
        <f>SUM(X10:X19)</f>
        <v>0</v>
      </c>
      <c r="Y20" s="220"/>
      <c r="Z20" s="220"/>
      <c r="AA20" s="220">
        <f>SUM(AA10:AA19)</f>
        <v>0</v>
      </c>
      <c r="AB20" s="220"/>
      <c r="AC20" s="220">
        <f>SUM(AC10:AC19)</f>
        <v>0</v>
      </c>
      <c r="AD20" s="220">
        <f t="shared" ref="AD20:AN20" si="26">SUM(AD10:AD19)</f>
        <v>0</v>
      </c>
      <c r="AE20" s="220">
        <f t="shared" si="26"/>
        <v>0</v>
      </c>
      <c r="AF20" s="220">
        <f t="shared" si="26"/>
        <v>0</v>
      </c>
      <c r="AG20" s="220">
        <f t="shared" si="26"/>
        <v>0</v>
      </c>
      <c r="AH20" s="220">
        <f t="shared" si="26"/>
        <v>0</v>
      </c>
      <c r="AI20" s="220">
        <f t="shared" si="26"/>
        <v>0</v>
      </c>
      <c r="AJ20" s="220">
        <f t="shared" si="26"/>
        <v>0</v>
      </c>
      <c r="AK20" s="220">
        <f t="shared" si="26"/>
        <v>0</v>
      </c>
      <c r="AL20" s="220">
        <f t="shared" si="26"/>
        <v>0</v>
      </c>
      <c r="AM20" s="220">
        <f t="shared" si="26"/>
        <v>0</v>
      </c>
      <c r="AN20" s="220">
        <f t="shared" si="26"/>
        <v>0</v>
      </c>
      <c r="AO20" s="220">
        <f t="shared" ref="AO20:AX20" si="27">SUM(AO10:AO19)</f>
        <v>0</v>
      </c>
      <c r="AP20" s="220">
        <f t="shared" si="27"/>
        <v>0</v>
      </c>
      <c r="AQ20" s="220">
        <f t="shared" si="27"/>
        <v>0</v>
      </c>
      <c r="AR20" s="220">
        <f t="shared" si="27"/>
        <v>0</v>
      </c>
      <c r="AS20" s="220">
        <f>SUM(AS10:AS19)</f>
        <v>0</v>
      </c>
      <c r="AT20" s="220">
        <f t="shared" si="27"/>
        <v>0</v>
      </c>
      <c r="AU20" s="220">
        <f t="shared" si="27"/>
        <v>0</v>
      </c>
      <c r="AV20" s="220">
        <f t="shared" si="27"/>
        <v>0</v>
      </c>
      <c r="AW20" s="220">
        <f t="shared" si="27"/>
        <v>0</v>
      </c>
      <c r="AX20" s="220">
        <f t="shared" si="27"/>
        <v>0</v>
      </c>
    </row>
    <row r="21" spans="1:63" s="8" customFormat="1" x14ac:dyDescent="0.3">
      <c r="A21" s="9"/>
      <c r="B21" s="10"/>
      <c r="C21" s="10"/>
      <c r="D21" s="10"/>
      <c r="E21" s="10"/>
      <c r="F21" s="10"/>
      <c r="G21" s="10"/>
      <c r="H21" s="10"/>
      <c r="I21" s="11"/>
      <c r="J21" s="11"/>
      <c r="K21" s="11"/>
      <c r="L21" s="11"/>
      <c r="M21" s="11"/>
      <c r="N21" s="11"/>
      <c r="O21" s="13"/>
      <c r="P21" s="12"/>
      <c r="Q21" s="12"/>
      <c r="R21" s="12"/>
      <c r="S21" s="12"/>
      <c r="T21" s="12"/>
      <c r="U21" s="12"/>
      <c r="V21" s="12"/>
      <c r="W21" s="14"/>
      <c r="X21" s="1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12"/>
      <c r="AP21" s="12"/>
      <c r="AQ21" s="12"/>
      <c r="AR21" s="12"/>
      <c r="AS21" s="12"/>
      <c r="AT21" s="12"/>
      <c r="AU21" s="12"/>
      <c r="AV21" s="12"/>
      <c r="AW21" s="12"/>
      <c r="AX21" s="15"/>
    </row>
    <row r="22" spans="1:63" s="8" customFormat="1" x14ac:dyDescent="0.3">
      <c r="A22" s="17"/>
      <c r="B22" s="18"/>
      <c r="C22" s="18"/>
      <c r="D22" s="18"/>
      <c r="E22" s="18"/>
      <c r="F22" s="18"/>
      <c r="G22" s="18"/>
      <c r="H22" s="18"/>
      <c r="I22" s="19"/>
      <c r="J22" s="19"/>
      <c r="K22" s="19"/>
      <c r="L22" s="19"/>
      <c r="M22" s="19"/>
      <c r="N22" s="19"/>
      <c r="O22" s="21"/>
      <c r="P22" s="20"/>
      <c r="Q22" s="20"/>
      <c r="R22" s="20"/>
      <c r="S22" s="20"/>
      <c r="T22" s="20"/>
      <c r="U22" s="20"/>
      <c r="V22" s="20"/>
      <c r="W22" s="22"/>
      <c r="X22" s="20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20"/>
      <c r="AP22" s="20"/>
      <c r="AQ22" s="20"/>
      <c r="AR22" s="20"/>
      <c r="AS22" s="20"/>
      <c r="AT22" s="20"/>
      <c r="AU22" s="20"/>
      <c r="AV22" s="20"/>
      <c r="AW22" s="23"/>
      <c r="AX22" s="24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</row>
    <row r="23" spans="1:63" s="8" customFormat="1" x14ac:dyDescent="0.3">
      <c r="A23" s="17"/>
      <c r="B23" s="275" t="s">
        <v>60</v>
      </c>
      <c r="C23" s="275"/>
      <c r="D23" s="44"/>
      <c r="E23" s="44"/>
      <c r="F23" s="44"/>
      <c r="G23" s="44"/>
      <c r="H23" s="44"/>
      <c r="I23" s="19"/>
      <c r="J23" s="19"/>
      <c r="K23" s="19"/>
      <c r="L23" s="19"/>
      <c r="M23" s="19"/>
      <c r="N23" s="19"/>
      <c r="O23" s="27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8"/>
      <c r="AP23" s="26"/>
      <c r="AQ23" s="26"/>
      <c r="AR23" s="26"/>
      <c r="AS23" s="29"/>
      <c r="AT23" s="29"/>
      <c r="AU23" s="29"/>
      <c r="AV23" s="29"/>
      <c r="AW23" s="29"/>
      <c r="AX23" s="30"/>
      <c r="AY23" s="31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</row>
    <row r="24" spans="1:63" s="8" customFormat="1" ht="17.25" customHeight="1" x14ac:dyDescent="0.3">
      <c r="A24" s="32"/>
      <c r="B24" s="276" t="s">
        <v>61</v>
      </c>
      <c r="C24" s="276"/>
      <c r="D24" s="45"/>
      <c r="E24" s="45"/>
      <c r="F24" s="45"/>
      <c r="G24" s="45"/>
      <c r="H24" s="45"/>
      <c r="I24" s="33"/>
      <c r="J24" s="33"/>
      <c r="K24" s="33"/>
      <c r="L24" s="33"/>
      <c r="M24" s="33"/>
      <c r="N24" s="33"/>
      <c r="O24" s="277"/>
      <c r="P24" s="277"/>
      <c r="Q24" s="277"/>
      <c r="R24" s="277"/>
      <c r="S24" s="277"/>
      <c r="T24" s="277"/>
      <c r="U24" s="277"/>
      <c r="V24" s="277"/>
      <c r="W24" s="277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29"/>
      <c r="AT24" s="35" t="s">
        <v>20</v>
      </c>
      <c r="AU24" s="278" t="s">
        <v>21</v>
      </c>
      <c r="AV24" s="278"/>
      <c r="AW24" s="278"/>
      <c r="AX24" s="30"/>
      <c r="AY24" s="36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</row>
    <row r="25" spans="1:63" s="8" customFormat="1" x14ac:dyDescent="0.3">
      <c r="A25" s="32"/>
      <c r="B25" s="275" t="s">
        <v>62</v>
      </c>
      <c r="C25" s="275"/>
      <c r="D25" s="44"/>
      <c r="E25" s="44"/>
      <c r="F25" s="44"/>
      <c r="G25" s="44"/>
      <c r="H25" s="44"/>
      <c r="I25" s="33"/>
      <c r="J25" s="33"/>
      <c r="K25" s="33"/>
      <c r="L25" s="33"/>
      <c r="M25" s="33"/>
      <c r="N25" s="33"/>
      <c r="O25" s="279"/>
      <c r="P25" s="279"/>
      <c r="Q25" s="279"/>
      <c r="R25" s="279"/>
      <c r="S25" s="279"/>
      <c r="T25" s="279"/>
      <c r="U25" s="279"/>
      <c r="V25" s="279"/>
      <c r="W25" s="279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29"/>
      <c r="AT25" s="35"/>
      <c r="AU25" s="278" t="s">
        <v>73</v>
      </c>
      <c r="AV25" s="278"/>
      <c r="AW25" s="278"/>
      <c r="AX25" s="30"/>
      <c r="AY25" s="36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</row>
    <row r="26" spans="1:63" s="8" customFormat="1" x14ac:dyDescent="0.3">
      <c r="A26" s="32"/>
      <c r="B26" s="211"/>
      <c r="C26" s="211"/>
      <c r="D26" s="44"/>
      <c r="E26" s="44"/>
      <c r="F26" s="44"/>
      <c r="G26" s="44"/>
      <c r="H26" s="44"/>
      <c r="I26" s="33"/>
      <c r="J26" s="33"/>
      <c r="K26" s="33"/>
      <c r="L26" s="33"/>
      <c r="M26" s="33"/>
      <c r="N26" s="33"/>
      <c r="O26" s="47"/>
      <c r="P26" s="47"/>
      <c r="Q26" s="47"/>
      <c r="R26" s="47"/>
      <c r="S26" s="47"/>
      <c r="T26" s="47"/>
      <c r="U26" s="47"/>
      <c r="V26" s="47"/>
      <c r="W26" s="4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29"/>
      <c r="AT26" s="35"/>
      <c r="AU26" s="46"/>
      <c r="AV26" s="46"/>
      <c r="AW26" s="46"/>
      <c r="AX26" s="30"/>
      <c r="AY26" s="36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</row>
    <row r="27" spans="1:63" s="8" customFormat="1" ht="44.25" customHeight="1" x14ac:dyDescent="0.3">
      <c r="A27" s="32"/>
      <c r="B27" s="212" t="s">
        <v>25</v>
      </c>
      <c r="C27" s="211"/>
      <c r="D27" s="44"/>
      <c r="E27" s="44"/>
      <c r="F27" s="44"/>
      <c r="G27" s="44"/>
      <c r="H27" s="44"/>
      <c r="I27" s="33"/>
      <c r="J27" s="33"/>
      <c r="K27" s="33"/>
      <c r="L27" s="33"/>
      <c r="M27" s="33"/>
      <c r="N27" s="33"/>
      <c r="O27" s="47"/>
      <c r="P27" s="47"/>
      <c r="Q27" s="47"/>
      <c r="R27" s="47"/>
      <c r="S27" s="47"/>
      <c r="T27" s="47"/>
      <c r="U27" s="47"/>
      <c r="V27" s="47"/>
      <c r="W27" s="4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29"/>
      <c r="AT27" s="35"/>
      <c r="AU27" s="46"/>
      <c r="AV27" s="46"/>
      <c r="AW27" s="46"/>
      <c r="AX27" s="30"/>
      <c r="AY27" s="36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</row>
    <row r="28" spans="1:63" s="8" customFormat="1" ht="36" customHeight="1" x14ac:dyDescent="0.3">
      <c r="A28" s="32"/>
      <c r="B28" s="213" t="s">
        <v>26</v>
      </c>
      <c r="C28" s="214"/>
      <c r="D28" s="38"/>
      <c r="E28" s="38"/>
      <c r="F28" s="38"/>
      <c r="G28" s="38"/>
      <c r="H28" s="38"/>
      <c r="I28" s="19"/>
      <c r="J28" s="19"/>
      <c r="K28" s="19"/>
      <c r="L28" s="19"/>
      <c r="M28" s="19"/>
      <c r="N28" s="19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9"/>
      <c r="AT28" s="35" t="s">
        <v>20</v>
      </c>
      <c r="AU28" s="278" t="s">
        <v>21</v>
      </c>
      <c r="AV28" s="278"/>
      <c r="AW28" s="278"/>
      <c r="AX28" s="30"/>
      <c r="AY28" s="31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</row>
    <row r="29" spans="1:63" ht="68.25" customHeight="1" thickBot="1" x14ac:dyDescent="0.35">
      <c r="A29" s="39"/>
      <c r="B29" s="215" t="s">
        <v>38</v>
      </c>
      <c r="C29" s="216"/>
      <c r="D29" s="1"/>
      <c r="E29" s="1"/>
      <c r="F29" s="1"/>
      <c r="G29" s="1"/>
      <c r="H29" s="1"/>
      <c r="I29" s="2"/>
      <c r="J29" s="2"/>
      <c r="K29" s="2"/>
      <c r="L29" s="2"/>
      <c r="M29" s="2"/>
      <c r="N29" s="2"/>
      <c r="O29" s="4"/>
      <c r="P29" s="1"/>
      <c r="Q29" s="1"/>
      <c r="R29" s="1"/>
      <c r="S29" s="1"/>
      <c r="T29" s="1"/>
      <c r="U29" s="1"/>
      <c r="V29" s="1"/>
      <c r="W29" s="1"/>
      <c r="X29" s="1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1"/>
      <c r="AP29" s="1"/>
      <c r="AQ29" s="1"/>
      <c r="AR29" s="1"/>
      <c r="AS29" s="1"/>
      <c r="AT29" s="54"/>
      <c r="AU29" s="283" t="s">
        <v>72</v>
      </c>
      <c r="AV29" s="283"/>
      <c r="AW29" s="283"/>
      <c r="AX29" s="284"/>
    </row>
  </sheetData>
  <autoFilter ref="A7:XEL20"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61">
    <mergeCell ref="AM2:AX2"/>
    <mergeCell ref="AM3:AX3"/>
    <mergeCell ref="AM4:AX4"/>
    <mergeCell ref="AM5:AX5"/>
    <mergeCell ref="AU28:AW28"/>
    <mergeCell ref="AR7:AR9"/>
    <mergeCell ref="AS7:AS9"/>
    <mergeCell ref="AT7:AT9"/>
    <mergeCell ref="AU7:AU9"/>
    <mergeCell ref="AV7:AV9"/>
    <mergeCell ref="AW7:AW9"/>
    <mergeCell ref="AH7:AN7"/>
    <mergeCell ref="AO7:AO9"/>
    <mergeCell ref="AP7:AP9"/>
    <mergeCell ref="AQ7:AQ9"/>
    <mergeCell ref="AU29:AX29"/>
    <mergeCell ref="C7:C9"/>
    <mergeCell ref="D7:D9"/>
    <mergeCell ref="E7:E9"/>
    <mergeCell ref="F7:F9"/>
    <mergeCell ref="AN8:AN9"/>
    <mergeCell ref="B23:C23"/>
    <mergeCell ref="B24:C24"/>
    <mergeCell ref="O24:W24"/>
    <mergeCell ref="AU24:AW24"/>
    <mergeCell ref="B25:C25"/>
    <mergeCell ref="O25:W25"/>
    <mergeCell ref="AU25:AW25"/>
    <mergeCell ref="Y8:Y9"/>
    <mergeCell ref="Z8:AC8"/>
    <mergeCell ref="AX7:AX9"/>
    <mergeCell ref="AD8:AF8"/>
    <mergeCell ref="AG8:AG9"/>
    <mergeCell ref="AH8:AJ8"/>
    <mergeCell ref="AK8:AM8"/>
    <mergeCell ref="U7:U9"/>
    <mergeCell ref="V7:V9"/>
    <mergeCell ref="W7:W9"/>
    <mergeCell ref="X7:X9"/>
    <mergeCell ref="Y7:AG7"/>
    <mergeCell ref="O7:O9"/>
    <mergeCell ref="P7:P9"/>
    <mergeCell ref="Q7:Q9"/>
    <mergeCell ref="R7:R9"/>
    <mergeCell ref="T7:T9"/>
    <mergeCell ref="A2:B5"/>
    <mergeCell ref="C2:AL3"/>
    <mergeCell ref="C4:AL4"/>
    <mergeCell ref="C5:AL5"/>
    <mergeCell ref="S7:S9"/>
    <mergeCell ref="A6:AV6"/>
    <mergeCell ref="A7:A9"/>
    <mergeCell ref="B7:B9"/>
    <mergeCell ref="G7:G9"/>
    <mergeCell ref="H7:H9"/>
    <mergeCell ref="I7:I9"/>
    <mergeCell ref="J7:J9"/>
    <mergeCell ref="K7:K9"/>
    <mergeCell ref="L7:L9"/>
    <mergeCell ref="M7:M9"/>
    <mergeCell ref="N7:N9"/>
  </mergeCells>
  <pageMargins left="1.1811023622047245" right="0.19685039370078741" top="1.1811023622047245" bottom="0.19685039370078741" header="0" footer="0"/>
  <pageSetup paperSize="5" scale="6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M28"/>
  <sheetViews>
    <sheetView zoomScale="70" zoomScaleNormal="70" workbookViewId="0">
      <pane xSplit="2" ySplit="7" topLeftCell="AP23" activePane="bottomRight" state="frozen"/>
      <selection pane="topRight" activeCell="C1" sqref="C1"/>
      <selection pane="bottomLeft" activeCell="A8" sqref="A8"/>
      <selection pane="bottomRight" activeCell="AV24" sqref="AV24:AX24"/>
    </sheetView>
  </sheetViews>
  <sheetFormatPr baseColWidth="10" defaultRowHeight="17.25" x14ac:dyDescent="0.3"/>
  <cols>
    <col min="1" max="1" width="5.7109375" style="5" customWidth="1"/>
    <col min="2" max="2" width="21.5703125" style="5" customWidth="1"/>
    <col min="3" max="3" width="51.42578125" style="5" bestFit="1" customWidth="1"/>
    <col min="4" max="4" width="18.28515625" style="5" bestFit="1" customWidth="1"/>
    <col min="5" max="5" width="34.28515625" style="5" bestFit="1" customWidth="1"/>
    <col min="6" max="6" width="15.140625" style="5" customWidth="1"/>
    <col min="7" max="7" width="32.140625" style="5" customWidth="1"/>
    <col min="8" max="8" width="16.42578125" style="5" customWidth="1"/>
    <col min="9" max="9" width="35.28515625" style="40" customWidth="1"/>
    <col min="10" max="13" width="27" style="40" customWidth="1"/>
    <col min="14" max="14" width="18.28515625" style="207" customWidth="1"/>
    <col min="15" max="15" width="15.42578125" style="41" bestFit="1" customWidth="1"/>
    <col min="16" max="16" width="9.7109375" style="5" customWidth="1"/>
    <col min="17" max="17" width="15.7109375" style="5" hidden="1" customWidth="1"/>
    <col min="18" max="18" width="18.5703125" style="5" bestFit="1" customWidth="1"/>
    <col min="19" max="19" width="11" style="5" bestFit="1" customWidth="1"/>
    <col min="20" max="20" width="20.7109375" style="5" bestFit="1" customWidth="1"/>
    <col min="21" max="21" width="19.7109375" style="5" bestFit="1" customWidth="1"/>
    <col min="22" max="22" width="12.42578125" style="5" bestFit="1" customWidth="1"/>
    <col min="23" max="23" width="25.28515625" style="5" bestFit="1" customWidth="1"/>
    <col min="24" max="24" width="15.7109375" style="5" bestFit="1" customWidth="1"/>
    <col min="25" max="25" width="21.5703125" style="5" bestFit="1" customWidth="1"/>
    <col min="26" max="34" width="10.85546875" style="40" customWidth="1"/>
    <col min="35" max="41" width="10.85546875" style="40" hidden="1" customWidth="1"/>
    <col min="42" max="42" width="9.7109375" style="5" bestFit="1" customWidth="1"/>
    <col min="43" max="43" width="11.28515625" style="5" bestFit="1" customWidth="1"/>
    <col min="44" max="44" width="10.7109375" style="5" bestFit="1" customWidth="1"/>
    <col min="45" max="45" width="10.5703125" style="5" bestFit="1" customWidth="1"/>
    <col min="46" max="46" width="12.42578125" style="5" bestFit="1" customWidth="1"/>
    <col min="47" max="47" width="9.5703125" style="5" customWidth="1"/>
    <col min="48" max="48" width="7.28515625" style="5" bestFit="1" customWidth="1"/>
    <col min="49" max="49" width="11.42578125" style="5" bestFit="1" customWidth="1"/>
    <col min="50" max="50" width="13.85546875" style="5" bestFit="1" customWidth="1"/>
    <col min="51" max="52" width="12.7109375" style="5" bestFit="1" customWidth="1"/>
    <col min="53" max="284" width="11.42578125" style="5"/>
    <col min="285" max="285" width="5.7109375" style="5" customWidth="1"/>
    <col min="286" max="286" width="38.5703125" style="5" customWidth="1"/>
    <col min="287" max="287" width="13" style="5" bestFit="1" customWidth="1"/>
    <col min="288" max="288" width="15.7109375" style="5" customWidth="1"/>
    <col min="289" max="289" width="16.7109375" style="5" customWidth="1"/>
    <col min="290" max="290" width="5.85546875" style="5" bestFit="1" customWidth="1"/>
    <col min="291" max="291" width="6.28515625" style="5" customWidth="1"/>
    <col min="292" max="292" width="9.5703125" style="5" bestFit="1" customWidth="1"/>
    <col min="293" max="293" width="3.85546875" style="5" customWidth="1"/>
    <col min="294" max="294" width="6" style="5" customWidth="1"/>
    <col min="295" max="295" width="12.28515625" style="5" customWidth="1"/>
    <col min="296" max="296" width="11.42578125" style="5" customWidth="1"/>
    <col min="297" max="297" width="10.7109375" style="5" customWidth="1"/>
    <col min="298" max="298" width="11.42578125" style="5" customWidth="1"/>
    <col min="299" max="299" width="8.28515625" style="5" bestFit="1" customWidth="1"/>
    <col min="300" max="301" width="11.42578125" style="5" customWidth="1"/>
    <col min="302" max="302" width="9.5703125" style="5" customWidth="1"/>
    <col min="303" max="303" width="7.5703125" style="5" customWidth="1"/>
    <col min="304" max="304" width="9.5703125" style="5" customWidth="1"/>
    <col min="305" max="305" width="12.28515625" style="5" customWidth="1"/>
    <col min="306" max="306" width="11.42578125" style="5" customWidth="1"/>
    <col min="307" max="308" width="12.7109375" style="5" bestFit="1" customWidth="1"/>
    <col min="309" max="540" width="11.42578125" style="5"/>
    <col min="541" max="541" width="5.7109375" style="5" customWidth="1"/>
    <col min="542" max="542" width="38.5703125" style="5" customWidth="1"/>
    <col min="543" max="543" width="13" style="5" bestFit="1" customWidth="1"/>
    <col min="544" max="544" width="15.7109375" style="5" customWidth="1"/>
    <col min="545" max="545" width="16.7109375" style="5" customWidth="1"/>
    <col min="546" max="546" width="5.85546875" style="5" bestFit="1" customWidth="1"/>
    <col min="547" max="547" width="6.28515625" style="5" customWidth="1"/>
    <col min="548" max="548" width="9.5703125" style="5" bestFit="1" customWidth="1"/>
    <col min="549" max="549" width="3.85546875" style="5" customWidth="1"/>
    <col min="550" max="550" width="6" style="5" customWidth="1"/>
    <col min="551" max="551" width="12.28515625" style="5" customWidth="1"/>
    <col min="552" max="552" width="11.42578125" style="5" customWidth="1"/>
    <col min="553" max="553" width="10.7109375" style="5" customWidth="1"/>
    <col min="554" max="554" width="11.42578125" style="5" customWidth="1"/>
    <col min="555" max="555" width="8.28515625" style="5" bestFit="1" customWidth="1"/>
    <col min="556" max="557" width="11.42578125" style="5" customWidth="1"/>
    <col min="558" max="558" width="9.5703125" style="5" customWidth="1"/>
    <col min="559" max="559" width="7.5703125" style="5" customWidth="1"/>
    <col min="560" max="560" width="9.5703125" style="5" customWidth="1"/>
    <col min="561" max="561" width="12.28515625" style="5" customWidth="1"/>
    <col min="562" max="562" width="11.42578125" style="5" customWidth="1"/>
    <col min="563" max="564" width="12.7109375" style="5" bestFit="1" customWidth="1"/>
    <col min="565" max="796" width="11.42578125" style="5"/>
    <col min="797" max="797" width="5.7109375" style="5" customWidth="1"/>
    <col min="798" max="798" width="38.5703125" style="5" customWidth="1"/>
    <col min="799" max="799" width="13" style="5" bestFit="1" customWidth="1"/>
    <col min="800" max="800" width="15.7109375" style="5" customWidth="1"/>
    <col min="801" max="801" width="16.7109375" style="5" customWidth="1"/>
    <col min="802" max="802" width="5.85546875" style="5" bestFit="1" customWidth="1"/>
    <col min="803" max="803" width="6.28515625" style="5" customWidth="1"/>
    <col min="804" max="804" width="9.5703125" style="5" bestFit="1" customWidth="1"/>
    <col min="805" max="805" width="3.85546875" style="5" customWidth="1"/>
    <col min="806" max="806" width="6" style="5" customWidth="1"/>
    <col min="807" max="807" width="12.28515625" style="5" customWidth="1"/>
    <col min="808" max="808" width="11.42578125" style="5" customWidth="1"/>
    <col min="809" max="809" width="10.7109375" style="5" customWidth="1"/>
    <col min="810" max="810" width="11.42578125" style="5" customWidth="1"/>
    <col min="811" max="811" width="8.28515625" style="5" bestFit="1" customWidth="1"/>
    <col min="812" max="813" width="11.42578125" style="5" customWidth="1"/>
    <col min="814" max="814" width="9.5703125" style="5" customWidth="1"/>
    <col min="815" max="815" width="7.5703125" style="5" customWidth="1"/>
    <col min="816" max="816" width="9.5703125" style="5" customWidth="1"/>
    <col min="817" max="817" width="12.28515625" style="5" customWidth="1"/>
    <col min="818" max="818" width="11.42578125" style="5" customWidth="1"/>
    <col min="819" max="820" width="12.7109375" style="5" bestFit="1" customWidth="1"/>
    <col min="821" max="1052" width="11.42578125" style="5"/>
    <col min="1053" max="1053" width="5.7109375" style="5" customWidth="1"/>
    <col min="1054" max="1054" width="38.5703125" style="5" customWidth="1"/>
    <col min="1055" max="1055" width="13" style="5" bestFit="1" customWidth="1"/>
    <col min="1056" max="1056" width="15.7109375" style="5" customWidth="1"/>
    <col min="1057" max="1057" width="16.7109375" style="5" customWidth="1"/>
    <col min="1058" max="1058" width="5.85546875" style="5" bestFit="1" customWidth="1"/>
    <col min="1059" max="1059" width="6.28515625" style="5" customWidth="1"/>
    <col min="1060" max="1060" width="9.5703125" style="5" bestFit="1" customWidth="1"/>
    <col min="1061" max="1061" width="3.85546875" style="5" customWidth="1"/>
    <col min="1062" max="1062" width="6" style="5" customWidth="1"/>
    <col min="1063" max="1063" width="12.28515625" style="5" customWidth="1"/>
    <col min="1064" max="1064" width="11.42578125" style="5" customWidth="1"/>
    <col min="1065" max="1065" width="10.7109375" style="5" customWidth="1"/>
    <col min="1066" max="1066" width="11.42578125" style="5" customWidth="1"/>
    <col min="1067" max="1067" width="8.28515625" style="5" bestFit="1" customWidth="1"/>
    <col min="1068" max="1069" width="11.42578125" style="5" customWidth="1"/>
    <col min="1070" max="1070" width="9.5703125" style="5" customWidth="1"/>
    <col min="1071" max="1071" width="7.5703125" style="5" customWidth="1"/>
    <col min="1072" max="1072" width="9.5703125" style="5" customWidth="1"/>
    <col min="1073" max="1073" width="12.28515625" style="5" customWidth="1"/>
    <col min="1074" max="1074" width="11.42578125" style="5" customWidth="1"/>
    <col min="1075" max="1076" width="12.7109375" style="5" bestFit="1" customWidth="1"/>
    <col min="1077" max="1308" width="11.42578125" style="5"/>
    <col min="1309" max="1309" width="5.7109375" style="5" customWidth="1"/>
    <col min="1310" max="1310" width="38.5703125" style="5" customWidth="1"/>
    <col min="1311" max="1311" width="13" style="5" bestFit="1" customWidth="1"/>
    <col min="1312" max="1312" width="15.7109375" style="5" customWidth="1"/>
    <col min="1313" max="1313" width="16.7109375" style="5" customWidth="1"/>
    <col min="1314" max="1314" width="5.85546875" style="5" bestFit="1" customWidth="1"/>
    <col min="1315" max="1315" width="6.28515625" style="5" customWidth="1"/>
    <col min="1316" max="1316" width="9.5703125" style="5" bestFit="1" customWidth="1"/>
    <col min="1317" max="1317" width="3.85546875" style="5" customWidth="1"/>
    <col min="1318" max="1318" width="6" style="5" customWidth="1"/>
    <col min="1319" max="1319" width="12.28515625" style="5" customWidth="1"/>
    <col min="1320" max="1320" width="11.42578125" style="5" customWidth="1"/>
    <col min="1321" max="1321" width="10.7109375" style="5" customWidth="1"/>
    <col min="1322" max="1322" width="11.42578125" style="5" customWidth="1"/>
    <col min="1323" max="1323" width="8.28515625" style="5" bestFit="1" customWidth="1"/>
    <col min="1324" max="1325" width="11.42578125" style="5" customWidth="1"/>
    <col min="1326" max="1326" width="9.5703125" style="5" customWidth="1"/>
    <col min="1327" max="1327" width="7.5703125" style="5" customWidth="1"/>
    <col min="1328" max="1328" width="9.5703125" style="5" customWidth="1"/>
    <col min="1329" max="1329" width="12.28515625" style="5" customWidth="1"/>
    <col min="1330" max="1330" width="11.42578125" style="5" customWidth="1"/>
    <col min="1331" max="1332" width="12.7109375" style="5" bestFit="1" customWidth="1"/>
    <col min="1333" max="1564" width="11.42578125" style="5"/>
    <col min="1565" max="1565" width="5.7109375" style="5" customWidth="1"/>
    <col min="1566" max="1566" width="38.5703125" style="5" customWidth="1"/>
    <col min="1567" max="1567" width="13" style="5" bestFit="1" customWidth="1"/>
    <col min="1568" max="1568" width="15.7109375" style="5" customWidth="1"/>
    <col min="1569" max="1569" width="16.7109375" style="5" customWidth="1"/>
    <col min="1570" max="1570" width="5.85546875" style="5" bestFit="1" customWidth="1"/>
    <col min="1571" max="1571" width="6.28515625" style="5" customWidth="1"/>
    <col min="1572" max="1572" width="9.5703125" style="5" bestFit="1" customWidth="1"/>
    <col min="1573" max="1573" width="3.85546875" style="5" customWidth="1"/>
    <col min="1574" max="1574" width="6" style="5" customWidth="1"/>
    <col min="1575" max="1575" width="12.28515625" style="5" customWidth="1"/>
    <col min="1576" max="1576" width="11.42578125" style="5" customWidth="1"/>
    <col min="1577" max="1577" width="10.7109375" style="5" customWidth="1"/>
    <col min="1578" max="1578" width="11.42578125" style="5" customWidth="1"/>
    <col min="1579" max="1579" width="8.28515625" style="5" bestFit="1" customWidth="1"/>
    <col min="1580" max="1581" width="11.42578125" style="5" customWidth="1"/>
    <col min="1582" max="1582" width="9.5703125" style="5" customWidth="1"/>
    <col min="1583" max="1583" width="7.5703125" style="5" customWidth="1"/>
    <col min="1584" max="1584" width="9.5703125" style="5" customWidth="1"/>
    <col min="1585" max="1585" width="12.28515625" style="5" customWidth="1"/>
    <col min="1586" max="1586" width="11.42578125" style="5" customWidth="1"/>
    <col min="1587" max="1588" width="12.7109375" style="5" bestFit="1" customWidth="1"/>
    <col min="1589" max="1820" width="11.42578125" style="5"/>
    <col min="1821" max="1821" width="5.7109375" style="5" customWidth="1"/>
    <col min="1822" max="1822" width="38.5703125" style="5" customWidth="1"/>
    <col min="1823" max="1823" width="13" style="5" bestFit="1" customWidth="1"/>
    <col min="1824" max="1824" width="15.7109375" style="5" customWidth="1"/>
    <col min="1825" max="1825" width="16.7109375" style="5" customWidth="1"/>
    <col min="1826" max="1826" width="5.85546875" style="5" bestFit="1" customWidth="1"/>
    <col min="1827" max="1827" width="6.28515625" style="5" customWidth="1"/>
    <col min="1828" max="1828" width="9.5703125" style="5" bestFit="1" customWidth="1"/>
    <col min="1829" max="1829" width="3.85546875" style="5" customWidth="1"/>
    <col min="1830" max="1830" width="6" style="5" customWidth="1"/>
    <col min="1831" max="1831" width="12.28515625" style="5" customWidth="1"/>
    <col min="1832" max="1832" width="11.42578125" style="5" customWidth="1"/>
    <col min="1833" max="1833" width="10.7109375" style="5" customWidth="1"/>
    <col min="1834" max="1834" width="11.42578125" style="5" customWidth="1"/>
    <col min="1835" max="1835" width="8.28515625" style="5" bestFit="1" customWidth="1"/>
    <col min="1836" max="1837" width="11.42578125" style="5" customWidth="1"/>
    <col min="1838" max="1838" width="9.5703125" style="5" customWidth="1"/>
    <col min="1839" max="1839" width="7.5703125" style="5" customWidth="1"/>
    <col min="1840" max="1840" width="9.5703125" style="5" customWidth="1"/>
    <col min="1841" max="1841" width="12.28515625" style="5" customWidth="1"/>
    <col min="1842" max="1842" width="11.42578125" style="5" customWidth="1"/>
    <col min="1843" max="1844" width="12.7109375" style="5" bestFit="1" customWidth="1"/>
    <col min="1845" max="2076" width="11.42578125" style="5"/>
    <col min="2077" max="2077" width="5.7109375" style="5" customWidth="1"/>
    <col min="2078" max="2078" width="38.5703125" style="5" customWidth="1"/>
    <col min="2079" max="2079" width="13" style="5" bestFit="1" customWidth="1"/>
    <col min="2080" max="2080" width="15.7109375" style="5" customWidth="1"/>
    <col min="2081" max="2081" width="16.7109375" style="5" customWidth="1"/>
    <col min="2082" max="2082" width="5.85546875" style="5" bestFit="1" customWidth="1"/>
    <col min="2083" max="2083" width="6.28515625" style="5" customWidth="1"/>
    <col min="2084" max="2084" width="9.5703125" style="5" bestFit="1" customWidth="1"/>
    <col min="2085" max="2085" width="3.85546875" style="5" customWidth="1"/>
    <col min="2086" max="2086" width="6" style="5" customWidth="1"/>
    <col min="2087" max="2087" width="12.28515625" style="5" customWidth="1"/>
    <col min="2088" max="2088" width="11.42578125" style="5" customWidth="1"/>
    <col min="2089" max="2089" width="10.7109375" style="5" customWidth="1"/>
    <col min="2090" max="2090" width="11.42578125" style="5" customWidth="1"/>
    <col min="2091" max="2091" width="8.28515625" style="5" bestFit="1" customWidth="1"/>
    <col min="2092" max="2093" width="11.42578125" style="5" customWidth="1"/>
    <col min="2094" max="2094" width="9.5703125" style="5" customWidth="1"/>
    <col min="2095" max="2095" width="7.5703125" style="5" customWidth="1"/>
    <col min="2096" max="2096" width="9.5703125" style="5" customWidth="1"/>
    <col min="2097" max="2097" width="12.28515625" style="5" customWidth="1"/>
    <col min="2098" max="2098" width="11.42578125" style="5" customWidth="1"/>
    <col min="2099" max="2100" width="12.7109375" style="5" bestFit="1" customWidth="1"/>
    <col min="2101" max="2332" width="11.42578125" style="5"/>
    <col min="2333" max="2333" width="5.7109375" style="5" customWidth="1"/>
    <col min="2334" max="2334" width="38.5703125" style="5" customWidth="1"/>
    <col min="2335" max="2335" width="13" style="5" bestFit="1" customWidth="1"/>
    <col min="2336" max="2336" width="15.7109375" style="5" customWidth="1"/>
    <col min="2337" max="2337" width="16.7109375" style="5" customWidth="1"/>
    <col min="2338" max="2338" width="5.85546875" style="5" bestFit="1" customWidth="1"/>
    <col min="2339" max="2339" width="6.28515625" style="5" customWidth="1"/>
    <col min="2340" max="2340" width="9.5703125" style="5" bestFit="1" customWidth="1"/>
    <col min="2341" max="2341" width="3.85546875" style="5" customWidth="1"/>
    <col min="2342" max="2342" width="6" style="5" customWidth="1"/>
    <col min="2343" max="2343" width="12.28515625" style="5" customWidth="1"/>
    <col min="2344" max="2344" width="11.42578125" style="5" customWidth="1"/>
    <col min="2345" max="2345" width="10.7109375" style="5" customWidth="1"/>
    <col min="2346" max="2346" width="11.42578125" style="5" customWidth="1"/>
    <col min="2347" max="2347" width="8.28515625" style="5" bestFit="1" customWidth="1"/>
    <col min="2348" max="2349" width="11.42578125" style="5" customWidth="1"/>
    <col min="2350" max="2350" width="9.5703125" style="5" customWidth="1"/>
    <col min="2351" max="2351" width="7.5703125" style="5" customWidth="1"/>
    <col min="2352" max="2352" width="9.5703125" style="5" customWidth="1"/>
    <col min="2353" max="2353" width="12.28515625" style="5" customWidth="1"/>
    <col min="2354" max="2354" width="11.42578125" style="5" customWidth="1"/>
    <col min="2355" max="2356" width="12.7109375" style="5" bestFit="1" customWidth="1"/>
    <col min="2357" max="2588" width="11.42578125" style="5"/>
    <col min="2589" max="2589" width="5.7109375" style="5" customWidth="1"/>
    <col min="2590" max="2590" width="38.5703125" style="5" customWidth="1"/>
    <col min="2591" max="2591" width="13" style="5" bestFit="1" customWidth="1"/>
    <col min="2592" max="2592" width="15.7109375" style="5" customWidth="1"/>
    <col min="2593" max="2593" width="16.7109375" style="5" customWidth="1"/>
    <col min="2594" max="2594" width="5.85546875" style="5" bestFit="1" customWidth="1"/>
    <col min="2595" max="2595" width="6.28515625" style="5" customWidth="1"/>
    <col min="2596" max="2596" width="9.5703125" style="5" bestFit="1" customWidth="1"/>
    <col min="2597" max="2597" width="3.85546875" style="5" customWidth="1"/>
    <col min="2598" max="2598" width="6" style="5" customWidth="1"/>
    <col min="2599" max="2599" width="12.28515625" style="5" customWidth="1"/>
    <col min="2600" max="2600" width="11.42578125" style="5" customWidth="1"/>
    <col min="2601" max="2601" width="10.7109375" style="5" customWidth="1"/>
    <col min="2602" max="2602" width="11.42578125" style="5" customWidth="1"/>
    <col min="2603" max="2603" width="8.28515625" style="5" bestFit="1" customWidth="1"/>
    <col min="2604" max="2605" width="11.42578125" style="5" customWidth="1"/>
    <col min="2606" max="2606" width="9.5703125" style="5" customWidth="1"/>
    <col min="2607" max="2607" width="7.5703125" style="5" customWidth="1"/>
    <col min="2608" max="2608" width="9.5703125" style="5" customWidth="1"/>
    <col min="2609" max="2609" width="12.28515625" style="5" customWidth="1"/>
    <col min="2610" max="2610" width="11.42578125" style="5" customWidth="1"/>
    <col min="2611" max="2612" width="12.7109375" style="5" bestFit="1" customWidth="1"/>
    <col min="2613" max="2844" width="11.42578125" style="5"/>
    <col min="2845" max="2845" width="5.7109375" style="5" customWidth="1"/>
    <col min="2846" max="2846" width="38.5703125" style="5" customWidth="1"/>
    <col min="2847" max="2847" width="13" style="5" bestFit="1" customWidth="1"/>
    <col min="2848" max="2848" width="15.7109375" style="5" customWidth="1"/>
    <col min="2849" max="2849" width="16.7109375" style="5" customWidth="1"/>
    <col min="2850" max="2850" width="5.85546875" style="5" bestFit="1" customWidth="1"/>
    <col min="2851" max="2851" width="6.28515625" style="5" customWidth="1"/>
    <col min="2852" max="2852" width="9.5703125" style="5" bestFit="1" customWidth="1"/>
    <col min="2853" max="2853" width="3.85546875" style="5" customWidth="1"/>
    <col min="2854" max="2854" width="6" style="5" customWidth="1"/>
    <col min="2855" max="2855" width="12.28515625" style="5" customWidth="1"/>
    <col min="2856" max="2856" width="11.42578125" style="5" customWidth="1"/>
    <col min="2857" max="2857" width="10.7109375" style="5" customWidth="1"/>
    <col min="2858" max="2858" width="11.42578125" style="5" customWidth="1"/>
    <col min="2859" max="2859" width="8.28515625" style="5" bestFit="1" customWidth="1"/>
    <col min="2860" max="2861" width="11.42578125" style="5" customWidth="1"/>
    <col min="2862" max="2862" width="9.5703125" style="5" customWidth="1"/>
    <col min="2863" max="2863" width="7.5703125" style="5" customWidth="1"/>
    <col min="2864" max="2864" width="9.5703125" style="5" customWidth="1"/>
    <col min="2865" max="2865" width="12.28515625" style="5" customWidth="1"/>
    <col min="2866" max="2866" width="11.42578125" style="5" customWidth="1"/>
    <col min="2867" max="2868" width="12.7109375" style="5" bestFit="1" customWidth="1"/>
    <col min="2869" max="3100" width="11.42578125" style="5"/>
    <col min="3101" max="3101" width="5.7109375" style="5" customWidth="1"/>
    <col min="3102" max="3102" width="38.5703125" style="5" customWidth="1"/>
    <col min="3103" max="3103" width="13" style="5" bestFit="1" customWidth="1"/>
    <col min="3104" max="3104" width="15.7109375" style="5" customWidth="1"/>
    <col min="3105" max="3105" width="16.7109375" style="5" customWidth="1"/>
    <col min="3106" max="3106" width="5.85546875" style="5" bestFit="1" customWidth="1"/>
    <col min="3107" max="3107" width="6.28515625" style="5" customWidth="1"/>
    <col min="3108" max="3108" width="9.5703125" style="5" bestFit="1" customWidth="1"/>
    <col min="3109" max="3109" width="3.85546875" style="5" customWidth="1"/>
    <col min="3110" max="3110" width="6" style="5" customWidth="1"/>
    <col min="3111" max="3111" width="12.28515625" style="5" customWidth="1"/>
    <col min="3112" max="3112" width="11.42578125" style="5" customWidth="1"/>
    <col min="3113" max="3113" width="10.7109375" style="5" customWidth="1"/>
    <col min="3114" max="3114" width="11.42578125" style="5" customWidth="1"/>
    <col min="3115" max="3115" width="8.28515625" style="5" bestFit="1" customWidth="1"/>
    <col min="3116" max="3117" width="11.42578125" style="5" customWidth="1"/>
    <col min="3118" max="3118" width="9.5703125" style="5" customWidth="1"/>
    <col min="3119" max="3119" width="7.5703125" style="5" customWidth="1"/>
    <col min="3120" max="3120" width="9.5703125" style="5" customWidth="1"/>
    <col min="3121" max="3121" width="12.28515625" style="5" customWidth="1"/>
    <col min="3122" max="3122" width="11.42578125" style="5" customWidth="1"/>
    <col min="3123" max="3124" width="12.7109375" style="5" bestFit="1" customWidth="1"/>
    <col min="3125" max="3356" width="11.42578125" style="5"/>
    <col min="3357" max="3357" width="5.7109375" style="5" customWidth="1"/>
    <col min="3358" max="3358" width="38.5703125" style="5" customWidth="1"/>
    <col min="3359" max="3359" width="13" style="5" bestFit="1" customWidth="1"/>
    <col min="3360" max="3360" width="15.7109375" style="5" customWidth="1"/>
    <col min="3361" max="3361" width="16.7109375" style="5" customWidth="1"/>
    <col min="3362" max="3362" width="5.85546875" style="5" bestFit="1" customWidth="1"/>
    <col min="3363" max="3363" width="6.28515625" style="5" customWidth="1"/>
    <col min="3364" max="3364" width="9.5703125" style="5" bestFit="1" customWidth="1"/>
    <col min="3365" max="3365" width="3.85546875" style="5" customWidth="1"/>
    <col min="3366" max="3366" width="6" style="5" customWidth="1"/>
    <col min="3367" max="3367" width="12.28515625" style="5" customWidth="1"/>
    <col min="3368" max="3368" width="11.42578125" style="5" customWidth="1"/>
    <col min="3369" max="3369" width="10.7109375" style="5" customWidth="1"/>
    <col min="3370" max="3370" width="11.42578125" style="5" customWidth="1"/>
    <col min="3371" max="3371" width="8.28515625" style="5" bestFit="1" customWidth="1"/>
    <col min="3372" max="3373" width="11.42578125" style="5" customWidth="1"/>
    <col min="3374" max="3374" width="9.5703125" style="5" customWidth="1"/>
    <col min="3375" max="3375" width="7.5703125" style="5" customWidth="1"/>
    <col min="3376" max="3376" width="9.5703125" style="5" customWidth="1"/>
    <col min="3377" max="3377" width="12.28515625" style="5" customWidth="1"/>
    <col min="3378" max="3378" width="11.42578125" style="5" customWidth="1"/>
    <col min="3379" max="3380" width="12.7109375" style="5" bestFit="1" customWidth="1"/>
    <col min="3381" max="3612" width="11.42578125" style="5"/>
    <col min="3613" max="3613" width="5.7109375" style="5" customWidth="1"/>
    <col min="3614" max="3614" width="38.5703125" style="5" customWidth="1"/>
    <col min="3615" max="3615" width="13" style="5" bestFit="1" customWidth="1"/>
    <col min="3616" max="3616" width="15.7109375" style="5" customWidth="1"/>
    <col min="3617" max="3617" width="16.7109375" style="5" customWidth="1"/>
    <col min="3618" max="3618" width="5.85546875" style="5" bestFit="1" customWidth="1"/>
    <col min="3619" max="3619" width="6.28515625" style="5" customWidth="1"/>
    <col min="3620" max="3620" width="9.5703125" style="5" bestFit="1" customWidth="1"/>
    <col min="3621" max="3621" width="3.85546875" style="5" customWidth="1"/>
    <col min="3622" max="3622" width="6" style="5" customWidth="1"/>
    <col min="3623" max="3623" width="12.28515625" style="5" customWidth="1"/>
    <col min="3624" max="3624" width="11.42578125" style="5" customWidth="1"/>
    <col min="3625" max="3625" width="10.7109375" style="5" customWidth="1"/>
    <col min="3626" max="3626" width="11.42578125" style="5" customWidth="1"/>
    <col min="3627" max="3627" width="8.28515625" style="5" bestFit="1" customWidth="1"/>
    <col min="3628" max="3629" width="11.42578125" style="5" customWidth="1"/>
    <col min="3630" max="3630" width="9.5703125" style="5" customWidth="1"/>
    <col min="3631" max="3631" width="7.5703125" style="5" customWidth="1"/>
    <col min="3632" max="3632" width="9.5703125" style="5" customWidth="1"/>
    <col min="3633" max="3633" width="12.28515625" style="5" customWidth="1"/>
    <col min="3634" max="3634" width="11.42578125" style="5" customWidth="1"/>
    <col min="3635" max="3636" width="12.7109375" style="5" bestFit="1" customWidth="1"/>
    <col min="3637" max="3868" width="11.42578125" style="5"/>
    <col min="3869" max="3869" width="5.7109375" style="5" customWidth="1"/>
    <col min="3870" max="3870" width="38.5703125" style="5" customWidth="1"/>
    <col min="3871" max="3871" width="13" style="5" bestFit="1" customWidth="1"/>
    <col min="3872" max="3872" width="15.7109375" style="5" customWidth="1"/>
    <col min="3873" max="3873" width="16.7109375" style="5" customWidth="1"/>
    <col min="3874" max="3874" width="5.85546875" style="5" bestFit="1" customWidth="1"/>
    <col min="3875" max="3875" width="6.28515625" style="5" customWidth="1"/>
    <col min="3876" max="3876" width="9.5703125" style="5" bestFit="1" customWidth="1"/>
    <col min="3877" max="3877" width="3.85546875" style="5" customWidth="1"/>
    <col min="3878" max="3878" width="6" style="5" customWidth="1"/>
    <col min="3879" max="3879" width="12.28515625" style="5" customWidth="1"/>
    <col min="3880" max="3880" width="11.42578125" style="5" customWidth="1"/>
    <col min="3881" max="3881" width="10.7109375" style="5" customWidth="1"/>
    <col min="3882" max="3882" width="11.42578125" style="5" customWidth="1"/>
    <col min="3883" max="3883" width="8.28515625" style="5" bestFit="1" customWidth="1"/>
    <col min="3884" max="3885" width="11.42578125" style="5" customWidth="1"/>
    <col min="3886" max="3886" width="9.5703125" style="5" customWidth="1"/>
    <col min="3887" max="3887" width="7.5703125" style="5" customWidth="1"/>
    <col min="3888" max="3888" width="9.5703125" style="5" customWidth="1"/>
    <col min="3889" max="3889" width="12.28515625" style="5" customWidth="1"/>
    <col min="3890" max="3890" width="11.42578125" style="5" customWidth="1"/>
    <col min="3891" max="3892" width="12.7109375" style="5" bestFit="1" customWidth="1"/>
    <col min="3893" max="4124" width="11.42578125" style="5"/>
    <col min="4125" max="4125" width="5.7109375" style="5" customWidth="1"/>
    <col min="4126" max="4126" width="38.5703125" style="5" customWidth="1"/>
    <col min="4127" max="4127" width="13" style="5" bestFit="1" customWidth="1"/>
    <col min="4128" max="4128" width="15.7109375" style="5" customWidth="1"/>
    <col min="4129" max="4129" width="16.7109375" style="5" customWidth="1"/>
    <col min="4130" max="4130" width="5.85546875" style="5" bestFit="1" customWidth="1"/>
    <col min="4131" max="4131" width="6.28515625" style="5" customWidth="1"/>
    <col min="4132" max="4132" width="9.5703125" style="5" bestFit="1" customWidth="1"/>
    <col min="4133" max="4133" width="3.85546875" style="5" customWidth="1"/>
    <col min="4134" max="4134" width="6" style="5" customWidth="1"/>
    <col min="4135" max="4135" width="12.28515625" style="5" customWidth="1"/>
    <col min="4136" max="4136" width="11.42578125" style="5" customWidth="1"/>
    <col min="4137" max="4137" width="10.7109375" style="5" customWidth="1"/>
    <col min="4138" max="4138" width="11.42578125" style="5" customWidth="1"/>
    <col min="4139" max="4139" width="8.28515625" style="5" bestFit="1" customWidth="1"/>
    <col min="4140" max="4141" width="11.42578125" style="5" customWidth="1"/>
    <col min="4142" max="4142" width="9.5703125" style="5" customWidth="1"/>
    <col min="4143" max="4143" width="7.5703125" style="5" customWidth="1"/>
    <col min="4144" max="4144" width="9.5703125" style="5" customWidth="1"/>
    <col min="4145" max="4145" width="12.28515625" style="5" customWidth="1"/>
    <col min="4146" max="4146" width="11.42578125" style="5" customWidth="1"/>
    <col min="4147" max="4148" width="12.7109375" style="5" bestFit="1" customWidth="1"/>
    <col min="4149" max="4380" width="11.42578125" style="5"/>
    <col min="4381" max="4381" width="5.7109375" style="5" customWidth="1"/>
    <col min="4382" max="4382" width="38.5703125" style="5" customWidth="1"/>
    <col min="4383" max="4383" width="13" style="5" bestFit="1" customWidth="1"/>
    <col min="4384" max="4384" width="15.7109375" style="5" customWidth="1"/>
    <col min="4385" max="4385" width="16.7109375" style="5" customWidth="1"/>
    <col min="4386" max="4386" width="5.85546875" style="5" bestFit="1" customWidth="1"/>
    <col min="4387" max="4387" width="6.28515625" style="5" customWidth="1"/>
    <col min="4388" max="4388" width="9.5703125" style="5" bestFit="1" customWidth="1"/>
    <col min="4389" max="4389" width="3.85546875" style="5" customWidth="1"/>
    <col min="4390" max="4390" width="6" style="5" customWidth="1"/>
    <col min="4391" max="4391" width="12.28515625" style="5" customWidth="1"/>
    <col min="4392" max="4392" width="11.42578125" style="5" customWidth="1"/>
    <col min="4393" max="4393" width="10.7109375" style="5" customWidth="1"/>
    <col min="4394" max="4394" width="11.42578125" style="5" customWidth="1"/>
    <col min="4395" max="4395" width="8.28515625" style="5" bestFit="1" customWidth="1"/>
    <col min="4396" max="4397" width="11.42578125" style="5" customWidth="1"/>
    <col min="4398" max="4398" width="9.5703125" style="5" customWidth="1"/>
    <col min="4399" max="4399" width="7.5703125" style="5" customWidth="1"/>
    <col min="4400" max="4400" width="9.5703125" style="5" customWidth="1"/>
    <col min="4401" max="4401" width="12.28515625" style="5" customWidth="1"/>
    <col min="4402" max="4402" width="11.42578125" style="5" customWidth="1"/>
    <col min="4403" max="4404" width="12.7109375" style="5" bestFit="1" customWidth="1"/>
    <col min="4405" max="4636" width="11.42578125" style="5"/>
    <col min="4637" max="4637" width="5.7109375" style="5" customWidth="1"/>
    <col min="4638" max="4638" width="38.5703125" style="5" customWidth="1"/>
    <col min="4639" max="4639" width="13" style="5" bestFit="1" customWidth="1"/>
    <col min="4640" max="4640" width="15.7109375" style="5" customWidth="1"/>
    <col min="4641" max="4641" width="16.7109375" style="5" customWidth="1"/>
    <col min="4642" max="4642" width="5.85546875" style="5" bestFit="1" customWidth="1"/>
    <col min="4643" max="4643" width="6.28515625" style="5" customWidth="1"/>
    <col min="4644" max="4644" width="9.5703125" style="5" bestFit="1" customWidth="1"/>
    <col min="4645" max="4645" width="3.85546875" style="5" customWidth="1"/>
    <col min="4646" max="4646" width="6" style="5" customWidth="1"/>
    <col min="4647" max="4647" width="12.28515625" style="5" customWidth="1"/>
    <col min="4648" max="4648" width="11.42578125" style="5" customWidth="1"/>
    <col min="4649" max="4649" width="10.7109375" style="5" customWidth="1"/>
    <col min="4650" max="4650" width="11.42578125" style="5" customWidth="1"/>
    <col min="4651" max="4651" width="8.28515625" style="5" bestFit="1" customWidth="1"/>
    <col min="4652" max="4653" width="11.42578125" style="5" customWidth="1"/>
    <col min="4654" max="4654" width="9.5703125" style="5" customWidth="1"/>
    <col min="4655" max="4655" width="7.5703125" style="5" customWidth="1"/>
    <col min="4656" max="4656" width="9.5703125" style="5" customWidth="1"/>
    <col min="4657" max="4657" width="12.28515625" style="5" customWidth="1"/>
    <col min="4658" max="4658" width="11.42578125" style="5" customWidth="1"/>
    <col min="4659" max="4660" width="12.7109375" style="5" bestFit="1" customWidth="1"/>
    <col min="4661" max="4892" width="11.42578125" style="5"/>
    <col min="4893" max="4893" width="5.7109375" style="5" customWidth="1"/>
    <col min="4894" max="4894" width="38.5703125" style="5" customWidth="1"/>
    <col min="4895" max="4895" width="13" style="5" bestFit="1" customWidth="1"/>
    <col min="4896" max="4896" width="15.7109375" style="5" customWidth="1"/>
    <col min="4897" max="4897" width="16.7109375" style="5" customWidth="1"/>
    <col min="4898" max="4898" width="5.85546875" style="5" bestFit="1" customWidth="1"/>
    <col min="4899" max="4899" width="6.28515625" style="5" customWidth="1"/>
    <col min="4900" max="4900" width="9.5703125" style="5" bestFit="1" customWidth="1"/>
    <col min="4901" max="4901" width="3.85546875" style="5" customWidth="1"/>
    <col min="4902" max="4902" width="6" style="5" customWidth="1"/>
    <col min="4903" max="4903" width="12.28515625" style="5" customWidth="1"/>
    <col min="4904" max="4904" width="11.42578125" style="5" customWidth="1"/>
    <col min="4905" max="4905" width="10.7109375" style="5" customWidth="1"/>
    <col min="4906" max="4906" width="11.42578125" style="5" customWidth="1"/>
    <col min="4907" max="4907" width="8.28515625" style="5" bestFit="1" customWidth="1"/>
    <col min="4908" max="4909" width="11.42578125" style="5" customWidth="1"/>
    <col min="4910" max="4910" width="9.5703125" style="5" customWidth="1"/>
    <col min="4911" max="4911" width="7.5703125" style="5" customWidth="1"/>
    <col min="4912" max="4912" width="9.5703125" style="5" customWidth="1"/>
    <col min="4913" max="4913" width="12.28515625" style="5" customWidth="1"/>
    <col min="4914" max="4914" width="11.42578125" style="5" customWidth="1"/>
    <col min="4915" max="4916" width="12.7109375" style="5" bestFit="1" customWidth="1"/>
    <col min="4917" max="5148" width="11.42578125" style="5"/>
    <col min="5149" max="5149" width="5.7109375" style="5" customWidth="1"/>
    <col min="5150" max="5150" width="38.5703125" style="5" customWidth="1"/>
    <col min="5151" max="5151" width="13" style="5" bestFit="1" customWidth="1"/>
    <col min="5152" max="5152" width="15.7109375" style="5" customWidth="1"/>
    <col min="5153" max="5153" width="16.7109375" style="5" customWidth="1"/>
    <col min="5154" max="5154" width="5.85546875" style="5" bestFit="1" customWidth="1"/>
    <col min="5155" max="5155" width="6.28515625" style="5" customWidth="1"/>
    <col min="5156" max="5156" width="9.5703125" style="5" bestFit="1" customWidth="1"/>
    <col min="5157" max="5157" width="3.85546875" style="5" customWidth="1"/>
    <col min="5158" max="5158" width="6" style="5" customWidth="1"/>
    <col min="5159" max="5159" width="12.28515625" style="5" customWidth="1"/>
    <col min="5160" max="5160" width="11.42578125" style="5" customWidth="1"/>
    <col min="5161" max="5161" width="10.7109375" style="5" customWidth="1"/>
    <col min="5162" max="5162" width="11.42578125" style="5" customWidth="1"/>
    <col min="5163" max="5163" width="8.28515625" style="5" bestFit="1" customWidth="1"/>
    <col min="5164" max="5165" width="11.42578125" style="5" customWidth="1"/>
    <col min="5166" max="5166" width="9.5703125" style="5" customWidth="1"/>
    <col min="5167" max="5167" width="7.5703125" style="5" customWidth="1"/>
    <col min="5168" max="5168" width="9.5703125" style="5" customWidth="1"/>
    <col min="5169" max="5169" width="12.28515625" style="5" customWidth="1"/>
    <col min="5170" max="5170" width="11.42578125" style="5" customWidth="1"/>
    <col min="5171" max="5172" width="12.7109375" style="5" bestFit="1" customWidth="1"/>
    <col min="5173" max="5404" width="11.42578125" style="5"/>
    <col min="5405" max="5405" width="5.7109375" style="5" customWidth="1"/>
    <col min="5406" max="5406" width="38.5703125" style="5" customWidth="1"/>
    <col min="5407" max="5407" width="13" style="5" bestFit="1" customWidth="1"/>
    <col min="5408" max="5408" width="15.7109375" style="5" customWidth="1"/>
    <col min="5409" max="5409" width="16.7109375" style="5" customWidth="1"/>
    <col min="5410" max="5410" width="5.85546875" style="5" bestFit="1" customWidth="1"/>
    <col min="5411" max="5411" width="6.28515625" style="5" customWidth="1"/>
    <col min="5412" max="5412" width="9.5703125" style="5" bestFit="1" customWidth="1"/>
    <col min="5413" max="5413" width="3.85546875" style="5" customWidth="1"/>
    <col min="5414" max="5414" width="6" style="5" customWidth="1"/>
    <col min="5415" max="5415" width="12.28515625" style="5" customWidth="1"/>
    <col min="5416" max="5416" width="11.42578125" style="5" customWidth="1"/>
    <col min="5417" max="5417" width="10.7109375" style="5" customWidth="1"/>
    <col min="5418" max="5418" width="11.42578125" style="5" customWidth="1"/>
    <col min="5419" max="5419" width="8.28515625" style="5" bestFit="1" customWidth="1"/>
    <col min="5420" max="5421" width="11.42578125" style="5" customWidth="1"/>
    <col min="5422" max="5422" width="9.5703125" style="5" customWidth="1"/>
    <col min="5423" max="5423" width="7.5703125" style="5" customWidth="1"/>
    <col min="5424" max="5424" width="9.5703125" style="5" customWidth="1"/>
    <col min="5425" max="5425" width="12.28515625" style="5" customWidth="1"/>
    <col min="5426" max="5426" width="11.42578125" style="5" customWidth="1"/>
    <col min="5427" max="5428" width="12.7109375" style="5" bestFit="1" customWidth="1"/>
    <col min="5429" max="5660" width="11.42578125" style="5"/>
    <col min="5661" max="5661" width="5.7109375" style="5" customWidth="1"/>
    <col min="5662" max="5662" width="38.5703125" style="5" customWidth="1"/>
    <col min="5663" max="5663" width="13" style="5" bestFit="1" customWidth="1"/>
    <col min="5664" max="5664" width="15.7109375" style="5" customWidth="1"/>
    <col min="5665" max="5665" width="16.7109375" style="5" customWidth="1"/>
    <col min="5666" max="5666" width="5.85546875" style="5" bestFit="1" customWidth="1"/>
    <col min="5667" max="5667" width="6.28515625" style="5" customWidth="1"/>
    <col min="5668" max="5668" width="9.5703125" style="5" bestFit="1" customWidth="1"/>
    <col min="5669" max="5669" width="3.85546875" style="5" customWidth="1"/>
    <col min="5670" max="5670" width="6" style="5" customWidth="1"/>
    <col min="5671" max="5671" width="12.28515625" style="5" customWidth="1"/>
    <col min="5672" max="5672" width="11.42578125" style="5" customWidth="1"/>
    <col min="5673" max="5673" width="10.7109375" style="5" customWidth="1"/>
    <col min="5674" max="5674" width="11.42578125" style="5" customWidth="1"/>
    <col min="5675" max="5675" width="8.28515625" style="5" bestFit="1" customWidth="1"/>
    <col min="5676" max="5677" width="11.42578125" style="5" customWidth="1"/>
    <col min="5678" max="5678" width="9.5703125" style="5" customWidth="1"/>
    <col min="5679" max="5679" width="7.5703125" style="5" customWidth="1"/>
    <col min="5680" max="5680" width="9.5703125" style="5" customWidth="1"/>
    <col min="5681" max="5681" width="12.28515625" style="5" customWidth="1"/>
    <col min="5682" max="5682" width="11.42578125" style="5" customWidth="1"/>
    <col min="5683" max="5684" width="12.7109375" style="5" bestFit="1" customWidth="1"/>
    <col min="5685" max="5916" width="11.42578125" style="5"/>
    <col min="5917" max="5917" width="5.7109375" style="5" customWidth="1"/>
    <col min="5918" max="5918" width="38.5703125" style="5" customWidth="1"/>
    <col min="5919" max="5919" width="13" style="5" bestFit="1" customWidth="1"/>
    <col min="5920" max="5920" width="15.7109375" style="5" customWidth="1"/>
    <col min="5921" max="5921" width="16.7109375" style="5" customWidth="1"/>
    <col min="5922" max="5922" width="5.85546875" style="5" bestFit="1" customWidth="1"/>
    <col min="5923" max="5923" width="6.28515625" style="5" customWidth="1"/>
    <col min="5924" max="5924" width="9.5703125" style="5" bestFit="1" customWidth="1"/>
    <col min="5925" max="5925" width="3.85546875" style="5" customWidth="1"/>
    <col min="5926" max="5926" width="6" style="5" customWidth="1"/>
    <col min="5927" max="5927" width="12.28515625" style="5" customWidth="1"/>
    <col min="5928" max="5928" width="11.42578125" style="5" customWidth="1"/>
    <col min="5929" max="5929" width="10.7109375" style="5" customWidth="1"/>
    <col min="5930" max="5930" width="11.42578125" style="5" customWidth="1"/>
    <col min="5931" max="5931" width="8.28515625" style="5" bestFit="1" customWidth="1"/>
    <col min="5932" max="5933" width="11.42578125" style="5" customWidth="1"/>
    <col min="5934" max="5934" width="9.5703125" style="5" customWidth="1"/>
    <col min="5935" max="5935" width="7.5703125" style="5" customWidth="1"/>
    <col min="5936" max="5936" width="9.5703125" style="5" customWidth="1"/>
    <col min="5937" max="5937" width="12.28515625" style="5" customWidth="1"/>
    <col min="5938" max="5938" width="11.42578125" style="5" customWidth="1"/>
    <col min="5939" max="5940" width="12.7109375" style="5" bestFit="1" customWidth="1"/>
    <col min="5941" max="6172" width="11.42578125" style="5"/>
    <col min="6173" max="6173" width="5.7109375" style="5" customWidth="1"/>
    <col min="6174" max="6174" width="38.5703125" style="5" customWidth="1"/>
    <col min="6175" max="6175" width="13" style="5" bestFit="1" customWidth="1"/>
    <col min="6176" max="6176" width="15.7109375" style="5" customWidth="1"/>
    <col min="6177" max="6177" width="16.7109375" style="5" customWidth="1"/>
    <col min="6178" max="6178" width="5.85546875" style="5" bestFit="1" customWidth="1"/>
    <col min="6179" max="6179" width="6.28515625" style="5" customWidth="1"/>
    <col min="6180" max="6180" width="9.5703125" style="5" bestFit="1" customWidth="1"/>
    <col min="6181" max="6181" width="3.85546875" style="5" customWidth="1"/>
    <col min="6182" max="6182" width="6" style="5" customWidth="1"/>
    <col min="6183" max="6183" width="12.28515625" style="5" customWidth="1"/>
    <col min="6184" max="6184" width="11.42578125" style="5" customWidth="1"/>
    <col min="6185" max="6185" width="10.7109375" style="5" customWidth="1"/>
    <col min="6186" max="6186" width="11.42578125" style="5" customWidth="1"/>
    <col min="6187" max="6187" width="8.28515625" style="5" bestFit="1" customWidth="1"/>
    <col min="6188" max="6189" width="11.42578125" style="5" customWidth="1"/>
    <col min="6190" max="6190" width="9.5703125" style="5" customWidth="1"/>
    <col min="6191" max="6191" width="7.5703125" style="5" customWidth="1"/>
    <col min="6192" max="6192" width="9.5703125" style="5" customWidth="1"/>
    <col min="6193" max="6193" width="12.28515625" style="5" customWidth="1"/>
    <col min="6194" max="6194" width="11.42578125" style="5" customWidth="1"/>
    <col min="6195" max="6196" width="12.7109375" style="5" bestFit="1" customWidth="1"/>
    <col min="6197" max="6428" width="11.42578125" style="5"/>
    <col min="6429" max="6429" width="5.7109375" style="5" customWidth="1"/>
    <col min="6430" max="6430" width="38.5703125" style="5" customWidth="1"/>
    <col min="6431" max="6431" width="13" style="5" bestFit="1" customWidth="1"/>
    <col min="6432" max="6432" width="15.7109375" style="5" customWidth="1"/>
    <col min="6433" max="6433" width="16.7109375" style="5" customWidth="1"/>
    <col min="6434" max="6434" width="5.85546875" style="5" bestFit="1" customWidth="1"/>
    <col min="6435" max="6435" width="6.28515625" style="5" customWidth="1"/>
    <col min="6436" max="6436" width="9.5703125" style="5" bestFit="1" customWidth="1"/>
    <col min="6437" max="6437" width="3.85546875" style="5" customWidth="1"/>
    <col min="6438" max="6438" width="6" style="5" customWidth="1"/>
    <col min="6439" max="6439" width="12.28515625" style="5" customWidth="1"/>
    <col min="6440" max="6440" width="11.42578125" style="5" customWidth="1"/>
    <col min="6441" max="6441" width="10.7109375" style="5" customWidth="1"/>
    <col min="6442" max="6442" width="11.42578125" style="5" customWidth="1"/>
    <col min="6443" max="6443" width="8.28515625" style="5" bestFit="1" customWidth="1"/>
    <col min="6444" max="6445" width="11.42578125" style="5" customWidth="1"/>
    <col min="6446" max="6446" width="9.5703125" style="5" customWidth="1"/>
    <col min="6447" max="6447" width="7.5703125" style="5" customWidth="1"/>
    <col min="6448" max="6448" width="9.5703125" style="5" customWidth="1"/>
    <col min="6449" max="6449" width="12.28515625" style="5" customWidth="1"/>
    <col min="6450" max="6450" width="11.42578125" style="5" customWidth="1"/>
    <col min="6451" max="6452" width="12.7109375" style="5" bestFit="1" customWidth="1"/>
    <col min="6453" max="6684" width="11.42578125" style="5"/>
    <col min="6685" max="6685" width="5.7109375" style="5" customWidth="1"/>
    <col min="6686" max="6686" width="38.5703125" style="5" customWidth="1"/>
    <col min="6687" max="6687" width="13" style="5" bestFit="1" customWidth="1"/>
    <col min="6688" max="6688" width="15.7109375" style="5" customWidth="1"/>
    <col min="6689" max="6689" width="16.7109375" style="5" customWidth="1"/>
    <col min="6690" max="6690" width="5.85546875" style="5" bestFit="1" customWidth="1"/>
    <col min="6691" max="6691" width="6.28515625" style="5" customWidth="1"/>
    <col min="6692" max="6692" width="9.5703125" style="5" bestFit="1" customWidth="1"/>
    <col min="6693" max="6693" width="3.85546875" style="5" customWidth="1"/>
    <col min="6694" max="6694" width="6" style="5" customWidth="1"/>
    <col min="6695" max="6695" width="12.28515625" style="5" customWidth="1"/>
    <col min="6696" max="6696" width="11.42578125" style="5" customWidth="1"/>
    <col min="6697" max="6697" width="10.7109375" style="5" customWidth="1"/>
    <col min="6698" max="6698" width="11.42578125" style="5" customWidth="1"/>
    <col min="6699" max="6699" width="8.28515625" style="5" bestFit="1" customWidth="1"/>
    <col min="6700" max="6701" width="11.42578125" style="5" customWidth="1"/>
    <col min="6702" max="6702" width="9.5703125" style="5" customWidth="1"/>
    <col min="6703" max="6703" width="7.5703125" style="5" customWidth="1"/>
    <col min="6704" max="6704" width="9.5703125" style="5" customWidth="1"/>
    <col min="6705" max="6705" width="12.28515625" style="5" customWidth="1"/>
    <col min="6706" max="6706" width="11.42578125" style="5" customWidth="1"/>
    <col min="6707" max="6708" width="12.7109375" style="5" bestFit="1" customWidth="1"/>
    <col min="6709" max="6940" width="11.42578125" style="5"/>
    <col min="6941" max="6941" width="5.7109375" style="5" customWidth="1"/>
    <col min="6942" max="6942" width="38.5703125" style="5" customWidth="1"/>
    <col min="6943" max="6943" width="13" style="5" bestFit="1" customWidth="1"/>
    <col min="6944" max="6944" width="15.7109375" style="5" customWidth="1"/>
    <col min="6945" max="6945" width="16.7109375" style="5" customWidth="1"/>
    <col min="6946" max="6946" width="5.85546875" style="5" bestFit="1" customWidth="1"/>
    <col min="6947" max="6947" width="6.28515625" style="5" customWidth="1"/>
    <col min="6948" max="6948" width="9.5703125" style="5" bestFit="1" customWidth="1"/>
    <col min="6949" max="6949" width="3.85546875" style="5" customWidth="1"/>
    <col min="6950" max="6950" width="6" style="5" customWidth="1"/>
    <col min="6951" max="6951" width="12.28515625" style="5" customWidth="1"/>
    <col min="6952" max="6952" width="11.42578125" style="5" customWidth="1"/>
    <col min="6953" max="6953" width="10.7109375" style="5" customWidth="1"/>
    <col min="6954" max="6954" width="11.42578125" style="5" customWidth="1"/>
    <col min="6955" max="6955" width="8.28515625" style="5" bestFit="1" customWidth="1"/>
    <col min="6956" max="6957" width="11.42578125" style="5" customWidth="1"/>
    <col min="6958" max="6958" width="9.5703125" style="5" customWidth="1"/>
    <col min="6959" max="6959" width="7.5703125" style="5" customWidth="1"/>
    <col min="6960" max="6960" width="9.5703125" style="5" customWidth="1"/>
    <col min="6961" max="6961" width="12.28515625" style="5" customWidth="1"/>
    <col min="6962" max="6962" width="11.42578125" style="5" customWidth="1"/>
    <col min="6963" max="6964" width="12.7109375" style="5" bestFit="1" customWidth="1"/>
    <col min="6965" max="7196" width="11.42578125" style="5"/>
    <col min="7197" max="7197" width="5.7109375" style="5" customWidth="1"/>
    <col min="7198" max="7198" width="38.5703125" style="5" customWidth="1"/>
    <col min="7199" max="7199" width="13" style="5" bestFit="1" customWidth="1"/>
    <col min="7200" max="7200" width="15.7109375" style="5" customWidth="1"/>
    <col min="7201" max="7201" width="16.7109375" style="5" customWidth="1"/>
    <col min="7202" max="7202" width="5.85546875" style="5" bestFit="1" customWidth="1"/>
    <col min="7203" max="7203" width="6.28515625" style="5" customWidth="1"/>
    <col min="7204" max="7204" width="9.5703125" style="5" bestFit="1" customWidth="1"/>
    <col min="7205" max="7205" width="3.85546875" style="5" customWidth="1"/>
    <col min="7206" max="7206" width="6" style="5" customWidth="1"/>
    <col min="7207" max="7207" width="12.28515625" style="5" customWidth="1"/>
    <col min="7208" max="7208" width="11.42578125" style="5" customWidth="1"/>
    <col min="7209" max="7209" width="10.7109375" style="5" customWidth="1"/>
    <col min="7210" max="7210" width="11.42578125" style="5" customWidth="1"/>
    <col min="7211" max="7211" width="8.28515625" style="5" bestFit="1" customWidth="1"/>
    <col min="7212" max="7213" width="11.42578125" style="5" customWidth="1"/>
    <col min="7214" max="7214" width="9.5703125" style="5" customWidth="1"/>
    <col min="7215" max="7215" width="7.5703125" style="5" customWidth="1"/>
    <col min="7216" max="7216" width="9.5703125" style="5" customWidth="1"/>
    <col min="7217" max="7217" width="12.28515625" style="5" customWidth="1"/>
    <col min="7218" max="7218" width="11.42578125" style="5" customWidth="1"/>
    <col min="7219" max="7220" width="12.7109375" style="5" bestFit="1" customWidth="1"/>
    <col min="7221" max="7452" width="11.42578125" style="5"/>
    <col min="7453" max="7453" width="5.7109375" style="5" customWidth="1"/>
    <col min="7454" max="7454" width="38.5703125" style="5" customWidth="1"/>
    <col min="7455" max="7455" width="13" style="5" bestFit="1" customWidth="1"/>
    <col min="7456" max="7456" width="15.7109375" style="5" customWidth="1"/>
    <col min="7457" max="7457" width="16.7109375" style="5" customWidth="1"/>
    <col min="7458" max="7458" width="5.85546875" style="5" bestFit="1" customWidth="1"/>
    <col min="7459" max="7459" width="6.28515625" style="5" customWidth="1"/>
    <col min="7460" max="7460" width="9.5703125" style="5" bestFit="1" customWidth="1"/>
    <col min="7461" max="7461" width="3.85546875" style="5" customWidth="1"/>
    <col min="7462" max="7462" width="6" style="5" customWidth="1"/>
    <col min="7463" max="7463" width="12.28515625" style="5" customWidth="1"/>
    <col min="7464" max="7464" width="11.42578125" style="5" customWidth="1"/>
    <col min="7465" max="7465" width="10.7109375" style="5" customWidth="1"/>
    <col min="7466" max="7466" width="11.42578125" style="5" customWidth="1"/>
    <col min="7467" max="7467" width="8.28515625" style="5" bestFit="1" customWidth="1"/>
    <col min="7468" max="7469" width="11.42578125" style="5" customWidth="1"/>
    <col min="7470" max="7470" width="9.5703125" style="5" customWidth="1"/>
    <col min="7471" max="7471" width="7.5703125" style="5" customWidth="1"/>
    <col min="7472" max="7472" width="9.5703125" style="5" customWidth="1"/>
    <col min="7473" max="7473" width="12.28515625" style="5" customWidth="1"/>
    <col min="7474" max="7474" width="11.42578125" style="5" customWidth="1"/>
    <col min="7475" max="7476" width="12.7109375" style="5" bestFit="1" customWidth="1"/>
    <col min="7477" max="7708" width="11.42578125" style="5"/>
    <col min="7709" max="7709" width="5.7109375" style="5" customWidth="1"/>
    <col min="7710" max="7710" width="38.5703125" style="5" customWidth="1"/>
    <col min="7711" max="7711" width="13" style="5" bestFit="1" customWidth="1"/>
    <col min="7712" max="7712" width="15.7109375" style="5" customWidth="1"/>
    <col min="7713" max="7713" width="16.7109375" style="5" customWidth="1"/>
    <col min="7714" max="7714" width="5.85546875" style="5" bestFit="1" customWidth="1"/>
    <col min="7715" max="7715" width="6.28515625" style="5" customWidth="1"/>
    <col min="7716" max="7716" width="9.5703125" style="5" bestFit="1" customWidth="1"/>
    <col min="7717" max="7717" width="3.85546875" style="5" customWidth="1"/>
    <col min="7718" max="7718" width="6" style="5" customWidth="1"/>
    <col min="7719" max="7719" width="12.28515625" style="5" customWidth="1"/>
    <col min="7720" max="7720" width="11.42578125" style="5" customWidth="1"/>
    <col min="7721" max="7721" width="10.7109375" style="5" customWidth="1"/>
    <col min="7722" max="7722" width="11.42578125" style="5" customWidth="1"/>
    <col min="7723" max="7723" width="8.28515625" style="5" bestFit="1" customWidth="1"/>
    <col min="7724" max="7725" width="11.42578125" style="5" customWidth="1"/>
    <col min="7726" max="7726" width="9.5703125" style="5" customWidth="1"/>
    <col min="7727" max="7727" width="7.5703125" style="5" customWidth="1"/>
    <col min="7728" max="7728" width="9.5703125" style="5" customWidth="1"/>
    <col min="7729" max="7729" width="12.28515625" style="5" customWidth="1"/>
    <col min="7730" max="7730" width="11.42578125" style="5" customWidth="1"/>
    <col min="7731" max="7732" width="12.7109375" style="5" bestFit="1" customWidth="1"/>
    <col min="7733" max="7964" width="11.42578125" style="5"/>
    <col min="7965" max="7965" width="5.7109375" style="5" customWidth="1"/>
    <col min="7966" max="7966" width="38.5703125" style="5" customWidth="1"/>
    <col min="7967" max="7967" width="13" style="5" bestFit="1" customWidth="1"/>
    <col min="7968" max="7968" width="15.7109375" style="5" customWidth="1"/>
    <col min="7969" max="7969" width="16.7109375" style="5" customWidth="1"/>
    <col min="7970" max="7970" width="5.85546875" style="5" bestFit="1" customWidth="1"/>
    <col min="7971" max="7971" width="6.28515625" style="5" customWidth="1"/>
    <col min="7972" max="7972" width="9.5703125" style="5" bestFit="1" customWidth="1"/>
    <col min="7973" max="7973" width="3.85546875" style="5" customWidth="1"/>
    <col min="7974" max="7974" width="6" style="5" customWidth="1"/>
    <col min="7975" max="7975" width="12.28515625" style="5" customWidth="1"/>
    <col min="7976" max="7976" width="11.42578125" style="5" customWidth="1"/>
    <col min="7977" max="7977" width="10.7109375" style="5" customWidth="1"/>
    <col min="7978" max="7978" width="11.42578125" style="5" customWidth="1"/>
    <col min="7979" max="7979" width="8.28515625" style="5" bestFit="1" customWidth="1"/>
    <col min="7980" max="7981" width="11.42578125" style="5" customWidth="1"/>
    <col min="7982" max="7982" width="9.5703125" style="5" customWidth="1"/>
    <col min="7983" max="7983" width="7.5703125" style="5" customWidth="1"/>
    <col min="7984" max="7984" width="9.5703125" style="5" customWidth="1"/>
    <col min="7985" max="7985" width="12.28515625" style="5" customWidth="1"/>
    <col min="7986" max="7986" width="11.42578125" style="5" customWidth="1"/>
    <col min="7987" max="7988" width="12.7109375" style="5" bestFit="1" customWidth="1"/>
    <col min="7989" max="8220" width="11.42578125" style="5"/>
    <col min="8221" max="8221" width="5.7109375" style="5" customWidth="1"/>
    <col min="8222" max="8222" width="38.5703125" style="5" customWidth="1"/>
    <col min="8223" max="8223" width="13" style="5" bestFit="1" customWidth="1"/>
    <col min="8224" max="8224" width="15.7109375" style="5" customWidth="1"/>
    <col min="8225" max="8225" width="16.7109375" style="5" customWidth="1"/>
    <col min="8226" max="8226" width="5.85546875" style="5" bestFit="1" customWidth="1"/>
    <col min="8227" max="8227" width="6.28515625" style="5" customWidth="1"/>
    <col min="8228" max="8228" width="9.5703125" style="5" bestFit="1" customWidth="1"/>
    <col min="8229" max="8229" width="3.85546875" style="5" customWidth="1"/>
    <col min="8230" max="8230" width="6" style="5" customWidth="1"/>
    <col min="8231" max="8231" width="12.28515625" style="5" customWidth="1"/>
    <col min="8232" max="8232" width="11.42578125" style="5" customWidth="1"/>
    <col min="8233" max="8233" width="10.7109375" style="5" customWidth="1"/>
    <col min="8234" max="8234" width="11.42578125" style="5" customWidth="1"/>
    <col min="8235" max="8235" width="8.28515625" style="5" bestFit="1" customWidth="1"/>
    <col min="8236" max="8237" width="11.42578125" style="5" customWidth="1"/>
    <col min="8238" max="8238" width="9.5703125" style="5" customWidth="1"/>
    <col min="8239" max="8239" width="7.5703125" style="5" customWidth="1"/>
    <col min="8240" max="8240" width="9.5703125" style="5" customWidth="1"/>
    <col min="8241" max="8241" width="12.28515625" style="5" customWidth="1"/>
    <col min="8242" max="8242" width="11.42578125" style="5" customWidth="1"/>
    <col min="8243" max="8244" width="12.7109375" style="5" bestFit="1" customWidth="1"/>
    <col min="8245" max="8476" width="11.42578125" style="5"/>
    <col min="8477" max="8477" width="5.7109375" style="5" customWidth="1"/>
    <col min="8478" max="8478" width="38.5703125" style="5" customWidth="1"/>
    <col min="8479" max="8479" width="13" style="5" bestFit="1" customWidth="1"/>
    <col min="8480" max="8480" width="15.7109375" style="5" customWidth="1"/>
    <col min="8481" max="8481" width="16.7109375" style="5" customWidth="1"/>
    <col min="8482" max="8482" width="5.85546875" style="5" bestFit="1" customWidth="1"/>
    <col min="8483" max="8483" width="6.28515625" style="5" customWidth="1"/>
    <col min="8484" max="8484" width="9.5703125" style="5" bestFit="1" customWidth="1"/>
    <col min="8485" max="8485" width="3.85546875" style="5" customWidth="1"/>
    <col min="8486" max="8486" width="6" style="5" customWidth="1"/>
    <col min="8487" max="8487" width="12.28515625" style="5" customWidth="1"/>
    <col min="8488" max="8488" width="11.42578125" style="5" customWidth="1"/>
    <col min="8489" max="8489" width="10.7109375" style="5" customWidth="1"/>
    <col min="8490" max="8490" width="11.42578125" style="5" customWidth="1"/>
    <col min="8491" max="8491" width="8.28515625" style="5" bestFit="1" customWidth="1"/>
    <col min="8492" max="8493" width="11.42578125" style="5" customWidth="1"/>
    <col min="8494" max="8494" width="9.5703125" style="5" customWidth="1"/>
    <col min="8495" max="8495" width="7.5703125" style="5" customWidth="1"/>
    <col min="8496" max="8496" width="9.5703125" style="5" customWidth="1"/>
    <col min="8497" max="8497" width="12.28515625" style="5" customWidth="1"/>
    <col min="8498" max="8498" width="11.42578125" style="5" customWidth="1"/>
    <col min="8499" max="8500" width="12.7109375" style="5" bestFit="1" customWidth="1"/>
    <col min="8501" max="8732" width="11.42578125" style="5"/>
    <col min="8733" max="8733" width="5.7109375" style="5" customWidth="1"/>
    <col min="8734" max="8734" width="38.5703125" style="5" customWidth="1"/>
    <col min="8735" max="8735" width="13" style="5" bestFit="1" customWidth="1"/>
    <col min="8736" max="8736" width="15.7109375" style="5" customWidth="1"/>
    <col min="8737" max="8737" width="16.7109375" style="5" customWidth="1"/>
    <col min="8738" max="8738" width="5.85546875" style="5" bestFit="1" customWidth="1"/>
    <col min="8739" max="8739" width="6.28515625" style="5" customWidth="1"/>
    <col min="8740" max="8740" width="9.5703125" style="5" bestFit="1" customWidth="1"/>
    <col min="8741" max="8741" width="3.85546875" style="5" customWidth="1"/>
    <col min="8742" max="8742" width="6" style="5" customWidth="1"/>
    <col min="8743" max="8743" width="12.28515625" style="5" customWidth="1"/>
    <col min="8744" max="8744" width="11.42578125" style="5" customWidth="1"/>
    <col min="8745" max="8745" width="10.7109375" style="5" customWidth="1"/>
    <col min="8746" max="8746" width="11.42578125" style="5" customWidth="1"/>
    <col min="8747" max="8747" width="8.28515625" style="5" bestFit="1" customWidth="1"/>
    <col min="8748" max="8749" width="11.42578125" style="5" customWidth="1"/>
    <col min="8750" max="8750" width="9.5703125" style="5" customWidth="1"/>
    <col min="8751" max="8751" width="7.5703125" style="5" customWidth="1"/>
    <col min="8752" max="8752" width="9.5703125" style="5" customWidth="1"/>
    <col min="8753" max="8753" width="12.28515625" style="5" customWidth="1"/>
    <col min="8754" max="8754" width="11.42578125" style="5" customWidth="1"/>
    <col min="8755" max="8756" width="12.7109375" style="5" bestFit="1" customWidth="1"/>
    <col min="8757" max="8988" width="11.42578125" style="5"/>
    <col min="8989" max="8989" width="5.7109375" style="5" customWidth="1"/>
    <col min="8990" max="8990" width="38.5703125" style="5" customWidth="1"/>
    <col min="8991" max="8991" width="13" style="5" bestFit="1" customWidth="1"/>
    <col min="8992" max="8992" width="15.7109375" style="5" customWidth="1"/>
    <col min="8993" max="8993" width="16.7109375" style="5" customWidth="1"/>
    <col min="8994" max="8994" width="5.85546875" style="5" bestFit="1" customWidth="1"/>
    <col min="8995" max="8995" width="6.28515625" style="5" customWidth="1"/>
    <col min="8996" max="8996" width="9.5703125" style="5" bestFit="1" customWidth="1"/>
    <col min="8997" max="8997" width="3.85546875" style="5" customWidth="1"/>
    <col min="8998" max="8998" width="6" style="5" customWidth="1"/>
    <col min="8999" max="8999" width="12.28515625" style="5" customWidth="1"/>
    <col min="9000" max="9000" width="11.42578125" style="5" customWidth="1"/>
    <col min="9001" max="9001" width="10.7109375" style="5" customWidth="1"/>
    <col min="9002" max="9002" width="11.42578125" style="5" customWidth="1"/>
    <col min="9003" max="9003" width="8.28515625" style="5" bestFit="1" customWidth="1"/>
    <col min="9004" max="9005" width="11.42578125" style="5" customWidth="1"/>
    <col min="9006" max="9006" width="9.5703125" style="5" customWidth="1"/>
    <col min="9007" max="9007" width="7.5703125" style="5" customWidth="1"/>
    <col min="9008" max="9008" width="9.5703125" style="5" customWidth="1"/>
    <col min="9009" max="9009" width="12.28515625" style="5" customWidth="1"/>
    <col min="9010" max="9010" width="11.42578125" style="5" customWidth="1"/>
    <col min="9011" max="9012" width="12.7109375" style="5" bestFit="1" customWidth="1"/>
    <col min="9013" max="9244" width="11.42578125" style="5"/>
    <col min="9245" max="9245" width="5.7109375" style="5" customWidth="1"/>
    <col min="9246" max="9246" width="38.5703125" style="5" customWidth="1"/>
    <col min="9247" max="9247" width="13" style="5" bestFit="1" customWidth="1"/>
    <col min="9248" max="9248" width="15.7109375" style="5" customWidth="1"/>
    <col min="9249" max="9249" width="16.7109375" style="5" customWidth="1"/>
    <col min="9250" max="9250" width="5.85546875" style="5" bestFit="1" customWidth="1"/>
    <col min="9251" max="9251" width="6.28515625" style="5" customWidth="1"/>
    <col min="9252" max="9252" width="9.5703125" style="5" bestFit="1" customWidth="1"/>
    <col min="9253" max="9253" width="3.85546875" style="5" customWidth="1"/>
    <col min="9254" max="9254" width="6" style="5" customWidth="1"/>
    <col min="9255" max="9255" width="12.28515625" style="5" customWidth="1"/>
    <col min="9256" max="9256" width="11.42578125" style="5" customWidth="1"/>
    <col min="9257" max="9257" width="10.7109375" style="5" customWidth="1"/>
    <col min="9258" max="9258" width="11.42578125" style="5" customWidth="1"/>
    <col min="9259" max="9259" width="8.28515625" style="5" bestFit="1" customWidth="1"/>
    <col min="9260" max="9261" width="11.42578125" style="5" customWidth="1"/>
    <col min="9262" max="9262" width="9.5703125" style="5" customWidth="1"/>
    <col min="9263" max="9263" width="7.5703125" style="5" customWidth="1"/>
    <col min="9264" max="9264" width="9.5703125" style="5" customWidth="1"/>
    <col min="9265" max="9265" width="12.28515625" style="5" customWidth="1"/>
    <col min="9266" max="9266" width="11.42578125" style="5" customWidth="1"/>
    <col min="9267" max="9268" width="12.7109375" style="5" bestFit="1" customWidth="1"/>
    <col min="9269" max="9500" width="11.42578125" style="5"/>
    <col min="9501" max="9501" width="5.7109375" style="5" customWidth="1"/>
    <col min="9502" max="9502" width="38.5703125" style="5" customWidth="1"/>
    <col min="9503" max="9503" width="13" style="5" bestFit="1" customWidth="1"/>
    <col min="9504" max="9504" width="15.7109375" style="5" customWidth="1"/>
    <col min="9505" max="9505" width="16.7109375" style="5" customWidth="1"/>
    <col min="9506" max="9506" width="5.85546875" style="5" bestFit="1" customWidth="1"/>
    <col min="9507" max="9507" width="6.28515625" style="5" customWidth="1"/>
    <col min="9508" max="9508" width="9.5703125" style="5" bestFit="1" customWidth="1"/>
    <col min="9509" max="9509" width="3.85546875" style="5" customWidth="1"/>
    <col min="9510" max="9510" width="6" style="5" customWidth="1"/>
    <col min="9511" max="9511" width="12.28515625" style="5" customWidth="1"/>
    <col min="9512" max="9512" width="11.42578125" style="5" customWidth="1"/>
    <col min="9513" max="9513" width="10.7109375" style="5" customWidth="1"/>
    <col min="9514" max="9514" width="11.42578125" style="5" customWidth="1"/>
    <col min="9515" max="9515" width="8.28515625" style="5" bestFit="1" customWidth="1"/>
    <col min="9516" max="9517" width="11.42578125" style="5" customWidth="1"/>
    <col min="9518" max="9518" width="9.5703125" style="5" customWidth="1"/>
    <col min="9519" max="9519" width="7.5703125" style="5" customWidth="1"/>
    <col min="9520" max="9520" width="9.5703125" style="5" customWidth="1"/>
    <col min="9521" max="9521" width="12.28515625" style="5" customWidth="1"/>
    <col min="9522" max="9522" width="11.42578125" style="5" customWidth="1"/>
    <col min="9523" max="9524" width="12.7109375" style="5" bestFit="1" customWidth="1"/>
    <col min="9525" max="9756" width="11.42578125" style="5"/>
    <col min="9757" max="9757" width="5.7109375" style="5" customWidth="1"/>
    <col min="9758" max="9758" width="38.5703125" style="5" customWidth="1"/>
    <col min="9759" max="9759" width="13" style="5" bestFit="1" customWidth="1"/>
    <col min="9760" max="9760" width="15.7109375" style="5" customWidth="1"/>
    <col min="9761" max="9761" width="16.7109375" style="5" customWidth="1"/>
    <col min="9762" max="9762" width="5.85546875" style="5" bestFit="1" customWidth="1"/>
    <col min="9763" max="9763" width="6.28515625" style="5" customWidth="1"/>
    <col min="9764" max="9764" width="9.5703125" style="5" bestFit="1" customWidth="1"/>
    <col min="9765" max="9765" width="3.85546875" style="5" customWidth="1"/>
    <col min="9766" max="9766" width="6" style="5" customWidth="1"/>
    <col min="9767" max="9767" width="12.28515625" style="5" customWidth="1"/>
    <col min="9768" max="9768" width="11.42578125" style="5" customWidth="1"/>
    <col min="9769" max="9769" width="10.7109375" style="5" customWidth="1"/>
    <col min="9770" max="9770" width="11.42578125" style="5" customWidth="1"/>
    <col min="9771" max="9771" width="8.28515625" style="5" bestFit="1" customWidth="1"/>
    <col min="9772" max="9773" width="11.42578125" style="5" customWidth="1"/>
    <col min="9774" max="9774" width="9.5703125" style="5" customWidth="1"/>
    <col min="9775" max="9775" width="7.5703125" style="5" customWidth="1"/>
    <col min="9776" max="9776" width="9.5703125" style="5" customWidth="1"/>
    <col min="9777" max="9777" width="12.28515625" style="5" customWidth="1"/>
    <col min="9778" max="9778" width="11.42578125" style="5" customWidth="1"/>
    <col min="9779" max="9780" width="12.7109375" style="5" bestFit="1" customWidth="1"/>
    <col min="9781" max="10012" width="11.42578125" style="5"/>
    <col min="10013" max="10013" width="5.7109375" style="5" customWidth="1"/>
    <col min="10014" max="10014" width="38.5703125" style="5" customWidth="1"/>
    <col min="10015" max="10015" width="13" style="5" bestFit="1" customWidth="1"/>
    <col min="10016" max="10016" width="15.7109375" style="5" customWidth="1"/>
    <col min="10017" max="10017" width="16.7109375" style="5" customWidth="1"/>
    <col min="10018" max="10018" width="5.85546875" style="5" bestFit="1" customWidth="1"/>
    <col min="10019" max="10019" width="6.28515625" style="5" customWidth="1"/>
    <col min="10020" max="10020" width="9.5703125" style="5" bestFit="1" customWidth="1"/>
    <col min="10021" max="10021" width="3.85546875" style="5" customWidth="1"/>
    <col min="10022" max="10022" width="6" style="5" customWidth="1"/>
    <col min="10023" max="10023" width="12.28515625" style="5" customWidth="1"/>
    <col min="10024" max="10024" width="11.42578125" style="5" customWidth="1"/>
    <col min="10025" max="10025" width="10.7109375" style="5" customWidth="1"/>
    <col min="10026" max="10026" width="11.42578125" style="5" customWidth="1"/>
    <col min="10027" max="10027" width="8.28515625" style="5" bestFit="1" customWidth="1"/>
    <col min="10028" max="10029" width="11.42578125" style="5" customWidth="1"/>
    <col min="10030" max="10030" width="9.5703125" style="5" customWidth="1"/>
    <col min="10031" max="10031" width="7.5703125" style="5" customWidth="1"/>
    <col min="10032" max="10032" width="9.5703125" style="5" customWidth="1"/>
    <col min="10033" max="10033" width="12.28515625" style="5" customWidth="1"/>
    <col min="10034" max="10034" width="11.42578125" style="5" customWidth="1"/>
    <col min="10035" max="10036" width="12.7109375" style="5" bestFit="1" customWidth="1"/>
    <col min="10037" max="10268" width="11.42578125" style="5"/>
    <col min="10269" max="10269" width="5.7109375" style="5" customWidth="1"/>
    <col min="10270" max="10270" width="38.5703125" style="5" customWidth="1"/>
    <col min="10271" max="10271" width="13" style="5" bestFit="1" customWidth="1"/>
    <col min="10272" max="10272" width="15.7109375" style="5" customWidth="1"/>
    <col min="10273" max="10273" width="16.7109375" style="5" customWidth="1"/>
    <col min="10274" max="10274" width="5.85546875" style="5" bestFit="1" customWidth="1"/>
    <col min="10275" max="10275" width="6.28515625" style="5" customWidth="1"/>
    <col min="10276" max="10276" width="9.5703125" style="5" bestFit="1" customWidth="1"/>
    <col min="10277" max="10277" width="3.85546875" style="5" customWidth="1"/>
    <col min="10278" max="10278" width="6" style="5" customWidth="1"/>
    <col min="10279" max="10279" width="12.28515625" style="5" customWidth="1"/>
    <col min="10280" max="10280" width="11.42578125" style="5" customWidth="1"/>
    <col min="10281" max="10281" width="10.7109375" style="5" customWidth="1"/>
    <col min="10282" max="10282" width="11.42578125" style="5" customWidth="1"/>
    <col min="10283" max="10283" width="8.28515625" style="5" bestFit="1" customWidth="1"/>
    <col min="10284" max="10285" width="11.42578125" style="5" customWidth="1"/>
    <col min="10286" max="10286" width="9.5703125" style="5" customWidth="1"/>
    <col min="10287" max="10287" width="7.5703125" style="5" customWidth="1"/>
    <col min="10288" max="10288" width="9.5703125" style="5" customWidth="1"/>
    <col min="10289" max="10289" width="12.28515625" style="5" customWidth="1"/>
    <col min="10290" max="10290" width="11.42578125" style="5" customWidth="1"/>
    <col min="10291" max="10292" width="12.7109375" style="5" bestFit="1" customWidth="1"/>
    <col min="10293" max="10524" width="11.42578125" style="5"/>
    <col min="10525" max="10525" width="5.7109375" style="5" customWidth="1"/>
    <col min="10526" max="10526" width="38.5703125" style="5" customWidth="1"/>
    <col min="10527" max="10527" width="13" style="5" bestFit="1" customWidth="1"/>
    <col min="10528" max="10528" width="15.7109375" style="5" customWidth="1"/>
    <col min="10529" max="10529" width="16.7109375" style="5" customWidth="1"/>
    <col min="10530" max="10530" width="5.85546875" style="5" bestFit="1" customWidth="1"/>
    <col min="10531" max="10531" width="6.28515625" style="5" customWidth="1"/>
    <col min="10532" max="10532" width="9.5703125" style="5" bestFit="1" customWidth="1"/>
    <col min="10533" max="10533" width="3.85546875" style="5" customWidth="1"/>
    <col min="10534" max="10534" width="6" style="5" customWidth="1"/>
    <col min="10535" max="10535" width="12.28515625" style="5" customWidth="1"/>
    <col min="10536" max="10536" width="11.42578125" style="5" customWidth="1"/>
    <col min="10537" max="10537" width="10.7109375" style="5" customWidth="1"/>
    <col min="10538" max="10538" width="11.42578125" style="5" customWidth="1"/>
    <col min="10539" max="10539" width="8.28515625" style="5" bestFit="1" customWidth="1"/>
    <col min="10540" max="10541" width="11.42578125" style="5" customWidth="1"/>
    <col min="10542" max="10542" width="9.5703125" style="5" customWidth="1"/>
    <col min="10543" max="10543" width="7.5703125" style="5" customWidth="1"/>
    <col min="10544" max="10544" width="9.5703125" style="5" customWidth="1"/>
    <col min="10545" max="10545" width="12.28515625" style="5" customWidth="1"/>
    <col min="10546" max="10546" width="11.42578125" style="5" customWidth="1"/>
    <col min="10547" max="10548" width="12.7109375" style="5" bestFit="1" customWidth="1"/>
    <col min="10549" max="10780" width="11.42578125" style="5"/>
    <col min="10781" max="10781" width="5.7109375" style="5" customWidth="1"/>
    <col min="10782" max="10782" width="38.5703125" style="5" customWidth="1"/>
    <col min="10783" max="10783" width="13" style="5" bestFit="1" customWidth="1"/>
    <col min="10784" max="10784" width="15.7109375" style="5" customWidth="1"/>
    <col min="10785" max="10785" width="16.7109375" style="5" customWidth="1"/>
    <col min="10786" max="10786" width="5.85546875" style="5" bestFit="1" customWidth="1"/>
    <col min="10787" max="10787" width="6.28515625" style="5" customWidth="1"/>
    <col min="10788" max="10788" width="9.5703125" style="5" bestFit="1" customWidth="1"/>
    <col min="10789" max="10789" width="3.85546875" style="5" customWidth="1"/>
    <col min="10790" max="10790" width="6" style="5" customWidth="1"/>
    <col min="10791" max="10791" width="12.28515625" style="5" customWidth="1"/>
    <col min="10792" max="10792" width="11.42578125" style="5" customWidth="1"/>
    <col min="10793" max="10793" width="10.7109375" style="5" customWidth="1"/>
    <col min="10794" max="10794" width="11.42578125" style="5" customWidth="1"/>
    <col min="10795" max="10795" width="8.28515625" style="5" bestFit="1" customWidth="1"/>
    <col min="10796" max="10797" width="11.42578125" style="5" customWidth="1"/>
    <col min="10798" max="10798" width="9.5703125" style="5" customWidth="1"/>
    <col min="10799" max="10799" width="7.5703125" style="5" customWidth="1"/>
    <col min="10800" max="10800" width="9.5703125" style="5" customWidth="1"/>
    <col min="10801" max="10801" width="12.28515625" style="5" customWidth="1"/>
    <col min="10802" max="10802" width="11.42578125" style="5" customWidth="1"/>
    <col min="10803" max="10804" width="12.7109375" style="5" bestFit="1" customWidth="1"/>
    <col min="10805" max="11036" width="11.42578125" style="5"/>
    <col min="11037" max="11037" width="5.7109375" style="5" customWidth="1"/>
    <col min="11038" max="11038" width="38.5703125" style="5" customWidth="1"/>
    <col min="11039" max="11039" width="13" style="5" bestFit="1" customWidth="1"/>
    <col min="11040" max="11040" width="15.7109375" style="5" customWidth="1"/>
    <col min="11041" max="11041" width="16.7109375" style="5" customWidth="1"/>
    <col min="11042" max="11042" width="5.85546875" style="5" bestFit="1" customWidth="1"/>
    <col min="11043" max="11043" width="6.28515625" style="5" customWidth="1"/>
    <col min="11044" max="11044" width="9.5703125" style="5" bestFit="1" customWidth="1"/>
    <col min="11045" max="11045" width="3.85546875" style="5" customWidth="1"/>
    <col min="11046" max="11046" width="6" style="5" customWidth="1"/>
    <col min="11047" max="11047" width="12.28515625" style="5" customWidth="1"/>
    <col min="11048" max="11048" width="11.42578125" style="5" customWidth="1"/>
    <col min="11049" max="11049" width="10.7109375" style="5" customWidth="1"/>
    <col min="11050" max="11050" width="11.42578125" style="5" customWidth="1"/>
    <col min="11051" max="11051" width="8.28515625" style="5" bestFit="1" customWidth="1"/>
    <col min="11052" max="11053" width="11.42578125" style="5" customWidth="1"/>
    <col min="11054" max="11054" width="9.5703125" style="5" customWidth="1"/>
    <col min="11055" max="11055" width="7.5703125" style="5" customWidth="1"/>
    <col min="11056" max="11056" width="9.5703125" style="5" customWidth="1"/>
    <col min="11057" max="11057" width="12.28515625" style="5" customWidth="1"/>
    <col min="11058" max="11058" width="11.42578125" style="5" customWidth="1"/>
    <col min="11059" max="11060" width="12.7109375" style="5" bestFit="1" customWidth="1"/>
    <col min="11061" max="11292" width="11.42578125" style="5"/>
    <col min="11293" max="11293" width="5.7109375" style="5" customWidth="1"/>
    <col min="11294" max="11294" width="38.5703125" style="5" customWidth="1"/>
    <col min="11295" max="11295" width="13" style="5" bestFit="1" customWidth="1"/>
    <col min="11296" max="11296" width="15.7109375" style="5" customWidth="1"/>
    <col min="11297" max="11297" width="16.7109375" style="5" customWidth="1"/>
    <col min="11298" max="11298" width="5.85546875" style="5" bestFit="1" customWidth="1"/>
    <col min="11299" max="11299" width="6.28515625" style="5" customWidth="1"/>
    <col min="11300" max="11300" width="9.5703125" style="5" bestFit="1" customWidth="1"/>
    <col min="11301" max="11301" width="3.85546875" style="5" customWidth="1"/>
    <col min="11302" max="11302" width="6" style="5" customWidth="1"/>
    <col min="11303" max="11303" width="12.28515625" style="5" customWidth="1"/>
    <col min="11304" max="11304" width="11.42578125" style="5" customWidth="1"/>
    <col min="11305" max="11305" width="10.7109375" style="5" customWidth="1"/>
    <col min="11306" max="11306" width="11.42578125" style="5" customWidth="1"/>
    <col min="11307" max="11307" width="8.28515625" style="5" bestFit="1" customWidth="1"/>
    <col min="11308" max="11309" width="11.42578125" style="5" customWidth="1"/>
    <col min="11310" max="11310" width="9.5703125" style="5" customWidth="1"/>
    <col min="11311" max="11311" width="7.5703125" style="5" customWidth="1"/>
    <col min="11312" max="11312" width="9.5703125" style="5" customWidth="1"/>
    <col min="11313" max="11313" width="12.28515625" style="5" customWidth="1"/>
    <col min="11314" max="11314" width="11.42578125" style="5" customWidth="1"/>
    <col min="11315" max="11316" width="12.7109375" style="5" bestFit="1" customWidth="1"/>
    <col min="11317" max="11548" width="11.42578125" style="5"/>
    <col min="11549" max="11549" width="5.7109375" style="5" customWidth="1"/>
    <col min="11550" max="11550" width="38.5703125" style="5" customWidth="1"/>
    <col min="11551" max="11551" width="13" style="5" bestFit="1" customWidth="1"/>
    <col min="11552" max="11552" width="15.7109375" style="5" customWidth="1"/>
    <col min="11553" max="11553" width="16.7109375" style="5" customWidth="1"/>
    <col min="11554" max="11554" width="5.85546875" style="5" bestFit="1" customWidth="1"/>
    <col min="11555" max="11555" width="6.28515625" style="5" customWidth="1"/>
    <col min="11556" max="11556" width="9.5703125" style="5" bestFit="1" customWidth="1"/>
    <col min="11557" max="11557" width="3.85546875" style="5" customWidth="1"/>
    <col min="11558" max="11558" width="6" style="5" customWidth="1"/>
    <col min="11559" max="11559" width="12.28515625" style="5" customWidth="1"/>
    <col min="11560" max="11560" width="11.42578125" style="5" customWidth="1"/>
    <col min="11561" max="11561" width="10.7109375" style="5" customWidth="1"/>
    <col min="11562" max="11562" width="11.42578125" style="5" customWidth="1"/>
    <col min="11563" max="11563" width="8.28515625" style="5" bestFit="1" customWidth="1"/>
    <col min="11564" max="11565" width="11.42578125" style="5" customWidth="1"/>
    <col min="11566" max="11566" width="9.5703125" style="5" customWidth="1"/>
    <col min="11567" max="11567" width="7.5703125" style="5" customWidth="1"/>
    <col min="11568" max="11568" width="9.5703125" style="5" customWidth="1"/>
    <col min="11569" max="11569" width="12.28515625" style="5" customWidth="1"/>
    <col min="11570" max="11570" width="11.42578125" style="5" customWidth="1"/>
    <col min="11571" max="11572" width="12.7109375" style="5" bestFit="1" customWidth="1"/>
    <col min="11573" max="11804" width="11.42578125" style="5"/>
    <col min="11805" max="11805" width="5.7109375" style="5" customWidth="1"/>
    <col min="11806" max="11806" width="38.5703125" style="5" customWidth="1"/>
    <col min="11807" max="11807" width="13" style="5" bestFit="1" customWidth="1"/>
    <col min="11808" max="11808" width="15.7109375" style="5" customWidth="1"/>
    <col min="11809" max="11809" width="16.7109375" style="5" customWidth="1"/>
    <col min="11810" max="11810" width="5.85546875" style="5" bestFit="1" customWidth="1"/>
    <col min="11811" max="11811" width="6.28515625" style="5" customWidth="1"/>
    <col min="11812" max="11812" width="9.5703125" style="5" bestFit="1" customWidth="1"/>
    <col min="11813" max="11813" width="3.85546875" style="5" customWidth="1"/>
    <col min="11814" max="11814" width="6" style="5" customWidth="1"/>
    <col min="11815" max="11815" width="12.28515625" style="5" customWidth="1"/>
    <col min="11816" max="11816" width="11.42578125" style="5" customWidth="1"/>
    <col min="11817" max="11817" width="10.7109375" style="5" customWidth="1"/>
    <col min="11818" max="11818" width="11.42578125" style="5" customWidth="1"/>
    <col min="11819" max="11819" width="8.28515625" style="5" bestFit="1" customWidth="1"/>
    <col min="11820" max="11821" width="11.42578125" style="5" customWidth="1"/>
    <col min="11822" max="11822" width="9.5703125" style="5" customWidth="1"/>
    <col min="11823" max="11823" width="7.5703125" style="5" customWidth="1"/>
    <col min="11824" max="11824" width="9.5703125" style="5" customWidth="1"/>
    <col min="11825" max="11825" width="12.28515625" style="5" customWidth="1"/>
    <col min="11826" max="11826" width="11.42578125" style="5" customWidth="1"/>
    <col min="11827" max="11828" width="12.7109375" style="5" bestFit="1" customWidth="1"/>
    <col min="11829" max="12060" width="11.42578125" style="5"/>
    <col min="12061" max="12061" width="5.7109375" style="5" customWidth="1"/>
    <col min="12062" max="12062" width="38.5703125" style="5" customWidth="1"/>
    <col min="12063" max="12063" width="13" style="5" bestFit="1" customWidth="1"/>
    <col min="12064" max="12064" width="15.7109375" style="5" customWidth="1"/>
    <col min="12065" max="12065" width="16.7109375" style="5" customWidth="1"/>
    <col min="12066" max="12066" width="5.85546875" style="5" bestFit="1" customWidth="1"/>
    <col min="12067" max="12067" width="6.28515625" style="5" customWidth="1"/>
    <col min="12068" max="12068" width="9.5703125" style="5" bestFit="1" customWidth="1"/>
    <col min="12069" max="12069" width="3.85546875" style="5" customWidth="1"/>
    <col min="12070" max="12070" width="6" style="5" customWidth="1"/>
    <col min="12071" max="12071" width="12.28515625" style="5" customWidth="1"/>
    <col min="12072" max="12072" width="11.42578125" style="5" customWidth="1"/>
    <col min="12073" max="12073" width="10.7109375" style="5" customWidth="1"/>
    <col min="12074" max="12074" width="11.42578125" style="5" customWidth="1"/>
    <col min="12075" max="12075" width="8.28515625" style="5" bestFit="1" customWidth="1"/>
    <col min="12076" max="12077" width="11.42578125" style="5" customWidth="1"/>
    <col min="12078" max="12078" width="9.5703125" style="5" customWidth="1"/>
    <col min="12079" max="12079" width="7.5703125" style="5" customWidth="1"/>
    <col min="12080" max="12080" width="9.5703125" style="5" customWidth="1"/>
    <col min="12081" max="12081" width="12.28515625" style="5" customWidth="1"/>
    <col min="12082" max="12082" width="11.42578125" style="5" customWidth="1"/>
    <col min="12083" max="12084" width="12.7109375" style="5" bestFit="1" customWidth="1"/>
    <col min="12085" max="12316" width="11.42578125" style="5"/>
    <col min="12317" max="12317" width="5.7109375" style="5" customWidth="1"/>
    <col min="12318" max="12318" width="38.5703125" style="5" customWidth="1"/>
    <col min="12319" max="12319" width="13" style="5" bestFit="1" customWidth="1"/>
    <col min="12320" max="12320" width="15.7109375" style="5" customWidth="1"/>
    <col min="12321" max="12321" width="16.7109375" style="5" customWidth="1"/>
    <col min="12322" max="12322" width="5.85546875" style="5" bestFit="1" customWidth="1"/>
    <col min="12323" max="12323" width="6.28515625" style="5" customWidth="1"/>
    <col min="12324" max="12324" width="9.5703125" style="5" bestFit="1" customWidth="1"/>
    <col min="12325" max="12325" width="3.85546875" style="5" customWidth="1"/>
    <col min="12326" max="12326" width="6" style="5" customWidth="1"/>
    <col min="12327" max="12327" width="12.28515625" style="5" customWidth="1"/>
    <col min="12328" max="12328" width="11.42578125" style="5" customWidth="1"/>
    <col min="12329" max="12329" width="10.7109375" style="5" customWidth="1"/>
    <col min="12330" max="12330" width="11.42578125" style="5" customWidth="1"/>
    <col min="12331" max="12331" width="8.28515625" style="5" bestFit="1" customWidth="1"/>
    <col min="12332" max="12333" width="11.42578125" style="5" customWidth="1"/>
    <col min="12334" max="12334" width="9.5703125" style="5" customWidth="1"/>
    <col min="12335" max="12335" width="7.5703125" style="5" customWidth="1"/>
    <col min="12336" max="12336" width="9.5703125" style="5" customWidth="1"/>
    <col min="12337" max="12337" width="12.28515625" style="5" customWidth="1"/>
    <col min="12338" max="12338" width="11.42578125" style="5" customWidth="1"/>
    <col min="12339" max="12340" width="12.7109375" style="5" bestFit="1" customWidth="1"/>
    <col min="12341" max="12572" width="11.42578125" style="5"/>
    <col min="12573" max="12573" width="5.7109375" style="5" customWidth="1"/>
    <col min="12574" max="12574" width="38.5703125" style="5" customWidth="1"/>
    <col min="12575" max="12575" width="13" style="5" bestFit="1" customWidth="1"/>
    <col min="12576" max="12576" width="15.7109375" style="5" customWidth="1"/>
    <col min="12577" max="12577" width="16.7109375" style="5" customWidth="1"/>
    <col min="12578" max="12578" width="5.85546875" style="5" bestFit="1" customWidth="1"/>
    <col min="12579" max="12579" width="6.28515625" style="5" customWidth="1"/>
    <col min="12580" max="12580" width="9.5703125" style="5" bestFit="1" customWidth="1"/>
    <col min="12581" max="12581" width="3.85546875" style="5" customWidth="1"/>
    <col min="12582" max="12582" width="6" style="5" customWidth="1"/>
    <col min="12583" max="12583" width="12.28515625" style="5" customWidth="1"/>
    <col min="12584" max="12584" width="11.42578125" style="5" customWidth="1"/>
    <col min="12585" max="12585" width="10.7109375" style="5" customWidth="1"/>
    <col min="12586" max="12586" width="11.42578125" style="5" customWidth="1"/>
    <col min="12587" max="12587" width="8.28515625" style="5" bestFit="1" customWidth="1"/>
    <col min="12588" max="12589" width="11.42578125" style="5" customWidth="1"/>
    <col min="12590" max="12590" width="9.5703125" style="5" customWidth="1"/>
    <col min="12591" max="12591" width="7.5703125" style="5" customWidth="1"/>
    <col min="12592" max="12592" width="9.5703125" style="5" customWidth="1"/>
    <col min="12593" max="12593" width="12.28515625" style="5" customWidth="1"/>
    <col min="12594" max="12594" width="11.42578125" style="5" customWidth="1"/>
    <col min="12595" max="12596" width="12.7109375" style="5" bestFit="1" customWidth="1"/>
    <col min="12597" max="12828" width="11.42578125" style="5"/>
    <col min="12829" max="12829" width="5.7109375" style="5" customWidth="1"/>
    <col min="12830" max="12830" width="38.5703125" style="5" customWidth="1"/>
    <col min="12831" max="12831" width="13" style="5" bestFit="1" customWidth="1"/>
    <col min="12832" max="12832" width="15.7109375" style="5" customWidth="1"/>
    <col min="12833" max="12833" width="16.7109375" style="5" customWidth="1"/>
    <col min="12834" max="12834" width="5.85546875" style="5" bestFit="1" customWidth="1"/>
    <col min="12835" max="12835" width="6.28515625" style="5" customWidth="1"/>
    <col min="12836" max="12836" width="9.5703125" style="5" bestFit="1" customWidth="1"/>
    <col min="12837" max="12837" width="3.85546875" style="5" customWidth="1"/>
    <col min="12838" max="12838" width="6" style="5" customWidth="1"/>
    <col min="12839" max="12839" width="12.28515625" style="5" customWidth="1"/>
    <col min="12840" max="12840" width="11.42578125" style="5" customWidth="1"/>
    <col min="12841" max="12841" width="10.7109375" style="5" customWidth="1"/>
    <col min="12842" max="12842" width="11.42578125" style="5" customWidth="1"/>
    <col min="12843" max="12843" width="8.28515625" style="5" bestFit="1" customWidth="1"/>
    <col min="12844" max="12845" width="11.42578125" style="5" customWidth="1"/>
    <col min="12846" max="12846" width="9.5703125" style="5" customWidth="1"/>
    <col min="12847" max="12847" width="7.5703125" style="5" customWidth="1"/>
    <col min="12848" max="12848" width="9.5703125" style="5" customWidth="1"/>
    <col min="12849" max="12849" width="12.28515625" style="5" customWidth="1"/>
    <col min="12850" max="12850" width="11.42578125" style="5" customWidth="1"/>
    <col min="12851" max="12852" width="12.7109375" style="5" bestFit="1" customWidth="1"/>
    <col min="12853" max="13084" width="11.42578125" style="5"/>
    <col min="13085" max="13085" width="5.7109375" style="5" customWidth="1"/>
    <col min="13086" max="13086" width="38.5703125" style="5" customWidth="1"/>
    <col min="13087" max="13087" width="13" style="5" bestFit="1" customWidth="1"/>
    <col min="13088" max="13088" width="15.7109375" style="5" customWidth="1"/>
    <col min="13089" max="13089" width="16.7109375" style="5" customWidth="1"/>
    <col min="13090" max="13090" width="5.85546875" style="5" bestFit="1" customWidth="1"/>
    <col min="13091" max="13091" width="6.28515625" style="5" customWidth="1"/>
    <col min="13092" max="13092" width="9.5703125" style="5" bestFit="1" customWidth="1"/>
    <col min="13093" max="13093" width="3.85546875" style="5" customWidth="1"/>
    <col min="13094" max="13094" width="6" style="5" customWidth="1"/>
    <col min="13095" max="13095" width="12.28515625" style="5" customWidth="1"/>
    <col min="13096" max="13096" width="11.42578125" style="5" customWidth="1"/>
    <col min="13097" max="13097" width="10.7109375" style="5" customWidth="1"/>
    <col min="13098" max="13098" width="11.42578125" style="5" customWidth="1"/>
    <col min="13099" max="13099" width="8.28515625" style="5" bestFit="1" customWidth="1"/>
    <col min="13100" max="13101" width="11.42578125" style="5" customWidth="1"/>
    <col min="13102" max="13102" width="9.5703125" style="5" customWidth="1"/>
    <col min="13103" max="13103" width="7.5703125" style="5" customWidth="1"/>
    <col min="13104" max="13104" width="9.5703125" style="5" customWidth="1"/>
    <col min="13105" max="13105" width="12.28515625" style="5" customWidth="1"/>
    <col min="13106" max="13106" width="11.42578125" style="5" customWidth="1"/>
    <col min="13107" max="13108" width="12.7109375" style="5" bestFit="1" customWidth="1"/>
    <col min="13109" max="13340" width="11.42578125" style="5"/>
    <col min="13341" max="13341" width="5.7109375" style="5" customWidth="1"/>
    <col min="13342" max="13342" width="38.5703125" style="5" customWidth="1"/>
    <col min="13343" max="13343" width="13" style="5" bestFit="1" customWidth="1"/>
    <col min="13344" max="13344" width="15.7109375" style="5" customWidth="1"/>
    <col min="13345" max="13345" width="16.7109375" style="5" customWidth="1"/>
    <col min="13346" max="13346" width="5.85546875" style="5" bestFit="1" customWidth="1"/>
    <col min="13347" max="13347" width="6.28515625" style="5" customWidth="1"/>
    <col min="13348" max="13348" width="9.5703125" style="5" bestFit="1" customWidth="1"/>
    <col min="13349" max="13349" width="3.85546875" style="5" customWidth="1"/>
    <col min="13350" max="13350" width="6" style="5" customWidth="1"/>
    <col min="13351" max="13351" width="12.28515625" style="5" customWidth="1"/>
    <col min="13352" max="13352" width="11.42578125" style="5" customWidth="1"/>
    <col min="13353" max="13353" width="10.7109375" style="5" customWidth="1"/>
    <col min="13354" max="13354" width="11.42578125" style="5" customWidth="1"/>
    <col min="13355" max="13355" width="8.28515625" style="5" bestFit="1" customWidth="1"/>
    <col min="13356" max="13357" width="11.42578125" style="5" customWidth="1"/>
    <col min="13358" max="13358" width="9.5703125" style="5" customWidth="1"/>
    <col min="13359" max="13359" width="7.5703125" style="5" customWidth="1"/>
    <col min="13360" max="13360" width="9.5703125" style="5" customWidth="1"/>
    <col min="13361" max="13361" width="12.28515625" style="5" customWidth="1"/>
    <col min="13362" max="13362" width="11.42578125" style="5" customWidth="1"/>
    <col min="13363" max="13364" width="12.7109375" style="5" bestFit="1" customWidth="1"/>
    <col min="13365" max="13596" width="11.42578125" style="5"/>
    <col min="13597" max="13597" width="5.7109375" style="5" customWidth="1"/>
    <col min="13598" max="13598" width="38.5703125" style="5" customWidth="1"/>
    <col min="13599" max="13599" width="13" style="5" bestFit="1" customWidth="1"/>
    <col min="13600" max="13600" width="15.7109375" style="5" customWidth="1"/>
    <col min="13601" max="13601" width="16.7109375" style="5" customWidth="1"/>
    <col min="13602" max="13602" width="5.85546875" style="5" bestFit="1" customWidth="1"/>
    <col min="13603" max="13603" width="6.28515625" style="5" customWidth="1"/>
    <col min="13604" max="13604" width="9.5703125" style="5" bestFit="1" customWidth="1"/>
    <col min="13605" max="13605" width="3.85546875" style="5" customWidth="1"/>
    <col min="13606" max="13606" width="6" style="5" customWidth="1"/>
    <col min="13607" max="13607" width="12.28515625" style="5" customWidth="1"/>
    <col min="13608" max="13608" width="11.42578125" style="5" customWidth="1"/>
    <col min="13609" max="13609" width="10.7109375" style="5" customWidth="1"/>
    <col min="13610" max="13610" width="11.42578125" style="5" customWidth="1"/>
    <col min="13611" max="13611" width="8.28515625" style="5" bestFit="1" customWidth="1"/>
    <col min="13612" max="13613" width="11.42578125" style="5" customWidth="1"/>
    <col min="13614" max="13614" width="9.5703125" style="5" customWidth="1"/>
    <col min="13615" max="13615" width="7.5703125" style="5" customWidth="1"/>
    <col min="13616" max="13616" width="9.5703125" style="5" customWidth="1"/>
    <col min="13617" max="13617" width="12.28515625" style="5" customWidth="1"/>
    <col min="13618" max="13618" width="11.42578125" style="5" customWidth="1"/>
    <col min="13619" max="13620" width="12.7109375" style="5" bestFit="1" customWidth="1"/>
    <col min="13621" max="13852" width="11.42578125" style="5"/>
    <col min="13853" max="13853" width="5.7109375" style="5" customWidth="1"/>
    <col min="13854" max="13854" width="38.5703125" style="5" customWidth="1"/>
    <col min="13855" max="13855" width="13" style="5" bestFit="1" customWidth="1"/>
    <col min="13856" max="13856" width="15.7109375" style="5" customWidth="1"/>
    <col min="13857" max="13857" width="16.7109375" style="5" customWidth="1"/>
    <col min="13858" max="13858" width="5.85546875" style="5" bestFit="1" customWidth="1"/>
    <col min="13859" max="13859" width="6.28515625" style="5" customWidth="1"/>
    <col min="13860" max="13860" width="9.5703125" style="5" bestFit="1" customWidth="1"/>
    <col min="13861" max="13861" width="3.85546875" style="5" customWidth="1"/>
    <col min="13862" max="13862" width="6" style="5" customWidth="1"/>
    <col min="13863" max="13863" width="12.28515625" style="5" customWidth="1"/>
    <col min="13864" max="13864" width="11.42578125" style="5" customWidth="1"/>
    <col min="13865" max="13865" width="10.7109375" style="5" customWidth="1"/>
    <col min="13866" max="13866" width="11.42578125" style="5" customWidth="1"/>
    <col min="13867" max="13867" width="8.28515625" style="5" bestFit="1" customWidth="1"/>
    <col min="13868" max="13869" width="11.42578125" style="5" customWidth="1"/>
    <col min="13870" max="13870" width="9.5703125" style="5" customWidth="1"/>
    <col min="13871" max="13871" width="7.5703125" style="5" customWidth="1"/>
    <col min="13872" max="13872" width="9.5703125" style="5" customWidth="1"/>
    <col min="13873" max="13873" width="12.28515625" style="5" customWidth="1"/>
    <col min="13874" max="13874" width="11.42578125" style="5" customWidth="1"/>
    <col min="13875" max="13876" width="12.7109375" style="5" bestFit="1" customWidth="1"/>
    <col min="13877" max="14108" width="11.42578125" style="5"/>
    <col min="14109" max="14109" width="5.7109375" style="5" customWidth="1"/>
    <col min="14110" max="14110" width="38.5703125" style="5" customWidth="1"/>
    <col min="14111" max="14111" width="13" style="5" bestFit="1" customWidth="1"/>
    <col min="14112" max="14112" width="15.7109375" style="5" customWidth="1"/>
    <col min="14113" max="14113" width="16.7109375" style="5" customWidth="1"/>
    <col min="14114" max="14114" width="5.85546875" style="5" bestFit="1" customWidth="1"/>
    <col min="14115" max="14115" width="6.28515625" style="5" customWidth="1"/>
    <col min="14116" max="14116" width="9.5703125" style="5" bestFit="1" customWidth="1"/>
    <col min="14117" max="14117" width="3.85546875" style="5" customWidth="1"/>
    <col min="14118" max="14118" width="6" style="5" customWidth="1"/>
    <col min="14119" max="14119" width="12.28515625" style="5" customWidth="1"/>
    <col min="14120" max="14120" width="11.42578125" style="5" customWidth="1"/>
    <col min="14121" max="14121" width="10.7109375" style="5" customWidth="1"/>
    <col min="14122" max="14122" width="11.42578125" style="5" customWidth="1"/>
    <col min="14123" max="14123" width="8.28515625" style="5" bestFit="1" customWidth="1"/>
    <col min="14124" max="14125" width="11.42578125" style="5" customWidth="1"/>
    <col min="14126" max="14126" width="9.5703125" style="5" customWidth="1"/>
    <col min="14127" max="14127" width="7.5703125" style="5" customWidth="1"/>
    <col min="14128" max="14128" width="9.5703125" style="5" customWidth="1"/>
    <col min="14129" max="14129" width="12.28515625" style="5" customWidth="1"/>
    <col min="14130" max="14130" width="11.42578125" style="5" customWidth="1"/>
    <col min="14131" max="14132" width="12.7109375" style="5" bestFit="1" customWidth="1"/>
    <col min="14133" max="14364" width="11.42578125" style="5"/>
    <col min="14365" max="14365" width="5.7109375" style="5" customWidth="1"/>
    <col min="14366" max="14366" width="38.5703125" style="5" customWidth="1"/>
    <col min="14367" max="14367" width="13" style="5" bestFit="1" customWidth="1"/>
    <col min="14368" max="14368" width="15.7109375" style="5" customWidth="1"/>
    <col min="14369" max="14369" width="16.7109375" style="5" customWidth="1"/>
    <col min="14370" max="14370" width="5.85546875" style="5" bestFit="1" customWidth="1"/>
    <col min="14371" max="14371" width="6.28515625" style="5" customWidth="1"/>
    <col min="14372" max="14372" width="9.5703125" style="5" bestFit="1" customWidth="1"/>
    <col min="14373" max="14373" width="3.85546875" style="5" customWidth="1"/>
    <col min="14374" max="14374" width="6" style="5" customWidth="1"/>
    <col min="14375" max="14375" width="12.28515625" style="5" customWidth="1"/>
    <col min="14376" max="14376" width="11.42578125" style="5" customWidth="1"/>
    <col min="14377" max="14377" width="10.7109375" style="5" customWidth="1"/>
    <col min="14378" max="14378" width="11.42578125" style="5" customWidth="1"/>
    <col min="14379" max="14379" width="8.28515625" style="5" bestFit="1" customWidth="1"/>
    <col min="14380" max="14381" width="11.42578125" style="5" customWidth="1"/>
    <col min="14382" max="14382" width="9.5703125" style="5" customWidth="1"/>
    <col min="14383" max="14383" width="7.5703125" style="5" customWidth="1"/>
    <col min="14384" max="14384" width="9.5703125" style="5" customWidth="1"/>
    <col min="14385" max="14385" width="12.28515625" style="5" customWidth="1"/>
    <col min="14386" max="14386" width="11.42578125" style="5" customWidth="1"/>
    <col min="14387" max="14388" width="12.7109375" style="5" bestFit="1" customWidth="1"/>
    <col min="14389" max="14620" width="11.42578125" style="5"/>
    <col min="14621" max="14621" width="5.7109375" style="5" customWidth="1"/>
    <col min="14622" max="14622" width="38.5703125" style="5" customWidth="1"/>
    <col min="14623" max="14623" width="13" style="5" bestFit="1" customWidth="1"/>
    <col min="14624" max="14624" width="15.7109375" style="5" customWidth="1"/>
    <col min="14625" max="14625" width="16.7109375" style="5" customWidth="1"/>
    <col min="14626" max="14626" width="5.85546875" style="5" bestFit="1" customWidth="1"/>
    <col min="14627" max="14627" width="6.28515625" style="5" customWidth="1"/>
    <col min="14628" max="14628" width="9.5703125" style="5" bestFit="1" customWidth="1"/>
    <col min="14629" max="14629" width="3.85546875" style="5" customWidth="1"/>
    <col min="14630" max="14630" width="6" style="5" customWidth="1"/>
    <col min="14631" max="14631" width="12.28515625" style="5" customWidth="1"/>
    <col min="14632" max="14632" width="11.42578125" style="5" customWidth="1"/>
    <col min="14633" max="14633" width="10.7109375" style="5" customWidth="1"/>
    <col min="14634" max="14634" width="11.42578125" style="5" customWidth="1"/>
    <col min="14635" max="14635" width="8.28515625" style="5" bestFit="1" customWidth="1"/>
    <col min="14636" max="14637" width="11.42578125" style="5" customWidth="1"/>
    <col min="14638" max="14638" width="9.5703125" style="5" customWidth="1"/>
    <col min="14639" max="14639" width="7.5703125" style="5" customWidth="1"/>
    <col min="14640" max="14640" width="9.5703125" style="5" customWidth="1"/>
    <col min="14641" max="14641" width="12.28515625" style="5" customWidth="1"/>
    <col min="14642" max="14642" width="11.42578125" style="5" customWidth="1"/>
    <col min="14643" max="14644" width="12.7109375" style="5" bestFit="1" customWidth="1"/>
    <col min="14645" max="14876" width="11.42578125" style="5"/>
    <col min="14877" max="14877" width="5.7109375" style="5" customWidth="1"/>
    <col min="14878" max="14878" width="38.5703125" style="5" customWidth="1"/>
    <col min="14879" max="14879" width="13" style="5" bestFit="1" customWidth="1"/>
    <col min="14880" max="14880" width="15.7109375" style="5" customWidth="1"/>
    <col min="14881" max="14881" width="16.7109375" style="5" customWidth="1"/>
    <col min="14882" max="14882" width="5.85546875" style="5" bestFit="1" customWidth="1"/>
    <col min="14883" max="14883" width="6.28515625" style="5" customWidth="1"/>
    <col min="14884" max="14884" width="9.5703125" style="5" bestFit="1" customWidth="1"/>
    <col min="14885" max="14885" width="3.85546875" style="5" customWidth="1"/>
    <col min="14886" max="14886" width="6" style="5" customWidth="1"/>
    <col min="14887" max="14887" width="12.28515625" style="5" customWidth="1"/>
    <col min="14888" max="14888" width="11.42578125" style="5" customWidth="1"/>
    <col min="14889" max="14889" width="10.7109375" style="5" customWidth="1"/>
    <col min="14890" max="14890" width="11.42578125" style="5" customWidth="1"/>
    <col min="14891" max="14891" width="8.28515625" style="5" bestFit="1" customWidth="1"/>
    <col min="14892" max="14893" width="11.42578125" style="5" customWidth="1"/>
    <col min="14894" max="14894" width="9.5703125" style="5" customWidth="1"/>
    <col min="14895" max="14895" width="7.5703125" style="5" customWidth="1"/>
    <col min="14896" max="14896" width="9.5703125" style="5" customWidth="1"/>
    <col min="14897" max="14897" width="12.28515625" style="5" customWidth="1"/>
    <col min="14898" max="14898" width="11.42578125" style="5" customWidth="1"/>
    <col min="14899" max="14900" width="12.7109375" style="5" bestFit="1" customWidth="1"/>
    <col min="14901" max="15132" width="11.42578125" style="5"/>
    <col min="15133" max="15133" width="5.7109375" style="5" customWidth="1"/>
    <col min="15134" max="15134" width="38.5703125" style="5" customWidth="1"/>
    <col min="15135" max="15135" width="13" style="5" bestFit="1" customWidth="1"/>
    <col min="15136" max="15136" width="15.7109375" style="5" customWidth="1"/>
    <col min="15137" max="15137" width="16.7109375" style="5" customWidth="1"/>
    <col min="15138" max="15138" width="5.85546875" style="5" bestFit="1" customWidth="1"/>
    <col min="15139" max="15139" width="6.28515625" style="5" customWidth="1"/>
    <col min="15140" max="15140" width="9.5703125" style="5" bestFit="1" customWidth="1"/>
    <col min="15141" max="15141" width="3.85546875" style="5" customWidth="1"/>
    <col min="15142" max="15142" width="6" style="5" customWidth="1"/>
    <col min="15143" max="15143" width="12.28515625" style="5" customWidth="1"/>
    <col min="15144" max="15144" width="11.42578125" style="5" customWidth="1"/>
    <col min="15145" max="15145" width="10.7109375" style="5" customWidth="1"/>
    <col min="15146" max="15146" width="11.42578125" style="5" customWidth="1"/>
    <col min="15147" max="15147" width="8.28515625" style="5" bestFit="1" customWidth="1"/>
    <col min="15148" max="15149" width="11.42578125" style="5" customWidth="1"/>
    <col min="15150" max="15150" width="9.5703125" style="5" customWidth="1"/>
    <col min="15151" max="15151" width="7.5703125" style="5" customWidth="1"/>
    <col min="15152" max="15152" width="9.5703125" style="5" customWidth="1"/>
    <col min="15153" max="15153" width="12.28515625" style="5" customWidth="1"/>
    <col min="15154" max="15154" width="11.42578125" style="5" customWidth="1"/>
    <col min="15155" max="15156" width="12.7109375" style="5" bestFit="1" customWidth="1"/>
    <col min="15157" max="15388" width="11.42578125" style="5"/>
    <col min="15389" max="15389" width="5.7109375" style="5" customWidth="1"/>
    <col min="15390" max="15390" width="38.5703125" style="5" customWidth="1"/>
    <col min="15391" max="15391" width="13" style="5" bestFit="1" customWidth="1"/>
    <col min="15392" max="15392" width="15.7109375" style="5" customWidth="1"/>
    <col min="15393" max="15393" width="16.7109375" style="5" customWidth="1"/>
    <col min="15394" max="15394" width="5.85546875" style="5" bestFit="1" customWidth="1"/>
    <col min="15395" max="15395" width="6.28515625" style="5" customWidth="1"/>
    <col min="15396" max="15396" width="9.5703125" style="5" bestFit="1" customWidth="1"/>
    <col min="15397" max="15397" width="3.85546875" style="5" customWidth="1"/>
    <col min="15398" max="15398" width="6" style="5" customWidth="1"/>
    <col min="15399" max="15399" width="12.28515625" style="5" customWidth="1"/>
    <col min="15400" max="15400" width="11.42578125" style="5" customWidth="1"/>
    <col min="15401" max="15401" width="10.7109375" style="5" customWidth="1"/>
    <col min="15402" max="15402" width="11.42578125" style="5" customWidth="1"/>
    <col min="15403" max="15403" width="8.28515625" style="5" bestFit="1" customWidth="1"/>
    <col min="15404" max="15405" width="11.42578125" style="5" customWidth="1"/>
    <col min="15406" max="15406" width="9.5703125" style="5" customWidth="1"/>
    <col min="15407" max="15407" width="7.5703125" style="5" customWidth="1"/>
    <col min="15408" max="15408" width="9.5703125" style="5" customWidth="1"/>
    <col min="15409" max="15409" width="12.28515625" style="5" customWidth="1"/>
    <col min="15410" max="15410" width="11.42578125" style="5" customWidth="1"/>
    <col min="15411" max="15412" width="12.7109375" style="5" bestFit="1" customWidth="1"/>
    <col min="15413" max="15644" width="11.42578125" style="5"/>
    <col min="15645" max="15645" width="5.7109375" style="5" customWidth="1"/>
    <col min="15646" max="15646" width="38.5703125" style="5" customWidth="1"/>
    <col min="15647" max="15647" width="13" style="5" bestFit="1" customWidth="1"/>
    <col min="15648" max="15648" width="15.7109375" style="5" customWidth="1"/>
    <col min="15649" max="15649" width="16.7109375" style="5" customWidth="1"/>
    <col min="15650" max="15650" width="5.85546875" style="5" bestFit="1" customWidth="1"/>
    <col min="15651" max="15651" width="6.28515625" style="5" customWidth="1"/>
    <col min="15652" max="15652" width="9.5703125" style="5" bestFit="1" customWidth="1"/>
    <col min="15653" max="15653" width="3.85546875" style="5" customWidth="1"/>
    <col min="15654" max="15654" width="6" style="5" customWidth="1"/>
    <col min="15655" max="15655" width="12.28515625" style="5" customWidth="1"/>
    <col min="15656" max="15656" width="11.42578125" style="5" customWidth="1"/>
    <col min="15657" max="15657" width="10.7109375" style="5" customWidth="1"/>
    <col min="15658" max="15658" width="11.42578125" style="5" customWidth="1"/>
    <col min="15659" max="15659" width="8.28515625" style="5" bestFit="1" customWidth="1"/>
    <col min="15660" max="15661" width="11.42578125" style="5" customWidth="1"/>
    <col min="15662" max="15662" width="9.5703125" style="5" customWidth="1"/>
    <col min="15663" max="15663" width="7.5703125" style="5" customWidth="1"/>
    <col min="15664" max="15664" width="9.5703125" style="5" customWidth="1"/>
    <col min="15665" max="15665" width="12.28515625" style="5" customWidth="1"/>
    <col min="15666" max="15666" width="11.42578125" style="5" customWidth="1"/>
    <col min="15667" max="15668" width="12.7109375" style="5" bestFit="1" customWidth="1"/>
    <col min="15669" max="15900" width="11.42578125" style="5"/>
    <col min="15901" max="15901" width="5.7109375" style="5" customWidth="1"/>
    <col min="15902" max="15902" width="38.5703125" style="5" customWidth="1"/>
    <col min="15903" max="15903" width="13" style="5" bestFit="1" customWidth="1"/>
    <col min="15904" max="15904" width="15.7109375" style="5" customWidth="1"/>
    <col min="15905" max="15905" width="16.7109375" style="5" customWidth="1"/>
    <col min="15906" max="15906" width="5.85546875" style="5" bestFit="1" customWidth="1"/>
    <col min="15907" max="15907" width="6.28515625" style="5" customWidth="1"/>
    <col min="15908" max="15908" width="9.5703125" style="5" bestFit="1" customWidth="1"/>
    <col min="15909" max="15909" width="3.85546875" style="5" customWidth="1"/>
    <col min="15910" max="15910" width="6" style="5" customWidth="1"/>
    <col min="15911" max="15911" width="12.28515625" style="5" customWidth="1"/>
    <col min="15912" max="15912" width="11.42578125" style="5" customWidth="1"/>
    <col min="15913" max="15913" width="10.7109375" style="5" customWidth="1"/>
    <col min="15914" max="15914" width="11.42578125" style="5" customWidth="1"/>
    <col min="15915" max="15915" width="8.28515625" style="5" bestFit="1" customWidth="1"/>
    <col min="15916" max="15917" width="11.42578125" style="5" customWidth="1"/>
    <col min="15918" max="15918" width="9.5703125" style="5" customWidth="1"/>
    <col min="15919" max="15919" width="7.5703125" style="5" customWidth="1"/>
    <col min="15920" max="15920" width="9.5703125" style="5" customWidth="1"/>
    <col min="15921" max="15921" width="12.28515625" style="5" customWidth="1"/>
    <col min="15922" max="15922" width="11.42578125" style="5" customWidth="1"/>
    <col min="15923" max="15924" width="12.7109375" style="5" bestFit="1" customWidth="1"/>
    <col min="15925" max="16156" width="11.42578125" style="5"/>
    <col min="16157" max="16157" width="5.7109375" style="5" customWidth="1"/>
    <col min="16158" max="16158" width="38.5703125" style="5" customWidth="1"/>
    <col min="16159" max="16159" width="13" style="5" bestFit="1" customWidth="1"/>
    <col min="16160" max="16160" width="15.7109375" style="5" customWidth="1"/>
    <col min="16161" max="16161" width="16.7109375" style="5" customWidth="1"/>
    <col min="16162" max="16162" width="5.85546875" style="5" bestFit="1" customWidth="1"/>
    <col min="16163" max="16163" width="6.28515625" style="5" customWidth="1"/>
    <col min="16164" max="16164" width="9.5703125" style="5" bestFit="1" customWidth="1"/>
    <col min="16165" max="16165" width="3.85546875" style="5" customWidth="1"/>
    <col min="16166" max="16166" width="6" style="5" customWidth="1"/>
    <col min="16167" max="16167" width="12.28515625" style="5" customWidth="1"/>
    <col min="16168" max="16168" width="11.42578125" style="5" customWidth="1"/>
    <col min="16169" max="16169" width="10.7109375" style="5" customWidth="1"/>
    <col min="16170" max="16170" width="11.42578125" style="5" customWidth="1"/>
    <col min="16171" max="16171" width="8.28515625" style="5" bestFit="1" customWidth="1"/>
    <col min="16172" max="16173" width="11.42578125" style="5" customWidth="1"/>
    <col min="16174" max="16174" width="9.5703125" style="5" customWidth="1"/>
    <col min="16175" max="16175" width="7.5703125" style="5" customWidth="1"/>
    <col min="16176" max="16176" width="9.5703125" style="5" customWidth="1"/>
    <col min="16177" max="16177" width="12.28515625" style="5" customWidth="1"/>
    <col min="16178" max="16178" width="11.42578125" style="5" customWidth="1"/>
    <col min="16179" max="16180" width="12.7109375" style="5" bestFit="1" customWidth="1"/>
    <col min="16181" max="16368" width="11.42578125" style="5"/>
    <col min="16369" max="16384" width="11.42578125" style="5" customWidth="1"/>
  </cols>
  <sheetData>
    <row r="1" spans="1:52" ht="10.5" customHeight="1" thickBot="1" x14ac:dyDescent="0.35">
      <c r="A1" s="1"/>
      <c r="B1" s="1"/>
      <c r="C1" s="1"/>
      <c r="D1" s="2"/>
      <c r="E1" s="3"/>
      <c r="F1" s="4"/>
      <c r="I1" s="5"/>
      <c r="J1" s="5"/>
      <c r="K1" s="5"/>
      <c r="L1" s="5"/>
      <c r="M1" s="5"/>
      <c r="N1" s="200"/>
      <c r="O1" s="5"/>
    </row>
    <row r="2" spans="1:52" ht="26.25" customHeight="1" thickBot="1" x14ac:dyDescent="0.35">
      <c r="A2" s="240"/>
      <c r="B2" s="241"/>
      <c r="C2" s="6"/>
      <c r="D2" s="235"/>
      <c r="E2" s="236"/>
      <c r="F2" s="237"/>
      <c r="G2" s="238"/>
      <c r="H2" s="238"/>
      <c r="I2" s="238"/>
      <c r="J2" s="238"/>
      <c r="K2" s="238"/>
      <c r="L2" s="238"/>
      <c r="M2" s="238"/>
      <c r="N2" s="239"/>
      <c r="O2" s="238"/>
      <c r="P2" s="238"/>
      <c r="Q2" s="238"/>
      <c r="R2" s="238"/>
      <c r="S2" s="238"/>
      <c r="T2" s="238"/>
      <c r="U2" s="248" t="s">
        <v>66</v>
      </c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50"/>
    </row>
    <row r="3" spans="1:52" ht="26.25" customHeight="1" thickBot="1" x14ac:dyDescent="0.35">
      <c r="A3" s="242"/>
      <c r="B3" s="243"/>
      <c r="C3" s="59"/>
      <c r="D3" s="246" t="s">
        <v>24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8" t="s">
        <v>58</v>
      </c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50"/>
    </row>
    <row r="4" spans="1:52" ht="26.25" customHeight="1" thickBot="1" x14ac:dyDescent="0.35">
      <c r="A4" s="242"/>
      <c r="B4" s="243"/>
      <c r="C4" s="60"/>
      <c r="D4" s="247" t="s">
        <v>2</v>
      </c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8" t="s">
        <v>70</v>
      </c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50"/>
    </row>
    <row r="5" spans="1:52" ht="48" customHeight="1" thickBot="1" x14ac:dyDescent="0.35">
      <c r="A5" s="244"/>
      <c r="B5" s="245"/>
      <c r="C5" s="58"/>
      <c r="D5" s="251" t="s">
        <v>69</v>
      </c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2" t="s">
        <v>74</v>
      </c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4"/>
    </row>
    <row r="6" spans="1:52" ht="24" customHeight="1" thickBot="1" x14ac:dyDescent="0.35">
      <c r="A6" s="255" t="s">
        <v>1</v>
      </c>
      <c r="B6" s="261" t="s">
        <v>29</v>
      </c>
      <c r="C6" s="255" t="s">
        <v>28</v>
      </c>
      <c r="D6" s="255" t="s">
        <v>30</v>
      </c>
      <c r="E6" s="255" t="s">
        <v>31</v>
      </c>
      <c r="F6" s="255" t="s">
        <v>34</v>
      </c>
      <c r="G6" s="255" t="s">
        <v>32</v>
      </c>
      <c r="H6" s="255" t="s">
        <v>33</v>
      </c>
      <c r="I6" s="255" t="s">
        <v>0</v>
      </c>
      <c r="J6" s="255" t="s">
        <v>39</v>
      </c>
      <c r="K6" s="255" t="s">
        <v>42</v>
      </c>
      <c r="L6" s="255" t="s">
        <v>41</v>
      </c>
      <c r="M6" s="255" t="s">
        <v>40</v>
      </c>
      <c r="N6" s="255" t="s">
        <v>35</v>
      </c>
      <c r="O6" s="255" t="s">
        <v>3</v>
      </c>
      <c r="P6" s="255" t="s">
        <v>4</v>
      </c>
      <c r="Q6" s="255" t="s">
        <v>36</v>
      </c>
      <c r="R6" s="255" t="s">
        <v>37</v>
      </c>
      <c r="S6" s="255" t="s">
        <v>5</v>
      </c>
      <c r="T6" s="255" t="s">
        <v>22</v>
      </c>
      <c r="U6" s="255" t="s">
        <v>23</v>
      </c>
      <c r="V6" s="255" t="s">
        <v>6</v>
      </c>
      <c r="W6" s="255" t="s">
        <v>59</v>
      </c>
      <c r="X6" s="255" t="s">
        <v>8</v>
      </c>
      <c r="Y6" s="255" t="s">
        <v>27</v>
      </c>
      <c r="Z6" s="229" t="s">
        <v>55</v>
      </c>
      <c r="AA6" s="229"/>
      <c r="AB6" s="229"/>
      <c r="AC6" s="229"/>
      <c r="AD6" s="229"/>
      <c r="AE6" s="229"/>
      <c r="AF6" s="229"/>
      <c r="AG6" s="229"/>
      <c r="AH6" s="229"/>
      <c r="AI6" s="230" t="s">
        <v>56</v>
      </c>
      <c r="AJ6" s="230"/>
      <c r="AK6" s="230"/>
      <c r="AL6" s="230"/>
      <c r="AM6" s="230"/>
      <c r="AN6" s="230"/>
      <c r="AO6" s="230"/>
      <c r="AP6" s="255" t="s">
        <v>9</v>
      </c>
      <c r="AQ6" s="255" t="s">
        <v>10</v>
      </c>
      <c r="AR6" s="255" t="s">
        <v>11</v>
      </c>
      <c r="AS6" s="255" t="s">
        <v>12</v>
      </c>
      <c r="AT6" s="255" t="s">
        <v>13</v>
      </c>
      <c r="AU6" s="255" t="s">
        <v>14</v>
      </c>
      <c r="AV6" s="255" t="s">
        <v>15</v>
      </c>
      <c r="AW6" s="255" t="s">
        <v>16</v>
      </c>
      <c r="AX6" s="255" t="s">
        <v>17</v>
      </c>
      <c r="AY6" s="255" t="s">
        <v>19</v>
      </c>
    </row>
    <row r="7" spans="1:52" ht="48" customHeight="1" x14ac:dyDescent="0.3">
      <c r="A7" s="256"/>
      <c r="B7" s="262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68" t="s">
        <v>49</v>
      </c>
      <c r="AA7" s="270" t="s">
        <v>43</v>
      </c>
      <c r="AB7" s="271"/>
      <c r="AC7" s="271"/>
      <c r="AD7" s="272"/>
      <c r="AE7" s="270" t="s">
        <v>50</v>
      </c>
      <c r="AF7" s="271"/>
      <c r="AG7" s="272"/>
      <c r="AH7" s="268" t="s">
        <v>51</v>
      </c>
      <c r="AI7" s="265" t="s">
        <v>18</v>
      </c>
      <c r="AJ7" s="273"/>
      <c r="AK7" s="274"/>
      <c r="AL7" s="265" t="s">
        <v>52</v>
      </c>
      <c r="AM7" s="273"/>
      <c r="AN7" s="274"/>
      <c r="AO7" s="265" t="s">
        <v>51</v>
      </c>
      <c r="AP7" s="256"/>
      <c r="AQ7" s="256"/>
      <c r="AR7" s="256"/>
      <c r="AS7" s="256"/>
      <c r="AT7" s="256"/>
      <c r="AU7" s="256"/>
      <c r="AV7" s="256"/>
      <c r="AW7" s="256"/>
      <c r="AX7" s="256"/>
      <c r="AY7" s="256"/>
    </row>
    <row r="8" spans="1:52" ht="46.9" customHeight="1" thickBot="1" x14ac:dyDescent="0.35">
      <c r="A8" s="257"/>
      <c r="B8" s="263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69"/>
      <c r="AA8" s="228" t="s">
        <v>44</v>
      </c>
      <c r="AB8" s="228" t="s">
        <v>45</v>
      </c>
      <c r="AC8" s="228" t="s">
        <v>47</v>
      </c>
      <c r="AD8" s="228" t="s">
        <v>48</v>
      </c>
      <c r="AE8" s="228" t="s">
        <v>45</v>
      </c>
      <c r="AF8" s="228" t="s">
        <v>47</v>
      </c>
      <c r="AG8" s="228" t="s">
        <v>48</v>
      </c>
      <c r="AH8" s="269"/>
      <c r="AI8" s="74" t="s">
        <v>45</v>
      </c>
      <c r="AJ8" s="74" t="s">
        <v>46</v>
      </c>
      <c r="AK8" s="74" t="s">
        <v>19</v>
      </c>
      <c r="AL8" s="74" t="s">
        <v>53</v>
      </c>
      <c r="AM8" s="74" t="s">
        <v>54</v>
      </c>
      <c r="AN8" s="74" t="s">
        <v>19</v>
      </c>
      <c r="AO8" s="266"/>
      <c r="AP8" s="257"/>
      <c r="AQ8" s="257"/>
      <c r="AR8" s="257"/>
      <c r="AS8" s="257"/>
      <c r="AT8" s="257"/>
      <c r="AU8" s="257"/>
      <c r="AV8" s="257"/>
      <c r="AW8" s="257"/>
      <c r="AX8" s="257"/>
      <c r="AY8" s="257"/>
    </row>
    <row r="9" spans="1:52" s="133" customFormat="1" ht="39" customHeight="1" thickBot="1" x14ac:dyDescent="0.3">
      <c r="A9" s="123">
        <v>1</v>
      </c>
      <c r="B9" s="154"/>
      <c r="C9" s="124"/>
      <c r="D9" s="124"/>
      <c r="E9" s="185"/>
      <c r="F9" s="125"/>
      <c r="G9" s="189"/>
      <c r="H9" s="195"/>
      <c r="I9" s="198"/>
      <c r="J9" s="126"/>
      <c r="K9" s="126"/>
      <c r="L9" s="126"/>
      <c r="M9" s="126"/>
      <c r="N9" s="201"/>
      <c r="O9" s="125"/>
      <c r="P9" s="63"/>
      <c r="Q9" s="63"/>
      <c r="R9" s="63">
        <f>+P9+Q9</f>
        <v>0</v>
      </c>
      <c r="S9" s="127"/>
      <c r="T9" s="164"/>
      <c r="U9" s="164"/>
      <c r="V9" s="141">
        <f>DAYS360(T9,U9,FALSE)+1</f>
        <v>1</v>
      </c>
      <c r="W9" s="128">
        <v>0</v>
      </c>
      <c r="X9" s="129">
        <f>S9*P9</f>
        <v>0</v>
      </c>
      <c r="Y9" s="130">
        <f>+ROUND((X9/V9*30),0)</f>
        <v>0</v>
      </c>
      <c r="Z9" s="131"/>
      <c r="AA9" s="131"/>
      <c r="AB9" s="131"/>
      <c r="AC9" s="131"/>
      <c r="AD9" s="131">
        <v>0</v>
      </c>
      <c r="AE9" s="131"/>
      <c r="AF9" s="131"/>
      <c r="AG9" s="131">
        <v>0</v>
      </c>
      <c r="AH9" s="131">
        <f>+AG9+AD9</f>
        <v>0</v>
      </c>
      <c r="AI9" s="131"/>
      <c r="AJ9" s="131"/>
      <c r="AK9" s="131">
        <f>+AI9*AJ9</f>
        <v>0</v>
      </c>
      <c r="AL9" s="131"/>
      <c r="AM9" s="131"/>
      <c r="AN9" s="131">
        <f>+AL9*AM9</f>
        <v>0</v>
      </c>
      <c r="AO9" s="131">
        <f>+AN9+AK9</f>
        <v>0</v>
      </c>
      <c r="AP9" s="129">
        <f>ROUND((Y9*2/3)*V9/360,0)</f>
        <v>0</v>
      </c>
      <c r="AQ9" s="208">
        <f t="shared" ref="AQ9:AQ18" si="0">+AP9/12</f>
        <v>0</v>
      </c>
      <c r="AR9" s="208">
        <f>+(Y9/30*V9*15)/360</f>
        <v>0</v>
      </c>
      <c r="AS9" s="208">
        <f>ROUND((Y9+AQ9)*W9/12,0)</f>
        <v>0</v>
      </c>
      <c r="AT9" s="208">
        <f t="shared" ref="AT9:AT18" si="1">+AS9/12</f>
        <v>0</v>
      </c>
      <c r="AU9" s="208">
        <f>ROUND((Y9+AQ9+AT9)*V9/360,0)</f>
        <v>0</v>
      </c>
      <c r="AV9" s="208">
        <f>(((AU9*V9)*(12))/100)/360</f>
        <v>0</v>
      </c>
      <c r="AW9" s="209">
        <f t="shared" ref="AW9:AW18" si="2">+AP9+AR9+AS9+AU9+AV9</f>
        <v>0</v>
      </c>
      <c r="AX9" s="209">
        <f>ROUND(X9*28.5%,0)</f>
        <v>0</v>
      </c>
      <c r="AY9" s="210">
        <f>+X9+AW9+AX9+AH9+AO9</f>
        <v>0</v>
      </c>
      <c r="AZ9" s="132"/>
    </row>
    <row r="10" spans="1:52" s="133" customFormat="1" ht="47.25" customHeight="1" x14ac:dyDescent="0.25">
      <c r="A10" s="134">
        <v>2</v>
      </c>
      <c r="B10" s="155"/>
      <c r="C10" s="135"/>
      <c r="D10" s="135"/>
      <c r="E10" s="186"/>
      <c r="F10" s="136"/>
      <c r="G10" s="190"/>
      <c r="H10" s="196"/>
      <c r="I10" s="193"/>
      <c r="J10" s="137"/>
      <c r="K10" s="137"/>
      <c r="L10" s="137"/>
      <c r="M10" s="137"/>
      <c r="N10" s="138"/>
      <c r="O10" s="136"/>
      <c r="P10" s="139"/>
      <c r="Q10" s="139"/>
      <c r="R10" s="139">
        <f>+P10+Q10</f>
        <v>0</v>
      </c>
      <c r="S10" s="140"/>
      <c r="T10" s="165"/>
      <c r="U10" s="165"/>
      <c r="V10" s="141">
        <f t="shared" ref="V10:V14" si="3">DAYS360(T10,U10,FALSE)+1</f>
        <v>1</v>
      </c>
      <c r="W10" s="142">
        <v>0</v>
      </c>
      <c r="X10" s="208">
        <f t="shared" ref="X10:X18" si="4">S10*P10</f>
        <v>0</v>
      </c>
      <c r="Y10" s="130">
        <f t="shared" ref="Y10:Y18" si="5">+ROUND((X10/V10*30),0)</f>
        <v>0</v>
      </c>
      <c r="Z10" s="131"/>
      <c r="AA10" s="131"/>
      <c r="AB10" s="131"/>
      <c r="AC10" s="131"/>
      <c r="AD10" s="131">
        <v>0</v>
      </c>
      <c r="AE10" s="131"/>
      <c r="AF10" s="131"/>
      <c r="AG10" s="131">
        <v>0</v>
      </c>
      <c r="AH10" s="131">
        <f>+AG10+AD10</f>
        <v>0</v>
      </c>
      <c r="AI10" s="131"/>
      <c r="AJ10" s="131"/>
      <c r="AK10" s="131">
        <f t="shared" ref="AK10:AK18" si="6">+AI10*AJ10</f>
        <v>0</v>
      </c>
      <c r="AL10" s="131"/>
      <c r="AM10" s="131"/>
      <c r="AN10" s="131">
        <f t="shared" ref="AN10:AN18" si="7">+AL10*AM10</f>
        <v>0</v>
      </c>
      <c r="AO10" s="131">
        <f t="shared" ref="AO10:AO18" si="8">+AN10+AK10</f>
        <v>0</v>
      </c>
      <c r="AP10" s="166">
        <f t="shared" ref="AP10:AP18" si="9">ROUND((Y10*2/3)*V10/360,0)</f>
        <v>0</v>
      </c>
      <c r="AQ10" s="166">
        <f t="shared" si="0"/>
        <v>0</v>
      </c>
      <c r="AR10" s="166">
        <f t="shared" ref="AR10:AR18" si="10">+(Y10/30*V10*15)/360</f>
        <v>0</v>
      </c>
      <c r="AS10" s="166">
        <f t="shared" ref="AS10:AS18" si="11">ROUND((Y10+AQ10)*W10/12,0)</f>
        <v>0</v>
      </c>
      <c r="AT10" s="166">
        <f t="shared" si="1"/>
        <v>0</v>
      </c>
      <c r="AU10" s="166">
        <f t="shared" ref="AU10:AU18" si="12">ROUND((Y10+AQ10+AT10)*V10/360,0)</f>
        <v>0</v>
      </c>
      <c r="AV10" s="166">
        <f t="shared" ref="AV10:AV18" si="13">(((AU10*V10)*(12))/100)/360</f>
        <v>0</v>
      </c>
      <c r="AW10" s="181">
        <f t="shared" si="2"/>
        <v>0</v>
      </c>
      <c r="AX10" s="181">
        <f>ROUND(X10*28.5%,0)</f>
        <v>0</v>
      </c>
      <c r="AY10" s="182">
        <f>ROUND((X10+AW10+AX10+AH10+AO10),0)</f>
        <v>0</v>
      </c>
      <c r="AZ10" s="132"/>
    </row>
    <row r="11" spans="1:52" s="133" customFormat="1" ht="52.5" customHeight="1" x14ac:dyDescent="0.25">
      <c r="A11" s="134">
        <v>3</v>
      </c>
      <c r="B11" s="156"/>
      <c r="C11" s="135"/>
      <c r="D11" s="135"/>
      <c r="E11" s="187"/>
      <c r="F11" s="143"/>
      <c r="G11" s="191"/>
      <c r="H11" s="196"/>
      <c r="I11" s="194"/>
      <c r="J11" s="144"/>
      <c r="K11" s="144"/>
      <c r="L11" s="144"/>
      <c r="M11" s="144"/>
      <c r="N11" s="145"/>
      <c r="O11" s="143"/>
      <c r="P11" s="52"/>
      <c r="Q11" s="139"/>
      <c r="R11" s="139">
        <f t="shared" ref="R11:R18" si="14">+P11+Q11</f>
        <v>0</v>
      </c>
      <c r="S11" s="140"/>
      <c r="T11" s="165"/>
      <c r="U11" s="165"/>
      <c r="V11" s="141">
        <f t="shared" si="3"/>
        <v>1</v>
      </c>
      <c r="W11" s="142">
        <v>0</v>
      </c>
      <c r="X11" s="166">
        <f t="shared" si="4"/>
        <v>0</v>
      </c>
      <c r="Y11" s="130">
        <f t="shared" si="5"/>
        <v>0</v>
      </c>
      <c r="Z11" s="131"/>
      <c r="AA11" s="131"/>
      <c r="AB11" s="131"/>
      <c r="AC11" s="131"/>
      <c r="AD11" s="131">
        <v>0</v>
      </c>
      <c r="AE11" s="131"/>
      <c r="AF11" s="131"/>
      <c r="AG11" s="131">
        <v>0</v>
      </c>
      <c r="AH11" s="131">
        <f t="shared" ref="AH11:AH18" si="15">+AG11+AD11</f>
        <v>0</v>
      </c>
      <c r="AI11" s="131"/>
      <c r="AJ11" s="131"/>
      <c r="AK11" s="131">
        <f t="shared" si="6"/>
        <v>0</v>
      </c>
      <c r="AL11" s="131"/>
      <c r="AM11" s="131"/>
      <c r="AN11" s="131">
        <f t="shared" si="7"/>
        <v>0</v>
      </c>
      <c r="AO11" s="131">
        <f t="shared" si="8"/>
        <v>0</v>
      </c>
      <c r="AP11" s="166">
        <f t="shared" si="9"/>
        <v>0</v>
      </c>
      <c r="AQ11" s="166">
        <f t="shared" si="0"/>
        <v>0</v>
      </c>
      <c r="AR11" s="166">
        <f t="shared" si="10"/>
        <v>0</v>
      </c>
      <c r="AS11" s="166">
        <f t="shared" si="11"/>
        <v>0</v>
      </c>
      <c r="AT11" s="166">
        <f t="shared" si="1"/>
        <v>0</v>
      </c>
      <c r="AU11" s="166">
        <f t="shared" si="12"/>
        <v>0</v>
      </c>
      <c r="AV11" s="166">
        <f t="shared" si="13"/>
        <v>0</v>
      </c>
      <c r="AW11" s="181">
        <f t="shared" si="2"/>
        <v>0</v>
      </c>
      <c r="AX11" s="181">
        <f t="shared" ref="AX11:AX18" si="16">ROUND(X11*28.5%,0)</f>
        <v>0</v>
      </c>
      <c r="AY11" s="182">
        <f t="shared" ref="AY11:AY14" si="17">ROUND((X11+AW11+AX11+AH11+AO11),0)</f>
        <v>0</v>
      </c>
      <c r="AZ11" s="132"/>
    </row>
    <row r="12" spans="1:52" s="133" customFormat="1" ht="39" customHeight="1" x14ac:dyDescent="0.25">
      <c r="A12" s="134">
        <v>4</v>
      </c>
      <c r="B12" s="156"/>
      <c r="C12" s="146"/>
      <c r="D12" s="135"/>
      <c r="E12" s="187"/>
      <c r="F12" s="143"/>
      <c r="G12" s="191"/>
      <c r="H12" s="196"/>
      <c r="I12" s="199"/>
      <c r="J12" s="147"/>
      <c r="K12" s="147"/>
      <c r="L12" s="147"/>
      <c r="M12" s="147"/>
      <c r="N12" s="202"/>
      <c r="O12" s="149"/>
      <c r="P12" s="52"/>
      <c r="Q12" s="139"/>
      <c r="R12" s="139">
        <f t="shared" si="14"/>
        <v>0</v>
      </c>
      <c r="S12" s="140"/>
      <c r="T12" s="165"/>
      <c r="U12" s="165"/>
      <c r="V12" s="141">
        <f t="shared" si="3"/>
        <v>1</v>
      </c>
      <c r="W12" s="142">
        <v>0</v>
      </c>
      <c r="X12" s="166">
        <f t="shared" si="4"/>
        <v>0</v>
      </c>
      <c r="Y12" s="130">
        <f t="shared" si="5"/>
        <v>0</v>
      </c>
      <c r="Z12" s="131"/>
      <c r="AA12" s="131"/>
      <c r="AB12" s="131"/>
      <c r="AC12" s="131"/>
      <c r="AD12" s="131">
        <v>0</v>
      </c>
      <c r="AE12" s="131"/>
      <c r="AF12" s="131"/>
      <c r="AG12" s="131">
        <v>0</v>
      </c>
      <c r="AH12" s="131">
        <f t="shared" si="15"/>
        <v>0</v>
      </c>
      <c r="AI12" s="131"/>
      <c r="AJ12" s="131"/>
      <c r="AK12" s="131">
        <f t="shared" si="6"/>
        <v>0</v>
      </c>
      <c r="AL12" s="131"/>
      <c r="AM12" s="131"/>
      <c r="AN12" s="131">
        <f t="shared" si="7"/>
        <v>0</v>
      </c>
      <c r="AO12" s="131">
        <f t="shared" si="8"/>
        <v>0</v>
      </c>
      <c r="AP12" s="166">
        <f t="shared" si="9"/>
        <v>0</v>
      </c>
      <c r="AQ12" s="166">
        <f t="shared" si="0"/>
        <v>0</v>
      </c>
      <c r="AR12" s="166">
        <f t="shared" si="10"/>
        <v>0</v>
      </c>
      <c r="AS12" s="166">
        <f t="shared" si="11"/>
        <v>0</v>
      </c>
      <c r="AT12" s="166">
        <f t="shared" si="1"/>
        <v>0</v>
      </c>
      <c r="AU12" s="166">
        <f t="shared" si="12"/>
        <v>0</v>
      </c>
      <c r="AV12" s="166">
        <f t="shared" si="13"/>
        <v>0</v>
      </c>
      <c r="AW12" s="181">
        <f t="shared" si="2"/>
        <v>0</v>
      </c>
      <c r="AX12" s="181">
        <f t="shared" si="16"/>
        <v>0</v>
      </c>
      <c r="AY12" s="182">
        <f t="shared" si="17"/>
        <v>0</v>
      </c>
      <c r="AZ12" s="132"/>
    </row>
    <row r="13" spans="1:52" s="133" customFormat="1" ht="39" customHeight="1" x14ac:dyDescent="0.25">
      <c r="A13" s="134">
        <v>5</v>
      </c>
      <c r="B13" s="157"/>
      <c r="C13" s="135"/>
      <c r="D13" s="135"/>
      <c r="E13" s="188"/>
      <c r="F13" s="150"/>
      <c r="G13" s="192"/>
      <c r="H13" s="196"/>
      <c r="I13" s="193"/>
      <c r="J13" s="151"/>
      <c r="K13" s="151"/>
      <c r="L13" s="151"/>
      <c r="M13" s="151"/>
      <c r="N13" s="138"/>
      <c r="O13" s="150"/>
      <c r="P13" s="52"/>
      <c r="Q13" s="139"/>
      <c r="R13" s="139">
        <f t="shared" si="14"/>
        <v>0</v>
      </c>
      <c r="S13" s="140"/>
      <c r="T13" s="165"/>
      <c r="U13" s="165"/>
      <c r="V13" s="141">
        <f t="shared" si="3"/>
        <v>1</v>
      </c>
      <c r="W13" s="142">
        <v>0</v>
      </c>
      <c r="X13" s="166">
        <f t="shared" si="4"/>
        <v>0</v>
      </c>
      <c r="Y13" s="130">
        <f t="shared" si="5"/>
        <v>0</v>
      </c>
      <c r="Z13" s="131"/>
      <c r="AA13" s="131"/>
      <c r="AB13" s="131"/>
      <c r="AC13" s="131"/>
      <c r="AD13" s="131">
        <v>0</v>
      </c>
      <c r="AE13" s="131"/>
      <c r="AF13" s="131"/>
      <c r="AG13" s="131">
        <v>0</v>
      </c>
      <c r="AH13" s="131">
        <f t="shared" si="15"/>
        <v>0</v>
      </c>
      <c r="AI13" s="131"/>
      <c r="AJ13" s="131"/>
      <c r="AK13" s="131">
        <f t="shared" si="6"/>
        <v>0</v>
      </c>
      <c r="AL13" s="131"/>
      <c r="AM13" s="131"/>
      <c r="AN13" s="131">
        <f t="shared" si="7"/>
        <v>0</v>
      </c>
      <c r="AO13" s="131">
        <f t="shared" si="8"/>
        <v>0</v>
      </c>
      <c r="AP13" s="166">
        <f t="shared" si="9"/>
        <v>0</v>
      </c>
      <c r="AQ13" s="166">
        <f t="shared" si="0"/>
        <v>0</v>
      </c>
      <c r="AR13" s="166">
        <f t="shared" si="10"/>
        <v>0</v>
      </c>
      <c r="AS13" s="166">
        <f t="shared" si="11"/>
        <v>0</v>
      </c>
      <c r="AT13" s="166">
        <f t="shared" si="1"/>
        <v>0</v>
      </c>
      <c r="AU13" s="166">
        <f t="shared" si="12"/>
        <v>0</v>
      </c>
      <c r="AV13" s="166">
        <f t="shared" si="13"/>
        <v>0</v>
      </c>
      <c r="AW13" s="181">
        <f t="shared" si="2"/>
        <v>0</v>
      </c>
      <c r="AX13" s="181">
        <f t="shared" si="16"/>
        <v>0</v>
      </c>
      <c r="AY13" s="182">
        <f t="shared" si="17"/>
        <v>0</v>
      </c>
      <c r="AZ13" s="132"/>
    </row>
    <row r="14" spans="1:52" s="133" customFormat="1" ht="51" customHeight="1" x14ac:dyDescent="0.25">
      <c r="A14" s="134">
        <v>6</v>
      </c>
      <c r="B14" s="156"/>
      <c r="C14" s="135"/>
      <c r="D14" s="135"/>
      <c r="E14" s="187"/>
      <c r="F14" s="143"/>
      <c r="G14" s="191"/>
      <c r="H14" s="197"/>
      <c r="I14" s="193"/>
      <c r="J14" s="151"/>
      <c r="K14" s="151"/>
      <c r="L14" s="151"/>
      <c r="M14" s="151"/>
      <c r="N14" s="138"/>
      <c r="O14" s="143"/>
      <c r="P14" s="52"/>
      <c r="Q14" s="139"/>
      <c r="R14" s="139">
        <f t="shared" si="14"/>
        <v>0</v>
      </c>
      <c r="S14" s="140"/>
      <c r="T14" s="165"/>
      <c r="U14" s="165"/>
      <c r="V14" s="141">
        <f t="shared" si="3"/>
        <v>1</v>
      </c>
      <c r="W14" s="142">
        <v>0</v>
      </c>
      <c r="X14" s="166">
        <f t="shared" si="4"/>
        <v>0</v>
      </c>
      <c r="Y14" s="130">
        <f t="shared" si="5"/>
        <v>0</v>
      </c>
      <c r="Z14" s="131"/>
      <c r="AA14" s="131"/>
      <c r="AB14" s="131"/>
      <c r="AC14" s="131"/>
      <c r="AD14" s="131">
        <v>0</v>
      </c>
      <c r="AE14" s="131"/>
      <c r="AF14" s="131"/>
      <c r="AG14" s="131">
        <v>0</v>
      </c>
      <c r="AH14" s="131">
        <f t="shared" si="15"/>
        <v>0</v>
      </c>
      <c r="AI14" s="131"/>
      <c r="AJ14" s="131"/>
      <c r="AK14" s="131">
        <f t="shared" si="6"/>
        <v>0</v>
      </c>
      <c r="AL14" s="131"/>
      <c r="AM14" s="131"/>
      <c r="AN14" s="131">
        <f t="shared" si="7"/>
        <v>0</v>
      </c>
      <c r="AO14" s="131">
        <f t="shared" si="8"/>
        <v>0</v>
      </c>
      <c r="AP14" s="166">
        <f t="shared" si="9"/>
        <v>0</v>
      </c>
      <c r="AQ14" s="166">
        <f t="shared" si="0"/>
        <v>0</v>
      </c>
      <c r="AR14" s="166">
        <f t="shared" si="10"/>
        <v>0</v>
      </c>
      <c r="AS14" s="166">
        <f t="shared" si="11"/>
        <v>0</v>
      </c>
      <c r="AT14" s="166">
        <f t="shared" si="1"/>
        <v>0</v>
      </c>
      <c r="AU14" s="166">
        <f t="shared" si="12"/>
        <v>0</v>
      </c>
      <c r="AV14" s="166">
        <f t="shared" si="13"/>
        <v>0</v>
      </c>
      <c r="AW14" s="181">
        <f t="shared" si="2"/>
        <v>0</v>
      </c>
      <c r="AX14" s="181">
        <f t="shared" si="16"/>
        <v>0</v>
      </c>
      <c r="AY14" s="182">
        <f t="shared" si="17"/>
        <v>0</v>
      </c>
    </row>
    <row r="15" spans="1:52" s="133" customFormat="1" ht="39" customHeight="1" x14ac:dyDescent="0.25">
      <c r="A15" s="134">
        <v>7</v>
      </c>
      <c r="B15" s="135"/>
      <c r="C15" s="143"/>
      <c r="D15" s="143"/>
      <c r="E15" s="143"/>
      <c r="F15" s="143"/>
      <c r="G15" s="143"/>
      <c r="H15" s="143"/>
      <c r="I15" s="151"/>
      <c r="J15" s="151"/>
      <c r="K15" s="151"/>
      <c r="L15" s="151"/>
      <c r="M15" s="151"/>
      <c r="N15" s="138"/>
      <c r="O15" s="143"/>
      <c r="P15" s="52"/>
      <c r="Q15" s="139"/>
      <c r="R15" s="139">
        <f t="shared" si="14"/>
        <v>0</v>
      </c>
      <c r="S15" s="140"/>
      <c r="T15" s="165"/>
      <c r="U15" s="165"/>
      <c r="V15" s="141">
        <v>1</v>
      </c>
      <c r="W15" s="142">
        <v>0</v>
      </c>
      <c r="X15" s="166">
        <f t="shared" si="4"/>
        <v>0</v>
      </c>
      <c r="Y15" s="130">
        <f t="shared" si="5"/>
        <v>0</v>
      </c>
      <c r="Z15" s="131"/>
      <c r="AA15" s="131"/>
      <c r="AB15" s="131"/>
      <c r="AC15" s="131"/>
      <c r="AD15" s="131">
        <v>0</v>
      </c>
      <c r="AE15" s="131"/>
      <c r="AF15" s="131"/>
      <c r="AG15" s="131">
        <v>0</v>
      </c>
      <c r="AH15" s="131">
        <f t="shared" si="15"/>
        <v>0</v>
      </c>
      <c r="AI15" s="131"/>
      <c r="AJ15" s="131"/>
      <c r="AK15" s="131">
        <f t="shared" si="6"/>
        <v>0</v>
      </c>
      <c r="AL15" s="131"/>
      <c r="AM15" s="131"/>
      <c r="AN15" s="131">
        <f t="shared" si="7"/>
        <v>0</v>
      </c>
      <c r="AO15" s="131">
        <f t="shared" si="8"/>
        <v>0</v>
      </c>
      <c r="AP15" s="166">
        <f t="shared" si="9"/>
        <v>0</v>
      </c>
      <c r="AQ15" s="166">
        <f t="shared" si="0"/>
        <v>0</v>
      </c>
      <c r="AR15" s="166">
        <f t="shared" si="10"/>
        <v>0</v>
      </c>
      <c r="AS15" s="166">
        <f t="shared" si="11"/>
        <v>0</v>
      </c>
      <c r="AT15" s="166">
        <f t="shared" si="1"/>
        <v>0</v>
      </c>
      <c r="AU15" s="166">
        <f t="shared" si="12"/>
        <v>0</v>
      </c>
      <c r="AV15" s="166">
        <f t="shared" si="13"/>
        <v>0</v>
      </c>
      <c r="AW15" s="181">
        <f t="shared" si="2"/>
        <v>0</v>
      </c>
      <c r="AX15" s="181">
        <f t="shared" si="16"/>
        <v>0</v>
      </c>
      <c r="AY15" s="182">
        <f t="shared" ref="AY15:AY18" si="18">+X15+AW15+AX15+AH15+AO15</f>
        <v>0</v>
      </c>
    </row>
    <row r="16" spans="1:52" s="133" customFormat="1" ht="39" customHeight="1" x14ac:dyDescent="0.25">
      <c r="A16" s="134">
        <v>8</v>
      </c>
      <c r="B16" s="135"/>
      <c r="C16" s="153"/>
      <c r="D16" s="153"/>
      <c r="E16" s="153"/>
      <c r="F16" s="153"/>
      <c r="G16" s="153"/>
      <c r="H16" s="153"/>
      <c r="I16" s="137"/>
      <c r="J16" s="137"/>
      <c r="K16" s="137"/>
      <c r="L16" s="137"/>
      <c r="M16" s="137"/>
      <c r="N16" s="138"/>
      <c r="O16" s="153"/>
      <c r="P16" s="52"/>
      <c r="Q16" s="139"/>
      <c r="R16" s="139">
        <f t="shared" si="14"/>
        <v>0</v>
      </c>
      <c r="S16" s="140"/>
      <c r="T16" s="165"/>
      <c r="U16" s="165"/>
      <c r="V16" s="141">
        <v>1</v>
      </c>
      <c r="W16" s="142">
        <v>0</v>
      </c>
      <c r="X16" s="166">
        <f t="shared" si="4"/>
        <v>0</v>
      </c>
      <c r="Y16" s="130">
        <f t="shared" si="5"/>
        <v>0</v>
      </c>
      <c r="Z16" s="131"/>
      <c r="AA16" s="131"/>
      <c r="AB16" s="131"/>
      <c r="AC16" s="131"/>
      <c r="AD16" s="131">
        <v>0</v>
      </c>
      <c r="AE16" s="131"/>
      <c r="AF16" s="131"/>
      <c r="AG16" s="131">
        <v>0</v>
      </c>
      <c r="AH16" s="131">
        <f t="shared" si="15"/>
        <v>0</v>
      </c>
      <c r="AI16" s="131"/>
      <c r="AJ16" s="131"/>
      <c r="AK16" s="131">
        <f t="shared" si="6"/>
        <v>0</v>
      </c>
      <c r="AL16" s="131"/>
      <c r="AM16" s="131"/>
      <c r="AN16" s="131">
        <f t="shared" si="7"/>
        <v>0</v>
      </c>
      <c r="AO16" s="131">
        <f t="shared" si="8"/>
        <v>0</v>
      </c>
      <c r="AP16" s="166">
        <f t="shared" si="9"/>
        <v>0</v>
      </c>
      <c r="AQ16" s="166">
        <f t="shared" si="0"/>
        <v>0</v>
      </c>
      <c r="AR16" s="166">
        <f t="shared" si="10"/>
        <v>0</v>
      </c>
      <c r="AS16" s="166">
        <f t="shared" si="11"/>
        <v>0</v>
      </c>
      <c r="AT16" s="166">
        <f t="shared" si="1"/>
        <v>0</v>
      </c>
      <c r="AU16" s="166">
        <f t="shared" si="12"/>
        <v>0</v>
      </c>
      <c r="AV16" s="166">
        <f t="shared" si="13"/>
        <v>0</v>
      </c>
      <c r="AW16" s="181">
        <f t="shared" si="2"/>
        <v>0</v>
      </c>
      <c r="AX16" s="181">
        <f t="shared" si="16"/>
        <v>0</v>
      </c>
      <c r="AY16" s="182">
        <f t="shared" si="18"/>
        <v>0</v>
      </c>
    </row>
    <row r="17" spans="1:65" s="133" customFormat="1" ht="39" customHeight="1" x14ac:dyDescent="0.25">
      <c r="A17" s="134">
        <v>9</v>
      </c>
      <c r="B17" s="146"/>
      <c r="C17" s="153"/>
      <c r="D17" s="153"/>
      <c r="E17" s="153"/>
      <c r="F17" s="153"/>
      <c r="G17" s="153"/>
      <c r="H17" s="153"/>
      <c r="I17" s="147"/>
      <c r="J17" s="147"/>
      <c r="K17" s="147"/>
      <c r="L17" s="147"/>
      <c r="M17" s="147"/>
      <c r="N17" s="202"/>
      <c r="O17" s="149"/>
      <c r="P17" s="52"/>
      <c r="Q17" s="139"/>
      <c r="R17" s="139">
        <f t="shared" si="14"/>
        <v>0</v>
      </c>
      <c r="S17" s="140"/>
      <c r="T17" s="165"/>
      <c r="U17" s="165"/>
      <c r="V17" s="141">
        <v>1</v>
      </c>
      <c r="W17" s="142">
        <v>0</v>
      </c>
      <c r="X17" s="166">
        <f t="shared" si="4"/>
        <v>0</v>
      </c>
      <c r="Y17" s="130">
        <f t="shared" si="5"/>
        <v>0</v>
      </c>
      <c r="Z17" s="131"/>
      <c r="AA17" s="131"/>
      <c r="AB17" s="131"/>
      <c r="AC17" s="131"/>
      <c r="AD17" s="131">
        <v>0</v>
      </c>
      <c r="AE17" s="131"/>
      <c r="AF17" s="131"/>
      <c r="AG17" s="131">
        <v>0</v>
      </c>
      <c r="AH17" s="131">
        <f t="shared" si="15"/>
        <v>0</v>
      </c>
      <c r="AI17" s="131"/>
      <c r="AJ17" s="131"/>
      <c r="AK17" s="131">
        <f t="shared" si="6"/>
        <v>0</v>
      </c>
      <c r="AL17" s="131"/>
      <c r="AM17" s="131"/>
      <c r="AN17" s="131">
        <f t="shared" si="7"/>
        <v>0</v>
      </c>
      <c r="AO17" s="131">
        <f t="shared" si="8"/>
        <v>0</v>
      </c>
      <c r="AP17" s="166">
        <f t="shared" si="9"/>
        <v>0</v>
      </c>
      <c r="AQ17" s="166">
        <f t="shared" si="0"/>
        <v>0</v>
      </c>
      <c r="AR17" s="166">
        <f t="shared" si="10"/>
        <v>0</v>
      </c>
      <c r="AS17" s="166">
        <f t="shared" si="11"/>
        <v>0</v>
      </c>
      <c r="AT17" s="166">
        <f t="shared" si="1"/>
        <v>0</v>
      </c>
      <c r="AU17" s="166">
        <f t="shared" si="12"/>
        <v>0</v>
      </c>
      <c r="AV17" s="166">
        <f t="shared" si="13"/>
        <v>0</v>
      </c>
      <c r="AW17" s="181">
        <f t="shared" si="2"/>
        <v>0</v>
      </c>
      <c r="AX17" s="181">
        <f t="shared" si="16"/>
        <v>0</v>
      </c>
      <c r="AY17" s="182">
        <f t="shared" si="18"/>
        <v>0</v>
      </c>
    </row>
    <row r="18" spans="1:65" s="133" customFormat="1" ht="39" customHeight="1" x14ac:dyDescent="0.25">
      <c r="A18" s="134">
        <v>10</v>
      </c>
      <c r="B18" s="135"/>
      <c r="C18" s="136"/>
      <c r="D18" s="136"/>
      <c r="E18" s="136"/>
      <c r="F18" s="136"/>
      <c r="G18" s="136"/>
      <c r="H18" s="136"/>
      <c r="I18" s="137"/>
      <c r="J18" s="137"/>
      <c r="K18" s="137"/>
      <c r="L18" s="137"/>
      <c r="M18" s="137"/>
      <c r="N18" s="138"/>
      <c r="O18" s="136"/>
      <c r="P18" s="139"/>
      <c r="Q18" s="139"/>
      <c r="R18" s="139">
        <f t="shared" si="14"/>
        <v>0</v>
      </c>
      <c r="S18" s="140"/>
      <c r="T18" s="165"/>
      <c r="U18" s="165"/>
      <c r="V18" s="141">
        <v>1</v>
      </c>
      <c r="W18" s="142">
        <v>0</v>
      </c>
      <c r="X18" s="177">
        <f t="shared" si="4"/>
        <v>0</v>
      </c>
      <c r="Y18" s="130">
        <f t="shared" si="5"/>
        <v>0</v>
      </c>
      <c r="Z18" s="131"/>
      <c r="AA18" s="131"/>
      <c r="AB18" s="131"/>
      <c r="AC18" s="131"/>
      <c r="AD18" s="131">
        <v>0</v>
      </c>
      <c r="AE18" s="131"/>
      <c r="AF18" s="131"/>
      <c r="AG18" s="131">
        <v>0</v>
      </c>
      <c r="AH18" s="131">
        <f t="shared" si="15"/>
        <v>0</v>
      </c>
      <c r="AI18" s="131"/>
      <c r="AJ18" s="131"/>
      <c r="AK18" s="131">
        <f t="shared" si="6"/>
        <v>0</v>
      </c>
      <c r="AL18" s="131"/>
      <c r="AM18" s="131"/>
      <c r="AN18" s="131">
        <f t="shared" si="7"/>
        <v>0</v>
      </c>
      <c r="AO18" s="131">
        <f t="shared" si="8"/>
        <v>0</v>
      </c>
      <c r="AP18" s="166">
        <f t="shared" si="9"/>
        <v>0</v>
      </c>
      <c r="AQ18" s="166">
        <f t="shared" si="0"/>
        <v>0</v>
      </c>
      <c r="AR18" s="166">
        <f t="shared" si="10"/>
        <v>0</v>
      </c>
      <c r="AS18" s="166">
        <f t="shared" si="11"/>
        <v>0</v>
      </c>
      <c r="AT18" s="166">
        <f t="shared" si="1"/>
        <v>0</v>
      </c>
      <c r="AU18" s="166">
        <f t="shared" si="12"/>
        <v>0</v>
      </c>
      <c r="AV18" s="166">
        <f t="shared" si="13"/>
        <v>0</v>
      </c>
      <c r="AW18" s="181">
        <f t="shared" si="2"/>
        <v>0</v>
      </c>
      <c r="AX18" s="181">
        <f t="shared" si="16"/>
        <v>0</v>
      </c>
      <c r="AY18" s="182">
        <f t="shared" si="18"/>
        <v>0</v>
      </c>
    </row>
    <row r="19" spans="1:65" ht="37.5" customHeight="1" thickBot="1" x14ac:dyDescent="0.35">
      <c r="A19" s="221"/>
      <c r="B19" s="222" t="s">
        <v>19</v>
      </c>
      <c r="C19" s="223"/>
      <c r="D19" s="223"/>
      <c r="E19" s="223"/>
      <c r="F19" s="223"/>
      <c r="G19" s="223"/>
      <c r="H19" s="223"/>
      <c r="I19" s="224"/>
      <c r="J19" s="224"/>
      <c r="K19" s="224"/>
      <c r="L19" s="224"/>
      <c r="M19" s="224"/>
      <c r="N19" s="224"/>
      <c r="O19" s="223"/>
      <c r="P19" s="225"/>
      <c r="Q19" s="225"/>
      <c r="R19" s="225"/>
      <c r="S19" s="225"/>
      <c r="T19" s="225"/>
      <c r="U19" s="225"/>
      <c r="V19" s="225"/>
      <c r="W19" s="225"/>
      <c r="X19" s="220">
        <f>SUM(X9:X18)</f>
        <v>0</v>
      </c>
      <c r="Y19" s="220">
        <f t="shared" ref="Y19:AX19" si="19">SUM(Y9:Y18)</f>
        <v>0</v>
      </c>
      <c r="Z19" s="220"/>
      <c r="AA19" s="220"/>
      <c r="AB19" s="220">
        <f>SUM(X19:AA19)</f>
        <v>0</v>
      </c>
      <c r="AC19" s="220">
        <f>SUM(Y19:AB19)</f>
        <v>0</v>
      </c>
      <c r="AD19" s="220">
        <f>SUM(AD9:AD18)</f>
        <v>0</v>
      </c>
      <c r="AE19" s="220">
        <f t="shared" ref="AE19:AO19" si="20">SUM(AE9:AE18)</f>
        <v>0</v>
      </c>
      <c r="AF19" s="220">
        <f t="shared" si="20"/>
        <v>0</v>
      </c>
      <c r="AG19" s="220">
        <f t="shared" si="20"/>
        <v>0</v>
      </c>
      <c r="AH19" s="220">
        <f t="shared" si="20"/>
        <v>0</v>
      </c>
      <c r="AI19" s="220">
        <f t="shared" si="20"/>
        <v>0</v>
      </c>
      <c r="AJ19" s="220">
        <f t="shared" si="20"/>
        <v>0</v>
      </c>
      <c r="AK19" s="220">
        <f t="shared" si="20"/>
        <v>0</v>
      </c>
      <c r="AL19" s="220">
        <f t="shared" si="20"/>
        <v>0</v>
      </c>
      <c r="AM19" s="220">
        <f t="shared" si="20"/>
        <v>0</v>
      </c>
      <c r="AN19" s="220">
        <f t="shared" si="20"/>
        <v>0</v>
      </c>
      <c r="AO19" s="220">
        <f t="shared" si="20"/>
        <v>0</v>
      </c>
      <c r="AP19" s="220">
        <f t="shared" si="19"/>
        <v>0</v>
      </c>
      <c r="AQ19" s="220">
        <f t="shared" si="19"/>
        <v>0</v>
      </c>
      <c r="AR19" s="220">
        <f t="shared" si="19"/>
        <v>0</v>
      </c>
      <c r="AS19" s="220">
        <f t="shared" si="19"/>
        <v>0</v>
      </c>
      <c r="AT19" s="220">
        <f>SUM(AT9:AT18)</f>
        <v>0</v>
      </c>
      <c r="AU19" s="220">
        <f t="shared" si="19"/>
        <v>0</v>
      </c>
      <c r="AV19" s="220">
        <f t="shared" si="19"/>
        <v>0</v>
      </c>
      <c r="AW19" s="220">
        <f t="shared" si="19"/>
        <v>0</v>
      </c>
      <c r="AX19" s="220">
        <f t="shared" si="19"/>
        <v>0</v>
      </c>
      <c r="AY19" s="226">
        <f>SUM(AY9:AY18)</f>
        <v>0</v>
      </c>
      <c r="AZ19" s="8"/>
    </row>
    <row r="20" spans="1:65" s="8" customFormat="1" x14ac:dyDescent="0.3">
      <c r="A20" s="9"/>
      <c r="B20" s="10"/>
      <c r="C20" s="10"/>
      <c r="D20" s="10"/>
      <c r="E20" s="10"/>
      <c r="F20" s="10"/>
      <c r="G20" s="10"/>
      <c r="H20" s="10"/>
      <c r="I20" s="11"/>
      <c r="J20" s="11"/>
      <c r="K20" s="11"/>
      <c r="L20" s="11"/>
      <c r="M20" s="11"/>
      <c r="N20" s="203"/>
      <c r="O20" s="13"/>
      <c r="P20" s="12"/>
      <c r="Q20" s="12"/>
      <c r="R20" s="12"/>
      <c r="S20" s="12"/>
      <c r="T20" s="12"/>
      <c r="U20" s="12"/>
      <c r="V20" s="12"/>
      <c r="W20" s="12"/>
      <c r="X20" s="14"/>
      <c r="Y20" s="1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12"/>
      <c r="AQ20" s="12"/>
      <c r="AR20" s="12"/>
      <c r="AS20" s="12"/>
      <c r="AT20" s="12"/>
      <c r="AU20" s="12"/>
      <c r="AV20" s="12"/>
      <c r="AW20" s="12"/>
      <c r="AX20" s="12"/>
      <c r="AY20" s="15"/>
      <c r="AZ20" s="16"/>
    </row>
    <row r="21" spans="1:65" s="8" customFormat="1" x14ac:dyDescent="0.3">
      <c r="A21" s="17"/>
      <c r="B21" s="18"/>
      <c r="C21" s="18"/>
      <c r="D21" s="18"/>
      <c r="E21" s="18"/>
      <c r="F21" s="18"/>
      <c r="G21" s="18"/>
      <c r="H21" s="18"/>
      <c r="I21" s="19"/>
      <c r="J21" s="19"/>
      <c r="K21" s="19"/>
      <c r="L21" s="19"/>
      <c r="M21" s="19"/>
      <c r="N21" s="204"/>
      <c r="O21" s="21"/>
      <c r="P21" s="20"/>
      <c r="Q21" s="20"/>
      <c r="R21" s="20"/>
      <c r="S21" s="20"/>
      <c r="T21" s="20"/>
      <c r="U21" s="20"/>
      <c r="V21" s="20"/>
      <c r="W21" s="20"/>
      <c r="X21" s="22"/>
      <c r="Y21" s="20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20"/>
      <c r="AQ21" s="20"/>
      <c r="AR21" s="20"/>
      <c r="AS21" s="20"/>
      <c r="AT21" s="20"/>
      <c r="AU21" s="20"/>
      <c r="AV21" s="20"/>
      <c r="AW21" s="20"/>
      <c r="AX21" s="23"/>
      <c r="AY21" s="24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</row>
    <row r="22" spans="1:65" s="8" customFormat="1" x14ac:dyDescent="0.3">
      <c r="A22" s="17"/>
      <c r="B22" s="275" t="s">
        <v>60</v>
      </c>
      <c r="C22" s="275"/>
      <c r="D22" s="76"/>
      <c r="E22" s="76"/>
      <c r="F22" s="76"/>
      <c r="G22" s="76"/>
      <c r="H22" s="76"/>
      <c r="I22" s="19"/>
      <c r="J22" s="19"/>
      <c r="K22" s="19"/>
      <c r="L22" s="19"/>
      <c r="M22" s="19"/>
      <c r="N22" s="204"/>
      <c r="O22" s="27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8"/>
      <c r="AQ22" s="26"/>
      <c r="AR22" s="26"/>
      <c r="AS22" s="26"/>
      <c r="AT22" s="29"/>
      <c r="AU22" s="29"/>
      <c r="AV22" s="29"/>
      <c r="AW22" s="29"/>
      <c r="AX22" s="29"/>
      <c r="AY22" s="30"/>
      <c r="AZ22" s="31"/>
      <c r="BA22" s="31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</row>
    <row r="23" spans="1:65" s="8" customFormat="1" ht="17.25" customHeight="1" x14ac:dyDescent="0.3">
      <c r="A23" s="32"/>
      <c r="B23" s="276" t="s">
        <v>61</v>
      </c>
      <c r="C23" s="276"/>
      <c r="D23" s="77"/>
      <c r="E23" s="77"/>
      <c r="F23" s="77"/>
      <c r="G23" s="77"/>
      <c r="H23" s="77"/>
      <c r="I23" s="33"/>
      <c r="J23" s="33"/>
      <c r="K23" s="33"/>
      <c r="L23" s="33"/>
      <c r="M23" s="33"/>
      <c r="N23" s="205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29"/>
      <c r="AU23" s="35" t="s">
        <v>20</v>
      </c>
      <c r="AV23" s="278" t="s">
        <v>21</v>
      </c>
      <c r="AW23" s="278"/>
      <c r="AX23" s="278"/>
      <c r="AY23" s="30"/>
      <c r="AZ23" s="31"/>
      <c r="BA23" s="36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5" s="8" customFormat="1" x14ac:dyDescent="0.3">
      <c r="A24" s="32"/>
      <c r="B24" s="275" t="s">
        <v>62</v>
      </c>
      <c r="C24" s="275"/>
      <c r="D24" s="76"/>
      <c r="E24" s="76"/>
      <c r="F24" s="76"/>
      <c r="G24" s="76"/>
      <c r="H24" s="76"/>
      <c r="I24" s="33"/>
      <c r="J24" s="33"/>
      <c r="K24" s="33"/>
      <c r="L24" s="33"/>
      <c r="M24" s="33"/>
      <c r="N24" s="205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29"/>
      <c r="AU24" s="35"/>
      <c r="AV24" s="278" t="s">
        <v>73</v>
      </c>
      <c r="AW24" s="278"/>
      <c r="AX24" s="278"/>
      <c r="AY24" s="30"/>
      <c r="AZ24" s="31"/>
      <c r="BA24" s="36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5" s="8" customFormat="1" x14ac:dyDescent="0.3">
      <c r="A25" s="32"/>
      <c r="B25" s="76"/>
      <c r="C25" s="76"/>
      <c r="D25" s="76"/>
      <c r="E25" s="76"/>
      <c r="F25" s="76"/>
      <c r="G25" s="76"/>
      <c r="H25" s="76"/>
      <c r="I25" s="33"/>
      <c r="J25" s="33"/>
      <c r="K25" s="33"/>
      <c r="L25" s="33"/>
      <c r="M25" s="33"/>
      <c r="N25" s="205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29"/>
      <c r="AU25" s="35"/>
      <c r="AV25" s="75"/>
      <c r="AW25" s="75"/>
      <c r="AX25" s="75"/>
      <c r="AY25" s="30"/>
      <c r="AZ25" s="31"/>
      <c r="BA25" s="36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5" s="8" customFormat="1" ht="25.5" customHeight="1" x14ac:dyDescent="0.3">
      <c r="A26" s="32"/>
      <c r="B26" s="280" t="s">
        <v>25</v>
      </c>
      <c r="C26" s="280"/>
      <c r="D26" s="76"/>
      <c r="E26" s="76"/>
      <c r="F26" s="76"/>
      <c r="G26" s="76"/>
      <c r="H26" s="76"/>
      <c r="I26" s="33"/>
      <c r="J26" s="33"/>
      <c r="K26" s="33"/>
      <c r="L26" s="33"/>
      <c r="M26" s="33"/>
      <c r="N26" s="205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29"/>
      <c r="AU26" s="35"/>
      <c r="AV26" s="75"/>
      <c r="AW26" s="75"/>
      <c r="AX26" s="75"/>
      <c r="AY26" s="30"/>
      <c r="AZ26" s="31"/>
      <c r="BA26" s="36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5" s="8" customFormat="1" ht="33.75" customHeight="1" x14ac:dyDescent="0.3">
      <c r="A27" s="32"/>
      <c r="B27" s="281" t="s">
        <v>26</v>
      </c>
      <c r="C27" s="281"/>
      <c r="D27" s="38"/>
      <c r="E27" s="38"/>
      <c r="F27" s="38"/>
      <c r="G27" s="38"/>
      <c r="H27" s="38"/>
      <c r="I27" s="19"/>
      <c r="J27" s="19"/>
      <c r="K27" s="19"/>
      <c r="L27" s="19"/>
      <c r="M27" s="19"/>
      <c r="N27" s="204"/>
      <c r="O27" s="27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9"/>
      <c r="AU27" s="35" t="s">
        <v>20</v>
      </c>
      <c r="AV27" s="278" t="s">
        <v>21</v>
      </c>
      <c r="AW27" s="278"/>
      <c r="AX27" s="278"/>
      <c r="AY27" s="30"/>
      <c r="AZ27" s="31"/>
      <c r="BA27" s="31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5" ht="40.5" customHeight="1" thickBot="1" x14ac:dyDescent="0.35">
      <c r="A28" s="39"/>
      <c r="B28" s="282" t="s">
        <v>38</v>
      </c>
      <c r="C28" s="282"/>
      <c r="D28" s="1"/>
      <c r="E28" s="1"/>
      <c r="F28" s="1"/>
      <c r="G28" s="1"/>
      <c r="H28" s="1"/>
      <c r="I28" s="2"/>
      <c r="J28" s="2"/>
      <c r="K28" s="2"/>
      <c r="L28" s="2"/>
      <c r="M28" s="2"/>
      <c r="N28" s="206"/>
      <c r="O28" s="4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1"/>
      <c r="AQ28" s="1"/>
      <c r="AR28" s="1"/>
      <c r="AS28" s="1"/>
      <c r="AT28" s="1"/>
      <c r="AU28" s="54"/>
      <c r="AV28" s="283" t="s">
        <v>72</v>
      </c>
      <c r="AW28" s="283"/>
      <c r="AX28" s="283"/>
      <c r="AY28" s="284"/>
    </row>
  </sheetData>
  <mergeCells count="62">
    <mergeCell ref="AV27:AX27"/>
    <mergeCell ref="AV28:AY28"/>
    <mergeCell ref="B26:C26"/>
    <mergeCell ref="B27:C27"/>
    <mergeCell ref="B28:C28"/>
    <mergeCell ref="B22:C22"/>
    <mergeCell ref="B23:C23"/>
    <mergeCell ref="O23:X23"/>
    <mergeCell ref="AV23:AX23"/>
    <mergeCell ref="B24:C24"/>
    <mergeCell ref="O24:X24"/>
    <mergeCell ref="AV24:AX24"/>
    <mergeCell ref="AV6:AV8"/>
    <mergeCell ref="AW6:AW8"/>
    <mergeCell ref="AX6:AX8"/>
    <mergeCell ref="AY6:AY8"/>
    <mergeCell ref="Z7:Z8"/>
    <mergeCell ref="AA7:AD7"/>
    <mergeCell ref="AE7:AG7"/>
    <mergeCell ref="AH7:AH8"/>
    <mergeCell ref="AI7:AK7"/>
    <mergeCell ref="AL7:AN7"/>
    <mergeCell ref="AP6:AP8"/>
    <mergeCell ref="AQ6:AQ8"/>
    <mergeCell ref="AR6:AR8"/>
    <mergeCell ref="AS6:AS8"/>
    <mergeCell ref="AT6:AT8"/>
    <mergeCell ref="AU6:AU8"/>
    <mergeCell ref="L6:L8"/>
    <mergeCell ref="M6:M8"/>
    <mergeCell ref="AO7:AO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Y6:Y8"/>
    <mergeCell ref="N6:N8"/>
    <mergeCell ref="O6:O8"/>
    <mergeCell ref="G6:G8"/>
    <mergeCell ref="H6:H8"/>
    <mergeCell ref="I6:I8"/>
    <mergeCell ref="J6:J8"/>
    <mergeCell ref="K6:K8"/>
    <mergeCell ref="A2:B5"/>
    <mergeCell ref="D3:T3"/>
    <mergeCell ref="D4:T4"/>
    <mergeCell ref="U4:AY4"/>
    <mergeCell ref="D5:T5"/>
    <mergeCell ref="U5:AY5"/>
    <mergeCell ref="U2:AY2"/>
    <mergeCell ref="U3:AY3"/>
    <mergeCell ref="F6:F8"/>
    <mergeCell ref="A6:A8"/>
    <mergeCell ref="B6:B8"/>
    <mergeCell ref="C6:C8"/>
    <mergeCell ref="D6:D8"/>
    <mergeCell ref="E6:E8"/>
  </mergeCells>
  <pageMargins left="1.1811023622047245" right="0.19685039370078741" top="1.1811023622047245" bottom="0.19685039370078741" header="0" footer="0"/>
  <pageSetup paperSize="5" scale="6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M28"/>
  <sheetViews>
    <sheetView zoomScale="85" zoomScaleNormal="85" workbookViewId="0">
      <pane xSplit="2" ySplit="7" topLeftCell="AN23" activePane="bottomRight" state="frozen"/>
      <selection pane="topRight" activeCell="C1" sqref="C1"/>
      <selection pane="bottomLeft" activeCell="A8" sqref="A8"/>
      <selection pane="bottomRight" activeCell="AV24" sqref="AV24:AX24"/>
    </sheetView>
  </sheetViews>
  <sheetFormatPr baseColWidth="10" defaultRowHeight="17.25" x14ac:dyDescent="0.3"/>
  <cols>
    <col min="1" max="1" width="5.7109375" style="5" customWidth="1"/>
    <col min="2" max="2" width="33.42578125" style="5" customWidth="1"/>
    <col min="3" max="3" width="34.7109375" style="5" customWidth="1"/>
    <col min="4" max="4" width="18.28515625" style="5" bestFit="1" customWidth="1"/>
    <col min="5" max="7" width="15.140625" style="5" customWidth="1"/>
    <col min="8" max="8" width="16.42578125" style="5" customWidth="1"/>
    <col min="9" max="9" width="42" style="40" bestFit="1" customWidth="1"/>
    <col min="10" max="11" width="27" style="40" customWidth="1"/>
    <col min="12" max="13" width="27" style="40" hidden="1" customWidth="1"/>
    <col min="14" max="14" width="27" style="40" customWidth="1"/>
    <col min="15" max="15" width="15.42578125" style="41" bestFit="1" customWidth="1"/>
    <col min="16" max="16" width="10.140625" style="5" bestFit="1" customWidth="1"/>
    <col min="17" max="17" width="15.28515625" style="5" bestFit="1" customWidth="1"/>
    <col min="18" max="18" width="18.5703125" style="5" bestFit="1" customWidth="1"/>
    <col min="19" max="19" width="11" style="5" bestFit="1" customWidth="1"/>
    <col min="20" max="20" width="20.7109375" style="5" bestFit="1" customWidth="1"/>
    <col min="21" max="21" width="19.7109375" style="5" bestFit="1" customWidth="1"/>
    <col min="22" max="22" width="7.28515625" style="5" bestFit="1" customWidth="1"/>
    <col min="23" max="23" width="25.28515625" style="5" bestFit="1" customWidth="1"/>
    <col min="24" max="24" width="16.7109375" style="5" customWidth="1"/>
    <col min="25" max="25" width="21.5703125" style="5" bestFit="1" customWidth="1"/>
    <col min="26" max="34" width="10.85546875" style="40" hidden="1" customWidth="1"/>
    <col min="35" max="40" width="10.85546875" style="40" customWidth="1"/>
    <col min="41" max="41" width="21.42578125" style="40" bestFit="1" customWidth="1"/>
    <col min="42" max="42" width="9.7109375" style="5" bestFit="1" customWidth="1"/>
    <col min="43" max="43" width="11.5703125" style="5" bestFit="1" customWidth="1"/>
    <col min="44" max="44" width="12" style="5" bestFit="1" customWidth="1"/>
    <col min="45" max="45" width="10.5703125" style="5" bestFit="1" customWidth="1"/>
    <col min="46" max="46" width="8.28515625" style="5" bestFit="1" customWidth="1"/>
    <col min="47" max="47" width="9.5703125" style="5" customWidth="1"/>
    <col min="48" max="48" width="7.28515625" style="5" bestFit="1" customWidth="1"/>
    <col min="49" max="49" width="11.42578125" style="5" bestFit="1" customWidth="1"/>
    <col min="50" max="50" width="13.85546875" style="5" bestFit="1" customWidth="1"/>
    <col min="51" max="52" width="12.7109375" style="5" bestFit="1" customWidth="1"/>
    <col min="53" max="284" width="11.42578125" style="5"/>
    <col min="285" max="285" width="5.7109375" style="5" customWidth="1"/>
    <col min="286" max="286" width="38.5703125" style="5" customWidth="1"/>
    <col min="287" max="287" width="13" style="5" bestFit="1" customWidth="1"/>
    <col min="288" max="288" width="15.7109375" style="5" customWidth="1"/>
    <col min="289" max="289" width="16.7109375" style="5" customWidth="1"/>
    <col min="290" max="290" width="5.85546875" style="5" bestFit="1" customWidth="1"/>
    <col min="291" max="291" width="6.28515625" style="5" customWidth="1"/>
    <col min="292" max="292" width="9.5703125" style="5" bestFit="1" customWidth="1"/>
    <col min="293" max="293" width="3.85546875" style="5" customWidth="1"/>
    <col min="294" max="294" width="6" style="5" customWidth="1"/>
    <col min="295" max="295" width="12.28515625" style="5" customWidth="1"/>
    <col min="296" max="296" width="11.42578125" style="5" customWidth="1"/>
    <col min="297" max="297" width="10.7109375" style="5" customWidth="1"/>
    <col min="298" max="298" width="11.42578125" style="5" customWidth="1"/>
    <col min="299" max="299" width="8.28515625" style="5" bestFit="1" customWidth="1"/>
    <col min="300" max="301" width="11.42578125" style="5" customWidth="1"/>
    <col min="302" max="302" width="9.5703125" style="5" customWidth="1"/>
    <col min="303" max="303" width="7.5703125" style="5" customWidth="1"/>
    <col min="304" max="304" width="9.5703125" style="5" customWidth="1"/>
    <col min="305" max="305" width="12.28515625" style="5" customWidth="1"/>
    <col min="306" max="306" width="11.42578125" style="5" customWidth="1"/>
    <col min="307" max="308" width="12.7109375" style="5" bestFit="1" customWidth="1"/>
    <col min="309" max="540" width="11.42578125" style="5"/>
    <col min="541" max="541" width="5.7109375" style="5" customWidth="1"/>
    <col min="542" max="542" width="38.5703125" style="5" customWidth="1"/>
    <col min="543" max="543" width="13" style="5" bestFit="1" customWidth="1"/>
    <col min="544" max="544" width="15.7109375" style="5" customWidth="1"/>
    <col min="545" max="545" width="16.7109375" style="5" customWidth="1"/>
    <col min="546" max="546" width="5.85546875" style="5" bestFit="1" customWidth="1"/>
    <col min="547" max="547" width="6.28515625" style="5" customWidth="1"/>
    <col min="548" max="548" width="9.5703125" style="5" bestFit="1" customWidth="1"/>
    <col min="549" max="549" width="3.85546875" style="5" customWidth="1"/>
    <col min="550" max="550" width="6" style="5" customWidth="1"/>
    <col min="551" max="551" width="12.28515625" style="5" customWidth="1"/>
    <col min="552" max="552" width="11.42578125" style="5" customWidth="1"/>
    <col min="553" max="553" width="10.7109375" style="5" customWidth="1"/>
    <col min="554" max="554" width="11.42578125" style="5" customWidth="1"/>
    <col min="555" max="555" width="8.28515625" style="5" bestFit="1" customWidth="1"/>
    <col min="556" max="557" width="11.42578125" style="5" customWidth="1"/>
    <col min="558" max="558" width="9.5703125" style="5" customWidth="1"/>
    <col min="559" max="559" width="7.5703125" style="5" customWidth="1"/>
    <col min="560" max="560" width="9.5703125" style="5" customWidth="1"/>
    <col min="561" max="561" width="12.28515625" style="5" customWidth="1"/>
    <col min="562" max="562" width="11.42578125" style="5" customWidth="1"/>
    <col min="563" max="564" width="12.7109375" style="5" bestFit="1" customWidth="1"/>
    <col min="565" max="796" width="11.42578125" style="5"/>
    <col min="797" max="797" width="5.7109375" style="5" customWidth="1"/>
    <col min="798" max="798" width="38.5703125" style="5" customWidth="1"/>
    <col min="799" max="799" width="13" style="5" bestFit="1" customWidth="1"/>
    <col min="800" max="800" width="15.7109375" style="5" customWidth="1"/>
    <col min="801" max="801" width="16.7109375" style="5" customWidth="1"/>
    <col min="802" max="802" width="5.85546875" style="5" bestFit="1" customWidth="1"/>
    <col min="803" max="803" width="6.28515625" style="5" customWidth="1"/>
    <col min="804" max="804" width="9.5703125" style="5" bestFit="1" customWidth="1"/>
    <col min="805" max="805" width="3.85546875" style="5" customWidth="1"/>
    <col min="806" max="806" width="6" style="5" customWidth="1"/>
    <col min="807" max="807" width="12.28515625" style="5" customWidth="1"/>
    <col min="808" max="808" width="11.42578125" style="5" customWidth="1"/>
    <col min="809" max="809" width="10.7109375" style="5" customWidth="1"/>
    <col min="810" max="810" width="11.42578125" style="5" customWidth="1"/>
    <col min="811" max="811" width="8.28515625" style="5" bestFit="1" customWidth="1"/>
    <col min="812" max="813" width="11.42578125" style="5" customWidth="1"/>
    <col min="814" max="814" width="9.5703125" style="5" customWidth="1"/>
    <col min="815" max="815" width="7.5703125" style="5" customWidth="1"/>
    <col min="816" max="816" width="9.5703125" style="5" customWidth="1"/>
    <col min="817" max="817" width="12.28515625" style="5" customWidth="1"/>
    <col min="818" max="818" width="11.42578125" style="5" customWidth="1"/>
    <col min="819" max="820" width="12.7109375" style="5" bestFit="1" customWidth="1"/>
    <col min="821" max="1052" width="11.42578125" style="5"/>
    <col min="1053" max="1053" width="5.7109375" style="5" customWidth="1"/>
    <col min="1054" max="1054" width="38.5703125" style="5" customWidth="1"/>
    <col min="1055" max="1055" width="13" style="5" bestFit="1" customWidth="1"/>
    <col min="1056" max="1056" width="15.7109375" style="5" customWidth="1"/>
    <col min="1057" max="1057" width="16.7109375" style="5" customWidth="1"/>
    <col min="1058" max="1058" width="5.85546875" style="5" bestFit="1" customWidth="1"/>
    <col min="1059" max="1059" width="6.28515625" style="5" customWidth="1"/>
    <col min="1060" max="1060" width="9.5703125" style="5" bestFit="1" customWidth="1"/>
    <col min="1061" max="1061" width="3.85546875" style="5" customWidth="1"/>
    <col min="1062" max="1062" width="6" style="5" customWidth="1"/>
    <col min="1063" max="1063" width="12.28515625" style="5" customWidth="1"/>
    <col min="1064" max="1064" width="11.42578125" style="5" customWidth="1"/>
    <col min="1065" max="1065" width="10.7109375" style="5" customWidth="1"/>
    <col min="1066" max="1066" width="11.42578125" style="5" customWidth="1"/>
    <col min="1067" max="1067" width="8.28515625" style="5" bestFit="1" customWidth="1"/>
    <col min="1068" max="1069" width="11.42578125" style="5" customWidth="1"/>
    <col min="1070" max="1070" width="9.5703125" style="5" customWidth="1"/>
    <col min="1071" max="1071" width="7.5703125" style="5" customWidth="1"/>
    <col min="1072" max="1072" width="9.5703125" style="5" customWidth="1"/>
    <col min="1073" max="1073" width="12.28515625" style="5" customWidth="1"/>
    <col min="1074" max="1074" width="11.42578125" style="5" customWidth="1"/>
    <col min="1075" max="1076" width="12.7109375" style="5" bestFit="1" customWidth="1"/>
    <col min="1077" max="1308" width="11.42578125" style="5"/>
    <col min="1309" max="1309" width="5.7109375" style="5" customWidth="1"/>
    <col min="1310" max="1310" width="38.5703125" style="5" customWidth="1"/>
    <col min="1311" max="1311" width="13" style="5" bestFit="1" customWidth="1"/>
    <col min="1312" max="1312" width="15.7109375" style="5" customWidth="1"/>
    <col min="1313" max="1313" width="16.7109375" style="5" customWidth="1"/>
    <col min="1314" max="1314" width="5.85546875" style="5" bestFit="1" customWidth="1"/>
    <col min="1315" max="1315" width="6.28515625" style="5" customWidth="1"/>
    <col min="1316" max="1316" width="9.5703125" style="5" bestFit="1" customWidth="1"/>
    <col min="1317" max="1317" width="3.85546875" style="5" customWidth="1"/>
    <col min="1318" max="1318" width="6" style="5" customWidth="1"/>
    <col min="1319" max="1319" width="12.28515625" style="5" customWidth="1"/>
    <col min="1320" max="1320" width="11.42578125" style="5" customWidth="1"/>
    <col min="1321" max="1321" width="10.7109375" style="5" customWidth="1"/>
    <col min="1322" max="1322" width="11.42578125" style="5" customWidth="1"/>
    <col min="1323" max="1323" width="8.28515625" style="5" bestFit="1" customWidth="1"/>
    <col min="1324" max="1325" width="11.42578125" style="5" customWidth="1"/>
    <col min="1326" max="1326" width="9.5703125" style="5" customWidth="1"/>
    <col min="1327" max="1327" width="7.5703125" style="5" customWidth="1"/>
    <col min="1328" max="1328" width="9.5703125" style="5" customWidth="1"/>
    <col min="1329" max="1329" width="12.28515625" style="5" customWidth="1"/>
    <col min="1330" max="1330" width="11.42578125" style="5" customWidth="1"/>
    <col min="1331" max="1332" width="12.7109375" style="5" bestFit="1" customWidth="1"/>
    <col min="1333" max="1564" width="11.42578125" style="5"/>
    <col min="1565" max="1565" width="5.7109375" style="5" customWidth="1"/>
    <col min="1566" max="1566" width="38.5703125" style="5" customWidth="1"/>
    <col min="1567" max="1567" width="13" style="5" bestFit="1" customWidth="1"/>
    <col min="1568" max="1568" width="15.7109375" style="5" customWidth="1"/>
    <col min="1569" max="1569" width="16.7109375" style="5" customWidth="1"/>
    <col min="1570" max="1570" width="5.85546875" style="5" bestFit="1" customWidth="1"/>
    <col min="1571" max="1571" width="6.28515625" style="5" customWidth="1"/>
    <col min="1572" max="1572" width="9.5703125" style="5" bestFit="1" customWidth="1"/>
    <col min="1573" max="1573" width="3.85546875" style="5" customWidth="1"/>
    <col min="1574" max="1574" width="6" style="5" customWidth="1"/>
    <col min="1575" max="1575" width="12.28515625" style="5" customWidth="1"/>
    <col min="1576" max="1576" width="11.42578125" style="5" customWidth="1"/>
    <col min="1577" max="1577" width="10.7109375" style="5" customWidth="1"/>
    <col min="1578" max="1578" width="11.42578125" style="5" customWidth="1"/>
    <col min="1579" max="1579" width="8.28515625" style="5" bestFit="1" customWidth="1"/>
    <col min="1580" max="1581" width="11.42578125" style="5" customWidth="1"/>
    <col min="1582" max="1582" width="9.5703125" style="5" customWidth="1"/>
    <col min="1583" max="1583" width="7.5703125" style="5" customWidth="1"/>
    <col min="1584" max="1584" width="9.5703125" style="5" customWidth="1"/>
    <col min="1585" max="1585" width="12.28515625" style="5" customWidth="1"/>
    <col min="1586" max="1586" width="11.42578125" style="5" customWidth="1"/>
    <col min="1587" max="1588" width="12.7109375" style="5" bestFit="1" customWidth="1"/>
    <col min="1589" max="1820" width="11.42578125" style="5"/>
    <col min="1821" max="1821" width="5.7109375" style="5" customWidth="1"/>
    <col min="1822" max="1822" width="38.5703125" style="5" customWidth="1"/>
    <col min="1823" max="1823" width="13" style="5" bestFit="1" customWidth="1"/>
    <col min="1824" max="1824" width="15.7109375" style="5" customWidth="1"/>
    <col min="1825" max="1825" width="16.7109375" style="5" customWidth="1"/>
    <col min="1826" max="1826" width="5.85546875" style="5" bestFit="1" customWidth="1"/>
    <col min="1827" max="1827" width="6.28515625" style="5" customWidth="1"/>
    <col min="1828" max="1828" width="9.5703125" style="5" bestFit="1" customWidth="1"/>
    <col min="1829" max="1829" width="3.85546875" style="5" customWidth="1"/>
    <col min="1830" max="1830" width="6" style="5" customWidth="1"/>
    <col min="1831" max="1831" width="12.28515625" style="5" customWidth="1"/>
    <col min="1832" max="1832" width="11.42578125" style="5" customWidth="1"/>
    <col min="1833" max="1833" width="10.7109375" style="5" customWidth="1"/>
    <col min="1834" max="1834" width="11.42578125" style="5" customWidth="1"/>
    <col min="1835" max="1835" width="8.28515625" style="5" bestFit="1" customWidth="1"/>
    <col min="1836" max="1837" width="11.42578125" style="5" customWidth="1"/>
    <col min="1838" max="1838" width="9.5703125" style="5" customWidth="1"/>
    <col min="1839" max="1839" width="7.5703125" style="5" customWidth="1"/>
    <col min="1840" max="1840" width="9.5703125" style="5" customWidth="1"/>
    <col min="1841" max="1841" width="12.28515625" style="5" customWidth="1"/>
    <col min="1842" max="1842" width="11.42578125" style="5" customWidth="1"/>
    <col min="1843" max="1844" width="12.7109375" style="5" bestFit="1" customWidth="1"/>
    <col min="1845" max="2076" width="11.42578125" style="5"/>
    <col min="2077" max="2077" width="5.7109375" style="5" customWidth="1"/>
    <col min="2078" max="2078" width="38.5703125" style="5" customWidth="1"/>
    <col min="2079" max="2079" width="13" style="5" bestFit="1" customWidth="1"/>
    <col min="2080" max="2080" width="15.7109375" style="5" customWidth="1"/>
    <col min="2081" max="2081" width="16.7109375" style="5" customWidth="1"/>
    <col min="2082" max="2082" width="5.85546875" style="5" bestFit="1" customWidth="1"/>
    <col min="2083" max="2083" width="6.28515625" style="5" customWidth="1"/>
    <col min="2084" max="2084" width="9.5703125" style="5" bestFit="1" customWidth="1"/>
    <col min="2085" max="2085" width="3.85546875" style="5" customWidth="1"/>
    <col min="2086" max="2086" width="6" style="5" customWidth="1"/>
    <col min="2087" max="2087" width="12.28515625" style="5" customWidth="1"/>
    <col min="2088" max="2088" width="11.42578125" style="5" customWidth="1"/>
    <col min="2089" max="2089" width="10.7109375" style="5" customWidth="1"/>
    <col min="2090" max="2090" width="11.42578125" style="5" customWidth="1"/>
    <col min="2091" max="2091" width="8.28515625" style="5" bestFit="1" customWidth="1"/>
    <col min="2092" max="2093" width="11.42578125" style="5" customWidth="1"/>
    <col min="2094" max="2094" width="9.5703125" style="5" customWidth="1"/>
    <col min="2095" max="2095" width="7.5703125" style="5" customWidth="1"/>
    <col min="2096" max="2096" width="9.5703125" style="5" customWidth="1"/>
    <col min="2097" max="2097" width="12.28515625" style="5" customWidth="1"/>
    <col min="2098" max="2098" width="11.42578125" style="5" customWidth="1"/>
    <col min="2099" max="2100" width="12.7109375" style="5" bestFit="1" customWidth="1"/>
    <col min="2101" max="2332" width="11.42578125" style="5"/>
    <col min="2333" max="2333" width="5.7109375" style="5" customWidth="1"/>
    <col min="2334" max="2334" width="38.5703125" style="5" customWidth="1"/>
    <col min="2335" max="2335" width="13" style="5" bestFit="1" customWidth="1"/>
    <col min="2336" max="2336" width="15.7109375" style="5" customWidth="1"/>
    <col min="2337" max="2337" width="16.7109375" style="5" customWidth="1"/>
    <col min="2338" max="2338" width="5.85546875" style="5" bestFit="1" customWidth="1"/>
    <col min="2339" max="2339" width="6.28515625" style="5" customWidth="1"/>
    <col min="2340" max="2340" width="9.5703125" style="5" bestFit="1" customWidth="1"/>
    <col min="2341" max="2341" width="3.85546875" style="5" customWidth="1"/>
    <col min="2342" max="2342" width="6" style="5" customWidth="1"/>
    <col min="2343" max="2343" width="12.28515625" style="5" customWidth="1"/>
    <col min="2344" max="2344" width="11.42578125" style="5" customWidth="1"/>
    <col min="2345" max="2345" width="10.7109375" style="5" customWidth="1"/>
    <col min="2346" max="2346" width="11.42578125" style="5" customWidth="1"/>
    <col min="2347" max="2347" width="8.28515625" style="5" bestFit="1" customWidth="1"/>
    <col min="2348" max="2349" width="11.42578125" style="5" customWidth="1"/>
    <col min="2350" max="2350" width="9.5703125" style="5" customWidth="1"/>
    <col min="2351" max="2351" width="7.5703125" style="5" customWidth="1"/>
    <col min="2352" max="2352" width="9.5703125" style="5" customWidth="1"/>
    <col min="2353" max="2353" width="12.28515625" style="5" customWidth="1"/>
    <col min="2354" max="2354" width="11.42578125" style="5" customWidth="1"/>
    <col min="2355" max="2356" width="12.7109375" style="5" bestFit="1" customWidth="1"/>
    <col min="2357" max="2588" width="11.42578125" style="5"/>
    <col min="2589" max="2589" width="5.7109375" style="5" customWidth="1"/>
    <col min="2590" max="2590" width="38.5703125" style="5" customWidth="1"/>
    <col min="2591" max="2591" width="13" style="5" bestFit="1" customWidth="1"/>
    <col min="2592" max="2592" width="15.7109375" style="5" customWidth="1"/>
    <col min="2593" max="2593" width="16.7109375" style="5" customWidth="1"/>
    <col min="2594" max="2594" width="5.85546875" style="5" bestFit="1" customWidth="1"/>
    <col min="2595" max="2595" width="6.28515625" style="5" customWidth="1"/>
    <col min="2596" max="2596" width="9.5703125" style="5" bestFit="1" customWidth="1"/>
    <col min="2597" max="2597" width="3.85546875" style="5" customWidth="1"/>
    <col min="2598" max="2598" width="6" style="5" customWidth="1"/>
    <col min="2599" max="2599" width="12.28515625" style="5" customWidth="1"/>
    <col min="2600" max="2600" width="11.42578125" style="5" customWidth="1"/>
    <col min="2601" max="2601" width="10.7109375" style="5" customWidth="1"/>
    <col min="2602" max="2602" width="11.42578125" style="5" customWidth="1"/>
    <col min="2603" max="2603" width="8.28515625" style="5" bestFit="1" customWidth="1"/>
    <col min="2604" max="2605" width="11.42578125" style="5" customWidth="1"/>
    <col min="2606" max="2606" width="9.5703125" style="5" customWidth="1"/>
    <col min="2607" max="2607" width="7.5703125" style="5" customWidth="1"/>
    <col min="2608" max="2608" width="9.5703125" style="5" customWidth="1"/>
    <col min="2609" max="2609" width="12.28515625" style="5" customWidth="1"/>
    <col min="2610" max="2610" width="11.42578125" style="5" customWidth="1"/>
    <col min="2611" max="2612" width="12.7109375" style="5" bestFit="1" customWidth="1"/>
    <col min="2613" max="2844" width="11.42578125" style="5"/>
    <col min="2845" max="2845" width="5.7109375" style="5" customWidth="1"/>
    <col min="2846" max="2846" width="38.5703125" style="5" customWidth="1"/>
    <col min="2847" max="2847" width="13" style="5" bestFit="1" customWidth="1"/>
    <col min="2848" max="2848" width="15.7109375" style="5" customWidth="1"/>
    <col min="2849" max="2849" width="16.7109375" style="5" customWidth="1"/>
    <col min="2850" max="2850" width="5.85546875" style="5" bestFit="1" customWidth="1"/>
    <col min="2851" max="2851" width="6.28515625" style="5" customWidth="1"/>
    <col min="2852" max="2852" width="9.5703125" style="5" bestFit="1" customWidth="1"/>
    <col min="2853" max="2853" width="3.85546875" style="5" customWidth="1"/>
    <col min="2854" max="2854" width="6" style="5" customWidth="1"/>
    <col min="2855" max="2855" width="12.28515625" style="5" customWidth="1"/>
    <col min="2856" max="2856" width="11.42578125" style="5" customWidth="1"/>
    <col min="2857" max="2857" width="10.7109375" style="5" customWidth="1"/>
    <col min="2858" max="2858" width="11.42578125" style="5" customWidth="1"/>
    <col min="2859" max="2859" width="8.28515625" style="5" bestFit="1" customWidth="1"/>
    <col min="2860" max="2861" width="11.42578125" style="5" customWidth="1"/>
    <col min="2862" max="2862" width="9.5703125" style="5" customWidth="1"/>
    <col min="2863" max="2863" width="7.5703125" style="5" customWidth="1"/>
    <col min="2864" max="2864" width="9.5703125" style="5" customWidth="1"/>
    <col min="2865" max="2865" width="12.28515625" style="5" customWidth="1"/>
    <col min="2866" max="2866" width="11.42578125" style="5" customWidth="1"/>
    <col min="2867" max="2868" width="12.7109375" style="5" bestFit="1" customWidth="1"/>
    <col min="2869" max="3100" width="11.42578125" style="5"/>
    <col min="3101" max="3101" width="5.7109375" style="5" customWidth="1"/>
    <col min="3102" max="3102" width="38.5703125" style="5" customWidth="1"/>
    <col min="3103" max="3103" width="13" style="5" bestFit="1" customWidth="1"/>
    <col min="3104" max="3104" width="15.7109375" style="5" customWidth="1"/>
    <col min="3105" max="3105" width="16.7109375" style="5" customWidth="1"/>
    <col min="3106" max="3106" width="5.85546875" style="5" bestFit="1" customWidth="1"/>
    <col min="3107" max="3107" width="6.28515625" style="5" customWidth="1"/>
    <col min="3108" max="3108" width="9.5703125" style="5" bestFit="1" customWidth="1"/>
    <col min="3109" max="3109" width="3.85546875" style="5" customWidth="1"/>
    <col min="3110" max="3110" width="6" style="5" customWidth="1"/>
    <col min="3111" max="3111" width="12.28515625" style="5" customWidth="1"/>
    <col min="3112" max="3112" width="11.42578125" style="5" customWidth="1"/>
    <col min="3113" max="3113" width="10.7109375" style="5" customWidth="1"/>
    <col min="3114" max="3114" width="11.42578125" style="5" customWidth="1"/>
    <col min="3115" max="3115" width="8.28515625" style="5" bestFit="1" customWidth="1"/>
    <col min="3116" max="3117" width="11.42578125" style="5" customWidth="1"/>
    <col min="3118" max="3118" width="9.5703125" style="5" customWidth="1"/>
    <col min="3119" max="3119" width="7.5703125" style="5" customWidth="1"/>
    <col min="3120" max="3120" width="9.5703125" style="5" customWidth="1"/>
    <col min="3121" max="3121" width="12.28515625" style="5" customWidth="1"/>
    <col min="3122" max="3122" width="11.42578125" style="5" customWidth="1"/>
    <col min="3123" max="3124" width="12.7109375" style="5" bestFit="1" customWidth="1"/>
    <col min="3125" max="3356" width="11.42578125" style="5"/>
    <col min="3357" max="3357" width="5.7109375" style="5" customWidth="1"/>
    <col min="3358" max="3358" width="38.5703125" style="5" customWidth="1"/>
    <col min="3359" max="3359" width="13" style="5" bestFit="1" customWidth="1"/>
    <col min="3360" max="3360" width="15.7109375" style="5" customWidth="1"/>
    <col min="3361" max="3361" width="16.7109375" style="5" customWidth="1"/>
    <col min="3362" max="3362" width="5.85546875" style="5" bestFit="1" customWidth="1"/>
    <col min="3363" max="3363" width="6.28515625" style="5" customWidth="1"/>
    <col min="3364" max="3364" width="9.5703125" style="5" bestFit="1" customWidth="1"/>
    <col min="3365" max="3365" width="3.85546875" style="5" customWidth="1"/>
    <col min="3366" max="3366" width="6" style="5" customWidth="1"/>
    <col min="3367" max="3367" width="12.28515625" style="5" customWidth="1"/>
    <col min="3368" max="3368" width="11.42578125" style="5" customWidth="1"/>
    <col min="3369" max="3369" width="10.7109375" style="5" customWidth="1"/>
    <col min="3370" max="3370" width="11.42578125" style="5" customWidth="1"/>
    <col min="3371" max="3371" width="8.28515625" style="5" bestFit="1" customWidth="1"/>
    <col min="3372" max="3373" width="11.42578125" style="5" customWidth="1"/>
    <col min="3374" max="3374" width="9.5703125" style="5" customWidth="1"/>
    <col min="3375" max="3375" width="7.5703125" style="5" customWidth="1"/>
    <col min="3376" max="3376" width="9.5703125" style="5" customWidth="1"/>
    <col min="3377" max="3377" width="12.28515625" style="5" customWidth="1"/>
    <col min="3378" max="3378" width="11.42578125" style="5" customWidth="1"/>
    <col min="3379" max="3380" width="12.7109375" style="5" bestFit="1" customWidth="1"/>
    <col min="3381" max="3612" width="11.42578125" style="5"/>
    <col min="3613" max="3613" width="5.7109375" style="5" customWidth="1"/>
    <col min="3614" max="3614" width="38.5703125" style="5" customWidth="1"/>
    <col min="3615" max="3615" width="13" style="5" bestFit="1" customWidth="1"/>
    <col min="3616" max="3616" width="15.7109375" style="5" customWidth="1"/>
    <col min="3617" max="3617" width="16.7109375" style="5" customWidth="1"/>
    <col min="3618" max="3618" width="5.85546875" style="5" bestFit="1" customWidth="1"/>
    <col min="3619" max="3619" width="6.28515625" style="5" customWidth="1"/>
    <col min="3620" max="3620" width="9.5703125" style="5" bestFit="1" customWidth="1"/>
    <col min="3621" max="3621" width="3.85546875" style="5" customWidth="1"/>
    <col min="3622" max="3622" width="6" style="5" customWidth="1"/>
    <col min="3623" max="3623" width="12.28515625" style="5" customWidth="1"/>
    <col min="3624" max="3624" width="11.42578125" style="5" customWidth="1"/>
    <col min="3625" max="3625" width="10.7109375" style="5" customWidth="1"/>
    <col min="3626" max="3626" width="11.42578125" style="5" customWidth="1"/>
    <col min="3627" max="3627" width="8.28515625" style="5" bestFit="1" customWidth="1"/>
    <col min="3628" max="3629" width="11.42578125" style="5" customWidth="1"/>
    <col min="3630" max="3630" width="9.5703125" style="5" customWidth="1"/>
    <col min="3631" max="3631" width="7.5703125" style="5" customWidth="1"/>
    <col min="3632" max="3632" width="9.5703125" style="5" customWidth="1"/>
    <col min="3633" max="3633" width="12.28515625" style="5" customWidth="1"/>
    <col min="3634" max="3634" width="11.42578125" style="5" customWidth="1"/>
    <col min="3635" max="3636" width="12.7109375" style="5" bestFit="1" customWidth="1"/>
    <col min="3637" max="3868" width="11.42578125" style="5"/>
    <col min="3869" max="3869" width="5.7109375" style="5" customWidth="1"/>
    <col min="3870" max="3870" width="38.5703125" style="5" customWidth="1"/>
    <col min="3871" max="3871" width="13" style="5" bestFit="1" customWidth="1"/>
    <col min="3872" max="3872" width="15.7109375" style="5" customWidth="1"/>
    <col min="3873" max="3873" width="16.7109375" style="5" customWidth="1"/>
    <col min="3874" max="3874" width="5.85546875" style="5" bestFit="1" customWidth="1"/>
    <col min="3875" max="3875" width="6.28515625" style="5" customWidth="1"/>
    <col min="3876" max="3876" width="9.5703125" style="5" bestFit="1" customWidth="1"/>
    <col min="3877" max="3877" width="3.85546875" style="5" customWidth="1"/>
    <col min="3878" max="3878" width="6" style="5" customWidth="1"/>
    <col min="3879" max="3879" width="12.28515625" style="5" customWidth="1"/>
    <col min="3880" max="3880" width="11.42578125" style="5" customWidth="1"/>
    <col min="3881" max="3881" width="10.7109375" style="5" customWidth="1"/>
    <col min="3882" max="3882" width="11.42578125" style="5" customWidth="1"/>
    <col min="3883" max="3883" width="8.28515625" style="5" bestFit="1" customWidth="1"/>
    <col min="3884" max="3885" width="11.42578125" style="5" customWidth="1"/>
    <col min="3886" max="3886" width="9.5703125" style="5" customWidth="1"/>
    <col min="3887" max="3887" width="7.5703125" style="5" customWidth="1"/>
    <col min="3888" max="3888" width="9.5703125" style="5" customWidth="1"/>
    <col min="3889" max="3889" width="12.28515625" style="5" customWidth="1"/>
    <col min="3890" max="3890" width="11.42578125" style="5" customWidth="1"/>
    <col min="3891" max="3892" width="12.7109375" style="5" bestFit="1" customWidth="1"/>
    <col min="3893" max="4124" width="11.42578125" style="5"/>
    <col min="4125" max="4125" width="5.7109375" style="5" customWidth="1"/>
    <col min="4126" max="4126" width="38.5703125" style="5" customWidth="1"/>
    <col min="4127" max="4127" width="13" style="5" bestFit="1" customWidth="1"/>
    <col min="4128" max="4128" width="15.7109375" style="5" customWidth="1"/>
    <col min="4129" max="4129" width="16.7109375" style="5" customWidth="1"/>
    <col min="4130" max="4130" width="5.85546875" style="5" bestFit="1" customWidth="1"/>
    <col min="4131" max="4131" width="6.28515625" style="5" customWidth="1"/>
    <col min="4132" max="4132" width="9.5703125" style="5" bestFit="1" customWidth="1"/>
    <col min="4133" max="4133" width="3.85546875" style="5" customWidth="1"/>
    <col min="4134" max="4134" width="6" style="5" customWidth="1"/>
    <col min="4135" max="4135" width="12.28515625" style="5" customWidth="1"/>
    <col min="4136" max="4136" width="11.42578125" style="5" customWidth="1"/>
    <col min="4137" max="4137" width="10.7109375" style="5" customWidth="1"/>
    <col min="4138" max="4138" width="11.42578125" style="5" customWidth="1"/>
    <col min="4139" max="4139" width="8.28515625" style="5" bestFit="1" customWidth="1"/>
    <col min="4140" max="4141" width="11.42578125" style="5" customWidth="1"/>
    <col min="4142" max="4142" width="9.5703125" style="5" customWidth="1"/>
    <col min="4143" max="4143" width="7.5703125" style="5" customWidth="1"/>
    <col min="4144" max="4144" width="9.5703125" style="5" customWidth="1"/>
    <col min="4145" max="4145" width="12.28515625" style="5" customWidth="1"/>
    <col min="4146" max="4146" width="11.42578125" style="5" customWidth="1"/>
    <col min="4147" max="4148" width="12.7109375" style="5" bestFit="1" customWidth="1"/>
    <col min="4149" max="4380" width="11.42578125" style="5"/>
    <col min="4381" max="4381" width="5.7109375" style="5" customWidth="1"/>
    <col min="4382" max="4382" width="38.5703125" style="5" customWidth="1"/>
    <col min="4383" max="4383" width="13" style="5" bestFit="1" customWidth="1"/>
    <col min="4384" max="4384" width="15.7109375" style="5" customWidth="1"/>
    <col min="4385" max="4385" width="16.7109375" style="5" customWidth="1"/>
    <col min="4386" max="4386" width="5.85546875" style="5" bestFit="1" customWidth="1"/>
    <col min="4387" max="4387" width="6.28515625" style="5" customWidth="1"/>
    <col min="4388" max="4388" width="9.5703125" style="5" bestFit="1" customWidth="1"/>
    <col min="4389" max="4389" width="3.85546875" style="5" customWidth="1"/>
    <col min="4390" max="4390" width="6" style="5" customWidth="1"/>
    <col min="4391" max="4391" width="12.28515625" style="5" customWidth="1"/>
    <col min="4392" max="4392" width="11.42578125" style="5" customWidth="1"/>
    <col min="4393" max="4393" width="10.7109375" style="5" customWidth="1"/>
    <col min="4394" max="4394" width="11.42578125" style="5" customWidth="1"/>
    <col min="4395" max="4395" width="8.28515625" style="5" bestFit="1" customWidth="1"/>
    <col min="4396" max="4397" width="11.42578125" style="5" customWidth="1"/>
    <col min="4398" max="4398" width="9.5703125" style="5" customWidth="1"/>
    <col min="4399" max="4399" width="7.5703125" style="5" customWidth="1"/>
    <col min="4400" max="4400" width="9.5703125" style="5" customWidth="1"/>
    <col min="4401" max="4401" width="12.28515625" style="5" customWidth="1"/>
    <col min="4402" max="4402" width="11.42578125" style="5" customWidth="1"/>
    <col min="4403" max="4404" width="12.7109375" style="5" bestFit="1" customWidth="1"/>
    <col min="4405" max="4636" width="11.42578125" style="5"/>
    <col min="4637" max="4637" width="5.7109375" style="5" customWidth="1"/>
    <col min="4638" max="4638" width="38.5703125" style="5" customWidth="1"/>
    <col min="4639" max="4639" width="13" style="5" bestFit="1" customWidth="1"/>
    <col min="4640" max="4640" width="15.7109375" style="5" customWidth="1"/>
    <col min="4641" max="4641" width="16.7109375" style="5" customWidth="1"/>
    <col min="4642" max="4642" width="5.85546875" style="5" bestFit="1" customWidth="1"/>
    <col min="4643" max="4643" width="6.28515625" style="5" customWidth="1"/>
    <col min="4644" max="4644" width="9.5703125" style="5" bestFit="1" customWidth="1"/>
    <col min="4645" max="4645" width="3.85546875" style="5" customWidth="1"/>
    <col min="4646" max="4646" width="6" style="5" customWidth="1"/>
    <col min="4647" max="4647" width="12.28515625" style="5" customWidth="1"/>
    <col min="4648" max="4648" width="11.42578125" style="5" customWidth="1"/>
    <col min="4649" max="4649" width="10.7109375" style="5" customWidth="1"/>
    <col min="4650" max="4650" width="11.42578125" style="5" customWidth="1"/>
    <col min="4651" max="4651" width="8.28515625" style="5" bestFit="1" customWidth="1"/>
    <col min="4652" max="4653" width="11.42578125" style="5" customWidth="1"/>
    <col min="4654" max="4654" width="9.5703125" style="5" customWidth="1"/>
    <col min="4655" max="4655" width="7.5703125" style="5" customWidth="1"/>
    <col min="4656" max="4656" width="9.5703125" style="5" customWidth="1"/>
    <col min="4657" max="4657" width="12.28515625" style="5" customWidth="1"/>
    <col min="4658" max="4658" width="11.42578125" style="5" customWidth="1"/>
    <col min="4659" max="4660" width="12.7109375" style="5" bestFit="1" customWidth="1"/>
    <col min="4661" max="4892" width="11.42578125" style="5"/>
    <col min="4893" max="4893" width="5.7109375" style="5" customWidth="1"/>
    <col min="4894" max="4894" width="38.5703125" style="5" customWidth="1"/>
    <col min="4895" max="4895" width="13" style="5" bestFit="1" customWidth="1"/>
    <col min="4896" max="4896" width="15.7109375" style="5" customWidth="1"/>
    <col min="4897" max="4897" width="16.7109375" style="5" customWidth="1"/>
    <col min="4898" max="4898" width="5.85546875" style="5" bestFit="1" customWidth="1"/>
    <col min="4899" max="4899" width="6.28515625" style="5" customWidth="1"/>
    <col min="4900" max="4900" width="9.5703125" style="5" bestFit="1" customWidth="1"/>
    <col min="4901" max="4901" width="3.85546875" style="5" customWidth="1"/>
    <col min="4902" max="4902" width="6" style="5" customWidth="1"/>
    <col min="4903" max="4903" width="12.28515625" style="5" customWidth="1"/>
    <col min="4904" max="4904" width="11.42578125" style="5" customWidth="1"/>
    <col min="4905" max="4905" width="10.7109375" style="5" customWidth="1"/>
    <col min="4906" max="4906" width="11.42578125" style="5" customWidth="1"/>
    <col min="4907" max="4907" width="8.28515625" style="5" bestFit="1" customWidth="1"/>
    <col min="4908" max="4909" width="11.42578125" style="5" customWidth="1"/>
    <col min="4910" max="4910" width="9.5703125" style="5" customWidth="1"/>
    <col min="4911" max="4911" width="7.5703125" style="5" customWidth="1"/>
    <col min="4912" max="4912" width="9.5703125" style="5" customWidth="1"/>
    <col min="4913" max="4913" width="12.28515625" style="5" customWidth="1"/>
    <col min="4914" max="4914" width="11.42578125" style="5" customWidth="1"/>
    <col min="4915" max="4916" width="12.7109375" style="5" bestFit="1" customWidth="1"/>
    <col min="4917" max="5148" width="11.42578125" style="5"/>
    <col min="5149" max="5149" width="5.7109375" style="5" customWidth="1"/>
    <col min="5150" max="5150" width="38.5703125" style="5" customWidth="1"/>
    <col min="5151" max="5151" width="13" style="5" bestFit="1" customWidth="1"/>
    <col min="5152" max="5152" width="15.7109375" style="5" customWidth="1"/>
    <col min="5153" max="5153" width="16.7109375" style="5" customWidth="1"/>
    <col min="5154" max="5154" width="5.85546875" style="5" bestFit="1" customWidth="1"/>
    <col min="5155" max="5155" width="6.28515625" style="5" customWidth="1"/>
    <col min="5156" max="5156" width="9.5703125" style="5" bestFit="1" customWidth="1"/>
    <col min="5157" max="5157" width="3.85546875" style="5" customWidth="1"/>
    <col min="5158" max="5158" width="6" style="5" customWidth="1"/>
    <col min="5159" max="5159" width="12.28515625" style="5" customWidth="1"/>
    <col min="5160" max="5160" width="11.42578125" style="5" customWidth="1"/>
    <col min="5161" max="5161" width="10.7109375" style="5" customWidth="1"/>
    <col min="5162" max="5162" width="11.42578125" style="5" customWidth="1"/>
    <col min="5163" max="5163" width="8.28515625" style="5" bestFit="1" customWidth="1"/>
    <col min="5164" max="5165" width="11.42578125" style="5" customWidth="1"/>
    <col min="5166" max="5166" width="9.5703125" style="5" customWidth="1"/>
    <col min="5167" max="5167" width="7.5703125" style="5" customWidth="1"/>
    <col min="5168" max="5168" width="9.5703125" style="5" customWidth="1"/>
    <col min="5169" max="5169" width="12.28515625" style="5" customWidth="1"/>
    <col min="5170" max="5170" width="11.42578125" style="5" customWidth="1"/>
    <col min="5171" max="5172" width="12.7109375" style="5" bestFit="1" customWidth="1"/>
    <col min="5173" max="5404" width="11.42578125" style="5"/>
    <col min="5405" max="5405" width="5.7109375" style="5" customWidth="1"/>
    <col min="5406" max="5406" width="38.5703125" style="5" customWidth="1"/>
    <col min="5407" max="5407" width="13" style="5" bestFit="1" customWidth="1"/>
    <col min="5408" max="5408" width="15.7109375" style="5" customWidth="1"/>
    <col min="5409" max="5409" width="16.7109375" style="5" customWidth="1"/>
    <col min="5410" max="5410" width="5.85546875" style="5" bestFit="1" customWidth="1"/>
    <col min="5411" max="5411" width="6.28515625" style="5" customWidth="1"/>
    <col min="5412" max="5412" width="9.5703125" style="5" bestFit="1" customWidth="1"/>
    <col min="5413" max="5413" width="3.85546875" style="5" customWidth="1"/>
    <col min="5414" max="5414" width="6" style="5" customWidth="1"/>
    <col min="5415" max="5415" width="12.28515625" style="5" customWidth="1"/>
    <col min="5416" max="5416" width="11.42578125" style="5" customWidth="1"/>
    <col min="5417" max="5417" width="10.7109375" style="5" customWidth="1"/>
    <col min="5418" max="5418" width="11.42578125" style="5" customWidth="1"/>
    <col min="5419" max="5419" width="8.28515625" style="5" bestFit="1" customWidth="1"/>
    <col min="5420" max="5421" width="11.42578125" style="5" customWidth="1"/>
    <col min="5422" max="5422" width="9.5703125" style="5" customWidth="1"/>
    <col min="5423" max="5423" width="7.5703125" style="5" customWidth="1"/>
    <col min="5424" max="5424" width="9.5703125" style="5" customWidth="1"/>
    <col min="5425" max="5425" width="12.28515625" style="5" customWidth="1"/>
    <col min="5426" max="5426" width="11.42578125" style="5" customWidth="1"/>
    <col min="5427" max="5428" width="12.7109375" style="5" bestFit="1" customWidth="1"/>
    <col min="5429" max="5660" width="11.42578125" style="5"/>
    <col min="5661" max="5661" width="5.7109375" style="5" customWidth="1"/>
    <col min="5662" max="5662" width="38.5703125" style="5" customWidth="1"/>
    <col min="5663" max="5663" width="13" style="5" bestFit="1" customWidth="1"/>
    <col min="5664" max="5664" width="15.7109375" style="5" customWidth="1"/>
    <col min="5665" max="5665" width="16.7109375" style="5" customWidth="1"/>
    <col min="5666" max="5666" width="5.85546875" style="5" bestFit="1" customWidth="1"/>
    <col min="5667" max="5667" width="6.28515625" style="5" customWidth="1"/>
    <col min="5668" max="5668" width="9.5703125" style="5" bestFit="1" customWidth="1"/>
    <col min="5669" max="5669" width="3.85546875" style="5" customWidth="1"/>
    <col min="5670" max="5670" width="6" style="5" customWidth="1"/>
    <col min="5671" max="5671" width="12.28515625" style="5" customWidth="1"/>
    <col min="5672" max="5672" width="11.42578125" style="5" customWidth="1"/>
    <col min="5673" max="5673" width="10.7109375" style="5" customWidth="1"/>
    <col min="5674" max="5674" width="11.42578125" style="5" customWidth="1"/>
    <col min="5675" max="5675" width="8.28515625" style="5" bestFit="1" customWidth="1"/>
    <col min="5676" max="5677" width="11.42578125" style="5" customWidth="1"/>
    <col min="5678" max="5678" width="9.5703125" style="5" customWidth="1"/>
    <col min="5679" max="5679" width="7.5703125" style="5" customWidth="1"/>
    <col min="5680" max="5680" width="9.5703125" style="5" customWidth="1"/>
    <col min="5681" max="5681" width="12.28515625" style="5" customWidth="1"/>
    <col min="5682" max="5682" width="11.42578125" style="5" customWidth="1"/>
    <col min="5683" max="5684" width="12.7109375" style="5" bestFit="1" customWidth="1"/>
    <col min="5685" max="5916" width="11.42578125" style="5"/>
    <col min="5917" max="5917" width="5.7109375" style="5" customWidth="1"/>
    <col min="5918" max="5918" width="38.5703125" style="5" customWidth="1"/>
    <col min="5919" max="5919" width="13" style="5" bestFit="1" customWidth="1"/>
    <col min="5920" max="5920" width="15.7109375" style="5" customWidth="1"/>
    <col min="5921" max="5921" width="16.7109375" style="5" customWidth="1"/>
    <col min="5922" max="5922" width="5.85546875" style="5" bestFit="1" customWidth="1"/>
    <col min="5923" max="5923" width="6.28515625" style="5" customWidth="1"/>
    <col min="5924" max="5924" width="9.5703125" style="5" bestFit="1" customWidth="1"/>
    <col min="5925" max="5925" width="3.85546875" style="5" customWidth="1"/>
    <col min="5926" max="5926" width="6" style="5" customWidth="1"/>
    <col min="5927" max="5927" width="12.28515625" style="5" customWidth="1"/>
    <col min="5928" max="5928" width="11.42578125" style="5" customWidth="1"/>
    <col min="5929" max="5929" width="10.7109375" style="5" customWidth="1"/>
    <col min="5930" max="5930" width="11.42578125" style="5" customWidth="1"/>
    <col min="5931" max="5931" width="8.28515625" style="5" bestFit="1" customWidth="1"/>
    <col min="5932" max="5933" width="11.42578125" style="5" customWidth="1"/>
    <col min="5934" max="5934" width="9.5703125" style="5" customWidth="1"/>
    <col min="5935" max="5935" width="7.5703125" style="5" customWidth="1"/>
    <col min="5936" max="5936" width="9.5703125" style="5" customWidth="1"/>
    <col min="5937" max="5937" width="12.28515625" style="5" customWidth="1"/>
    <col min="5938" max="5938" width="11.42578125" style="5" customWidth="1"/>
    <col min="5939" max="5940" width="12.7109375" style="5" bestFit="1" customWidth="1"/>
    <col min="5941" max="6172" width="11.42578125" style="5"/>
    <col min="6173" max="6173" width="5.7109375" style="5" customWidth="1"/>
    <col min="6174" max="6174" width="38.5703125" style="5" customWidth="1"/>
    <col min="6175" max="6175" width="13" style="5" bestFit="1" customWidth="1"/>
    <col min="6176" max="6176" width="15.7109375" style="5" customWidth="1"/>
    <col min="6177" max="6177" width="16.7109375" style="5" customWidth="1"/>
    <col min="6178" max="6178" width="5.85546875" style="5" bestFit="1" customWidth="1"/>
    <col min="6179" max="6179" width="6.28515625" style="5" customWidth="1"/>
    <col min="6180" max="6180" width="9.5703125" style="5" bestFit="1" customWidth="1"/>
    <col min="6181" max="6181" width="3.85546875" style="5" customWidth="1"/>
    <col min="6182" max="6182" width="6" style="5" customWidth="1"/>
    <col min="6183" max="6183" width="12.28515625" style="5" customWidth="1"/>
    <col min="6184" max="6184" width="11.42578125" style="5" customWidth="1"/>
    <col min="6185" max="6185" width="10.7109375" style="5" customWidth="1"/>
    <col min="6186" max="6186" width="11.42578125" style="5" customWidth="1"/>
    <col min="6187" max="6187" width="8.28515625" style="5" bestFit="1" customWidth="1"/>
    <col min="6188" max="6189" width="11.42578125" style="5" customWidth="1"/>
    <col min="6190" max="6190" width="9.5703125" style="5" customWidth="1"/>
    <col min="6191" max="6191" width="7.5703125" style="5" customWidth="1"/>
    <col min="6192" max="6192" width="9.5703125" style="5" customWidth="1"/>
    <col min="6193" max="6193" width="12.28515625" style="5" customWidth="1"/>
    <col min="6194" max="6194" width="11.42578125" style="5" customWidth="1"/>
    <col min="6195" max="6196" width="12.7109375" style="5" bestFit="1" customWidth="1"/>
    <col min="6197" max="6428" width="11.42578125" style="5"/>
    <col min="6429" max="6429" width="5.7109375" style="5" customWidth="1"/>
    <col min="6430" max="6430" width="38.5703125" style="5" customWidth="1"/>
    <col min="6431" max="6431" width="13" style="5" bestFit="1" customWidth="1"/>
    <col min="6432" max="6432" width="15.7109375" style="5" customWidth="1"/>
    <col min="6433" max="6433" width="16.7109375" style="5" customWidth="1"/>
    <col min="6434" max="6434" width="5.85546875" style="5" bestFit="1" customWidth="1"/>
    <col min="6435" max="6435" width="6.28515625" style="5" customWidth="1"/>
    <col min="6436" max="6436" width="9.5703125" style="5" bestFit="1" customWidth="1"/>
    <col min="6437" max="6437" width="3.85546875" style="5" customWidth="1"/>
    <col min="6438" max="6438" width="6" style="5" customWidth="1"/>
    <col min="6439" max="6439" width="12.28515625" style="5" customWidth="1"/>
    <col min="6440" max="6440" width="11.42578125" style="5" customWidth="1"/>
    <col min="6441" max="6441" width="10.7109375" style="5" customWidth="1"/>
    <col min="6442" max="6442" width="11.42578125" style="5" customWidth="1"/>
    <col min="6443" max="6443" width="8.28515625" style="5" bestFit="1" customWidth="1"/>
    <col min="6444" max="6445" width="11.42578125" style="5" customWidth="1"/>
    <col min="6446" max="6446" width="9.5703125" style="5" customWidth="1"/>
    <col min="6447" max="6447" width="7.5703125" style="5" customWidth="1"/>
    <col min="6448" max="6448" width="9.5703125" style="5" customWidth="1"/>
    <col min="6449" max="6449" width="12.28515625" style="5" customWidth="1"/>
    <col min="6450" max="6450" width="11.42578125" style="5" customWidth="1"/>
    <col min="6451" max="6452" width="12.7109375" style="5" bestFit="1" customWidth="1"/>
    <col min="6453" max="6684" width="11.42578125" style="5"/>
    <col min="6685" max="6685" width="5.7109375" style="5" customWidth="1"/>
    <col min="6686" max="6686" width="38.5703125" style="5" customWidth="1"/>
    <col min="6687" max="6687" width="13" style="5" bestFit="1" customWidth="1"/>
    <col min="6688" max="6688" width="15.7109375" style="5" customWidth="1"/>
    <col min="6689" max="6689" width="16.7109375" style="5" customWidth="1"/>
    <col min="6690" max="6690" width="5.85546875" style="5" bestFit="1" customWidth="1"/>
    <col min="6691" max="6691" width="6.28515625" style="5" customWidth="1"/>
    <col min="6692" max="6692" width="9.5703125" style="5" bestFit="1" customWidth="1"/>
    <col min="6693" max="6693" width="3.85546875" style="5" customWidth="1"/>
    <col min="6694" max="6694" width="6" style="5" customWidth="1"/>
    <col min="6695" max="6695" width="12.28515625" style="5" customWidth="1"/>
    <col min="6696" max="6696" width="11.42578125" style="5" customWidth="1"/>
    <col min="6697" max="6697" width="10.7109375" style="5" customWidth="1"/>
    <col min="6698" max="6698" width="11.42578125" style="5" customWidth="1"/>
    <col min="6699" max="6699" width="8.28515625" style="5" bestFit="1" customWidth="1"/>
    <col min="6700" max="6701" width="11.42578125" style="5" customWidth="1"/>
    <col min="6702" max="6702" width="9.5703125" style="5" customWidth="1"/>
    <col min="6703" max="6703" width="7.5703125" style="5" customWidth="1"/>
    <col min="6704" max="6704" width="9.5703125" style="5" customWidth="1"/>
    <col min="6705" max="6705" width="12.28515625" style="5" customWidth="1"/>
    <col min="6706" max="6706" width="11.42578125" style="5" customWidth="1"/>
    <col min="6707" max="6708" width="12.7109375" style="5" bestFit="1" customWidth="1"/>
    <col min="6709" max="6940" width="11.42578125" style="5"/>
    <col min="6941" max="6941" width="5.7109375" style="5" customWidth="1"/>
    <col min="6942" max="6942" width="38.5703125" style="5" customWidth="1"/>
    <col min="6943" max="6943" width="13" style="5" bestFit="1" customWidth="1"/>
    <col min="6944" max="6944" width="15.7109375" style="5" customWidth="1"/>
    <col min="6945" max="6945" width="16.7109375" style="5" customWidth="1"/>
    <col min="6946" max="6946" width="5.85546875" style="5" bestFit="1" customWidth="1"/>
    <col min="6947" max="6947" width="6.28515625" style="5" customWidth="1"/>
    <col min="6948" max="6948" width="9.5703125" style="5" bestFit="1" customWidth="1"/>
    <col min="6949" max="6949" width="3.85546875" style="5" customWidth="1"/>
    <col min="6950" max="6950" width="6" style="5" customWidth="1"/>
    <col min="6951" max="6951" width="12.28515625" style="5" customWidth="1"/>
    <col min="6952" max="6952" width="11.42578125" style="5" customWidth="1"/>
    <col min="6953" max="6953" width="10.7109375" style="5" customWidth="1"/>
    <col min="6954" max="6954" width="11.42578125" style="5" customWidth="1"/>
    <col min="6955" max="6955" width="8.28515625" style="5" bestFit="1" customWidth="1"/>
    <col min="6956" max="6957" width="11.42578125" style="5" customWidth="1"/>
    <col min="6958" max="6958" width="9.5703125" style="5" customWidth="1"/>
    <col min="6959" max="6959" width="7.5703125" style="5" customWidth="1"/>
    <col min="6960" max="6960" width="9.5703125" style="5" customWidth="1"/>
    <col min="6961" max="6961" width="12.28515625" style="5" customWidth="1"/>
    <col min="6962" max="6962" width="11.42578125" style="5" customWidth="1"/>
    <col min="6963" max="6964" width="12.7109375" style="5" bestFit="1" customWidth="1"/>
    <col min="6965" max="7196" width="11.42578125" style="5"/>
    <col min="7197" max="7197" width="5.7109375" style="5" customWidth="1"/>
    <col min="7198" max="7198" width="38.5703125" style="5" customWidth="1"/>
    <col min="7199" max="7199" width="13" style="5" bestFit="1" customWidth="1"/>
    <col min="7200" max="7200" width="15.7109375" style="5" customWidth="1"/>
    <col min="7201" max="7201" width="16.7109375" style="5" customWidth="1"/>
    <col min="7202" max="7202" width="5.85546875" style="5" bestFit="1" customWidth="1"/>
    <col min="7203" max="7203" width="6.28515625" style="5" customWidth="1"/>
    <col min="7204" max="7204" width="9.5703125" style="5" bestFit="1" customWidth="1"/>
    <col min="7205" max="7205" width="3.85546875" style="5" customWidth="1"/>
    <col min="7206" max="7206" width="6" style="5" customWidth="1"/>
    <col min="7207" max="7207" width="12.28515625" style="5" customWidth="1"/>
    <col min="7208" max="7208" width="11.42578125" style="5" customWidth="1"/>
    <col min="7209" max="7209" width="10.7109375" style="5" customWidth="1"/>
    <col min="7210" max="7210" width="11.42578125" style="5" customWidth="1"/>
    <col min="7211" max="7211" width="8.28515625" style="5" bestFit="1" customWidth="1"/>
    <col min="7212" max="7213" width="11.42578125" style="5" customWidth="1"/>
    <col min="7214" max="7214" width="9.5703125" style="5" customWidth="1"/>
    <col min="7215" max="7215" width="7.5703125" style="5" customWidth="1"/>
    <col min="7216" max="7216" width="9.5703125" style="5" customWidth="1"/>
    <col min="7217" max="7217" width="12.28515625" style="5" customWidth="1"/>
    <col min="7218" max="7218" width="11.42578125" style="5" customWidth="1"/>
    <col min="7219" max="7220" width="12.7109375" style="5" bestFit="1" customWidth="1"/>
    <col min="7221" max="7452" width="11.42578125" style="5"/>
    <col min="7453" max="7453" width="5.7109375" style="5" customWidth="1"/>
    <col min="7454" max="7454" width="38.5703125" style="5" customWidth="1"/>
    <col min="7455" max="7455" width="13" style="5" bestFit="1" customWidth="1"/>
    <col min="7456" max="7456" width="15.7109375" style="5" customWidth="1"/>
    <col min="7457" max="7457" width="16.7109375" style="5" customWidth="1"/>
    <col min="7458" max="7458" width="5.85546875" style="5" bestFit="1" customWidth="1"/>
    <col min="7459" max="7459" width="6.28515625" style="5" customWidth="1"/>
    <col min="7460" max="7460" width="9.5703125" style="5" bestFit="1" customWidth="1"/>
    <col min="7461" max="7461" width="3.85546875" style="5" customWidth="1"/>
    <col min="7462" max="7462" width="6" style="5" customWidth="1"/>
    <col min="7463" max="7463" width="12.28515625" style="5" customWidth="1"/>
    <col min="7464" max="7464" width="11.42578125" style="5" customWidth="1"/>
    <col min="7465" max="7465" width="10.7109375" style="5" customWidth="1"/>
    <col min="7466" max="7466" width="11.42578125" style="5" customWidth="1"/>
    <col min="7467" max="7467" width="8.28515625" style="5" bestFit="1" customWidth="1"/>
    <col min="7468" max="7469" width="11.42578125" style="5" customWidth="1"/>
    <col min="7470" max="7470" width="9.5703125" style="5" customWidth="1"/>
    <col min="7471" max="7471" width="7.5703125" style="5" customWidth="1"/>
    <col min="7472" max="7472" width="9.5703125" style="5" customWidth="1"/>
    <col min="7473" max="7473" width="12.28515625" style="5" customWidth="1"/>
    <col min="7474" max="7474" width="11.42578125" style="5" customWidth="1"/>
    <col min="7475" max="7476" width="12.7109375" style="5" bestFit="1" customWidth="1"/>
    <col min="7477" max="7708" width="11.42578125" style="5"/>
    <col min="7709" max="7709" width="5.7109375" style="5" customWidth="1"/>
    <col min="7710" max="7710" width="38.5703125" style="5" customWidth="1"/>
    <col min="7711" max="7711" width="13" style="5" bestFit="1" customWidth="1"/>
    <col min="7712" max="7712" width="15.7109375" style="5" customWidth="1"/>
    <col min="7713" max="7713" width="16.7109375" style="5" customWidth="1"/>
    <col min="7714" max="7714" width="5.85546875" style="5" bestFit="1" customWidth="1"/>
    <col min="7715" max="7715" width="6.28515625" style="5" customWidth="1"/>
    <col min="7716" max="7716" width="9.5703125" style="5" bestFit="1" customWidth="1"/>
    <col min="7717" max="7717" width="3.85546875" style="5" customWidth="1"/>
    <col min="7718" max="7718" width="6" style="5" customWidth="1"/>
    <col min="7719" max="7719" width="12.28515625" style="5" customWidth="1"/>
    <col min="7720" max="7720" width="11.42578125" style="5" customWidth="1"/>
    <col min="7721" max="7721" width="10.7109375" style="5" customWidth="1"/>
    <col min="7722" max="7722" width="11.42578125" style="5" customWidth="1"/>
    <col min="7723" max="7723" width="8.28515625" style="5" bestFit="1" customWidth="1"/>
    <col min="7724" max="7725" width="11.42578125" style="5" customWidth="1"/>
    <col min="7726" max="7726" width="9.5703125" style="5" customWidth="1"/>
    <col min="7727" max="7727" width="7.5703125" style="5" customWidth="1"/>
    <col min="7728" max="7728" width="9.5703125" style="5" customWidth="1"/>
    <col min="7729" max="7729" width="12.28515625" style="5" customWidth="1"/>
    <col min="7730" max="7730" width="11.42578125" style="5" customWidth="1"/>
    <col min="7731" max="7732" width="12.7109375" style="5" bestFit="1" customWidth="1"/>
    <col min="7733" max="7964" width="11.42578125" style="5"/>
    <col min="7965" max="7965" width="5.7109375" style="5" customWidth="1"/>
    <col min="7966" max="7966" width="38.5703125" style="5" customWidth="1"/>
    <col min="7967" max="7967" width="13" style="5" bestFit="1" customWidth="1"/>
    <col min="7968" max="7968" width="15.7109375" style="5" customWidth="1"/>
    <col min="7969" max="7969" width="16.7109375" style="5" customWidth="1"/>
    <col min="7970" max="7970" width="5.85546875" style="5" bestFit="1" customWidth="1"/>
    <col min="7971" max="7971" width="6.28515625" style="5" customWidth="1"/>
    <col min="7972" max="7972" width="9.5703125" style="5" bestFit="1" customWidth="1"/>
    <col min="7973" max="7973" width="3.85546875" style="5" customWidth="1"/>
    <col min="7974" max="7974" width="6" style="5" customWidth="1"/>
    <col min="7975" max="7975" width="12.28515625" style="5" customWidth="1"/>
    <col min="7976" max="7976" width="11.42578125" style="5" customWidth="1"/>
    <col min="7977" max="7977" width="10.7109375" style="5" customWidth="1"/>
    <col min="7978" max="7978" width="11.42578125" style="5" customWidth="1"/>
    <col min="7979" max="7979" width="8.28515625" style="5" bestFit="1" customWidth="1"/>
    <col min="7980" max="7981" width="11.42578125" style="5" customWidth="1"/>
    <col min="7982" max="7982" width="9.5703125" style="5" customWidth="1"/>
    <col min="7983" max="7983" width="7.5703125" style="5" customWidth="1"/>
    <col min="7984" max="7984" width="9.5703125" style="5" customWidth="1"/>
    <col min="7985" max="7985" width="12.28515625" style="5" customWidth="1"/>
    <col min="7986" max="7986" width="11.42578125" style="5" customWidth="1"/>
    <col min="7987" max="7988" width="12.7109375" style="5" bestFit="1" customWidth="1"/>
    <col min="7989" max="8220" width="11.42578125" style="5"/>
    <col min="8221" max="8221" width="5.7109375" style="5" customWidth="1"/>
    <col min="8222" max="8222" width="38.5703125" style="5" customWidth="1"/>
    <col min="8223" max="8223" width="13" style="5" bestFit="1" customWidth="1"/>
    <col min="8224" max="8224" width="15.7109375" style="5" customWidth="1"/>
    <col min="8225" max="8225" width="16.7109375" style="5" customWidth="1"/>
    <col min="8226" max="8226" width="5.85546875" style="5" bestFit="1" customWidth="1"/>
    <col min="8227" max="8227" width="6.28515625" style="5" customWidth="1"/>
    <col min="8228" max="8228" width="9.5703125" style="5" bestFit="1" customWidth="1"/>
    <col min="8229" max="8229" width="3.85546875" style="5" customWidth="1"/>
    <col min="8230" max="8230" width="6" style="5" customWidth="1"/>
    <col min="8231" max="8231" width="12.28515625" style="5" customWidth="1"/>
    <col min="8232" max="8232" width="11.42578125" style="5" customWidth="1"/>
    <col min="8233" max="8233" width="10.7109375" style="5" customWidth="1"/>
    <col min="8234" max="8234" width="11.42578125" style="5" customWidth="1"/>
    <col min="8235" max="8235" width="8.28515625" style="5" bestFit="1" customWidth="1"/>
    <col min="8236" max="8237" width="11.42578125" style="5" customWidth="1"/>
    <col min="8238" max="8238" width="9.5703125" style="5" customWidth="1"/>
    <col min="8239" max="8239" width="7.5703125" style="5" customWidth="1"/>
    <col min="8240" max="8240" width="9.5703125" style="5" customWidth="1"/>
    <col min="8241" max="8241" width="12.28515625" style="5" customWidth="1"/>
    <col min="8242" max="8242" width="11.42578125" style="5" customWidth="1"/>
    <col min="8243" max="8244" width="12.7109375" style="5" bestFit="1" customWidth="1"/>
    <col min="8245" max="8476" width="11.42578125" style="5"/>
    <col min="8477" max="8477" width="5.7109375" style="5" customWidth="1"/>
    <col min="8478" max="8478" width="38.5703125" style="5" customWidth="1"/>
    <col min="8479" max="8479" width="13" style="5" bestFit="1" customWidth="1"/>
    <col min="8480" max="8480" width="15.7109375" style="5" customWidth="1"/>
    <col min="8481" max="8481" width="16.7109375" style="5" customWidth="1"/>
    <col min="8482" max="8482" width="5.85546875" style="5" bestFit="1" customWidth="1"/>
    <col min="8483" max="8483" width="6.28515625" style="5" customWidth="1"/>
    <col min="8484" max="8484" width="9.5703125" style="5" bestFit="1" customWidth="1"/>
    <col min="8485" max="8485" width="3.85546875" style="5" customWidth="1"/>
    <col min="8486" max="8486" width="6" style="5" customWidth="1"/>
    <col min="8487" max="8487" width="12.28515625" style="5" customWidth="1"/>
    <col min="8488" max="8488" width="11.42578125" style="5" customWidth="1"/>
    <col min="8489" max="8489" width="10.7109375" style="5" customWidth="1"/>
    <col min="8490" max="8490" width="11.42578125" style="5" customWidth="1"/>
    <col min="8491" max="8491" width="8.28515625" style="5" bestFit="1" customWidth="1"/>
    <col min="8492" max="8493" width="11.42578125" style="5" customWidth="1"/>
    <col min="8494" max="8494" width="9.5703125" style="5" customWidth="1"/>
    <col min="8495" max="8495" width="7.5703125" style="5" customWidth="1"/>
    <col min="8496" max="8496" width="9.5703125" style="5" customWidth="1"/>
    <col min="8497" max="8497" width="12.28515625" style="5" customWidth="1"/>
    <col min="8498" max="8498" width="11.42578125" style="5" customWidth="1"/>
    <col min="8499" max="8500" width="12.7109375" style="5" bestFit="1" customWidth="1"/>
    <col min="8501" max="8732" width="11.42578125" style="5"/>
    <col min="8733" max="8733" width="5.7109375" style="5" customWidth="1"/>
    <col min="8734" max="8734" width="38.5703125" style="5" customWidth="1"/>
    <col min="8735" max="8735" width="13" style="5" bestFit="1" customWidth="1"/>
    <col min="8736" max="8736" width="15.7109375" style="5" customWidth="1"/>
    <col min="8737" max="8737" width="16.7109375" style="5" customWidth="1"/>
    <col min="8738" max="8738" width="5.85546875" style="5" bestFit="1" customWidth="1"/>
    <col min="8739" max="8739" width="6.28515625" style="5" customWidth="1"/>
    <col min="8740" max="8740" width="9.5703125" style="5" bestFit="1" customWidth="1"/>
    <col min="8741" max="8741" width="3.85546875" style="5" customWidth="1"/>
    <col min="8742" max="8742" width="6" style="5" customWidth="1"/>
    <col min="8743" max="8743" width="12.28515625" style="5" customWidth="1"/>
    <col min="8744" max="8744" width="11.42578125" style="5" customWidth="1"/>
    <col min="8745" max="8745" width="10.7109375" style="5" customWidth="1"/>
    <col min="8746" max="8746" width="11.42578125" style="5" customWidth="1"/>
    <col min="8747" max="8747" width="8.28515625" style="5" bestFit="1" customWidth="1"/>
    <col min="8748" max="8749" width="11.42578125" style="5" customWidth="1"/>
    <col min="8750" max="8750" width="9.5703125" style="5" customWidth="1"/>
    <col min="8751" max="8751" width="7.5703125" style="5" customWidth="1"/>
    <col min="8752" max="8752" width="9.5703125" style="5" customWidth="1"/>
    <col min="8753" max="8753" width="12.28515625" style="5" customWidth="1"/>
    <col min="8754" max="8754" width="11.42578125" style="5" customWidth="1"/>
    <col min="8755" max="8756" width="12.7109375" style="5" bestFit="1" customWidth="1"/>
    <col min="8757" max="8988" width="11.42578125" style="5"/>
    <col min="8989" max="8989" width="5.7109375" style="5" customWidth="1"/>
    <col min="8990" max="8990" width="38.5703125" style="5" customWidth="1"/>
    <col min="8991" max="8991" width="13" style="5" bestFit="1" customWidth="1"/>
    <col min="8992" max="8992" width="15.7109375" style="5" customWidth="1"/>
    <col min="8993" max="8993" width="16.7109375" style="5" customWidth="1"/>
    <col min="8994" max="8994" width="5.85546875" style="5" bestFit="1" customWidth="1"/>
    <col min="8995" max="8995" width="6.28515625" style="5" customWidth="1"/>
    <col min="8996" max="8996" width="9.5703125" style="5" bestFit="1" customWidth="1"/>
    <col min="8997" max="8997" width="3.85546875" style="5" customWidth="1"/>
    <col min="8998" max="8998" width="6" style="5" customWidth="1"/>
    <col min="8999" max="8999" width="12.28515625" style="5" customWidth="1"/>
    <col min="9000" max="9000" width="11.42578125" style="5" customWidth="1"/>
    <col min="9001" max="9001" width="10.7109375" style="5" customWidth="1"/>
    <col min="9002" max="9002" width="11.42578125" style="5" customWidth="1"/>
    <col min="9003" max="9003" width="8.28515625" style="5" bestFit="1" customWidth="1"/>
    <col min="9004" max="9005" width="11.42578125" style="5" customWidth="1"/>
    <col min="9006" max="9006" width="9.5703125" style="5" customWidth="1"/>
    <col min="9007" max="9007" width="7.5703125" style="5" customWidth="1"/>
    <col min="9008" max="9008" width="9.5703125" style="5" customWidth="1"/>
    <col min="9009" max="9009" width="12.28515625" style="5" customWidth="1"/>
    <col min="9010" max="9010" width="11.42578125" style="5" customWidth="1"/>
    <col min="9011" max="9012" width="12.7109375" style="5" bestFit="1" customWidth="1"/>
    <col min="9013" max="9244" width="11.42578125" style="5"/>
    <col min="9245" max="9245" width="5.7109375" style="5" customWidth="1"/>
    <col min="9246" max="9246" width="38.5703125" style="5" customWidth="1"/>
    <col min="9247" max="9247" width="13" style="5" bestFit="1" customWidth="1"/>
    <col min="9248" max="9248" width="15.7109375" style="5" customWidth="1"/>
    <col min="9249" max="9249" width="16.7109375" style="5" customWidth="1"/>
    <col min="9250" max="9250" width="5.85546875" style="5" bestFit="1" customWidth="1"/>
    <col min="9251" max="9251" width="6.28515625" style="5" customWidth="1"/>
    <col min="9252" max="9252" width="9.5703125" style="5" bestFit="1" customWidth="1"/>
    <col min="9253" max="9253" width="3.85546875" style="5" customWidth="1"/>
    <col min="9254" max="9254" width="6" style="5" customWidth="1"/>
    <col min="9255" max="9255" width="12.28515625" style="5" customWidth="1"/>
    <col min="9256" max="9256" width="11.42578125" style="5" customWidth="1"/>
    <col min="9257" max="9257" width="10.7109375" style="5" customWidth="1"/>
    <col min="9258" max="9258" width="11.42578125" style="5" customWidth="1"/>
    <col min="9259" max="9259" width="8.28515625" style="5" bestFit="1" customWidth="1"/>
    <col min="9260" max="9261" width="11.42578125" style="5" customWidth="1"/>
    <col min="9262" max="9262" width="9.5703125" style="5" customWidth="1"/>
    <col min="9263" max="9263" width="7.5703125" style="5" customWidth="1"/>
    <col min="9264" max="9264" width="9.5703125" style="5" customWidth="1"/>
    <col min="9265" max="9265" width="12.28515625" style="5" customWidth="1"/>
    <col min="9266" max="9266" width="11.42578125" style="5" customWidth="1"/>
    <col min="9267" max="9268" width="12.7109375" style="5" bestFit="1" customWidth="1"/>
    <col min="9269" max="9500" width="11.42578125" style="5"/>
    <col min="9501" max="9501" width="5.7109375" style="5" customWidth="1"/>
    <col min="9502" max="9502" width="38.5703125" style="5" customWidth="1"/>
    <col min="9503" max="9503" width="13" style="5" bestFit="1" customWidth="1"/>
    <col min="9504" max="9504" width="15.7109375" style="5" customWidth="1"/>
    <col min="9505" max="9505" width="16.7109375" style="5" customWidth="1"/>
    <col min="9506" max="9506" width="5.85546875" style="5" bestFit="1" customWidth="1"/>
    <col min="9507" max="9507" width="6.28515625" style="5" customWidth="1"/>
    <col min="9508" max="9508" width="9.5703125" style="5" bestFit="1" customWidth="1"/>
    <col min="9509" max="9509" width="3.85546875" style="5" customWidth="1"/>
    <col min="9510" max="9510" width="6" style="5" customWidth="1"/>
    <col min="9511" max="9511" width="12.28515625" style="5" customWidth="1"/>
    <col min="9512" max="9512" width="11.42578125" style="5" customWidth="1"/>
    <col min="9513" max="9513" width="10.7109375" style="5" customWidth="1"/>
    <col min="9514" max="9514" width="11.42578125" style="5" customWidth="1"/>
    <col min="9515" max="9515" width="8.28515625" style="5" bestFit="1" customWidth="1"/>
    <col min="9516" max="9517" width="11.42578125" style="5" customWidth="1"/>
    <col min="9518" max="9518" width="9.5703125" style="5" customWidth="1"/>
    <col min="9519" max="9519" width="7.5703125" style="5" customWidth="1"/>
    <col min="9520" max="9520" width="9.5703125" style="5" customWidth="1"/>
    <col min="9521" max="9521" width="12.28515625" style="5" customWidth="1"/>
    <col min="9522" max="9522" width="11.42578125" style="5" customWidth="1"/>
    <col min="9523" max="9524" width="12.7109375" style="5" bestFit="1" customWidth="1"/>
    <col min="9525" max="9756" width="11.42578125" style="5"/>
    <col min="9757" max="9757" width="5.7109375" style="5" customWidth="1"/>
    <col min="9758" max="9758" width="38.5703125" style="5" customWidth="1"/>
    <col min="9759" max="9759" width="13" style="5" bestFit="1" customWidth="1"/>
    <col min="9760" max="9760" width="15.7109375" style="5" customWidth="1"/>
    <col min="9761" max="9761" width="16.7109375" style="5" customWidth="1"/>
    <col min="9762" max="9762" width="5.85546875" style="5" bestFit="1" customWidth="1"/>
    <col min="9763" max="9763" width="6.28515625" style="5" customWidth="1"/>
    <col min="9764" max="9764" width="9.5703125" style="5" bestFit="1" customWidth="1"/>
    <col min="9765" max="9765" width="3.85546875" style="5" customWidth="1"/>
    <col min="9766" max="9766" width="6" style="5" customWidth="1"/>
    <col min="9767" max="9767" width="12.28515625" style="5" customWidth="1"/>
    <col min="9768" max="9768" width="11.42578125" style="5" customWidth="1"/>
    <col min="9769" max="9769" width="10.7109375" style="5" customWidth="1"/>
    <col min="9770" max="9770" width="11.42578125" style="5" customWidth="1"/>
    <col min="9771" max="9771" width="8.28515625" style="5" bestFit="1" customWidth="1"/>
    <col min="9772" max="9773" width="11.42578125" style="5" customWidth="1"/>
    <col min="9774" max="9774" width="9.5703125" style="5" customWidth="1"/>
    <col min="9775" max="9775" width="7.5703125" style="5" customWidth="1"/>
    <col min="9776" max="9776" width="9.5703125" style="5" customWidth="1"/>
    <col min="9777" max="9777" width="12.28515625" style="5" customWidth="1"/>
    <col min="9778" max="9778" width="11.42578125" style="5" customWidth="1"/>
    <col min="9779" max="9780" width="12.7109375" style="5" bestFit="1" customWidth="1"/>
    <col min="9781" max="10012" width="11.42578125" style="5"/>
    <col min="10013" max="10013" width="5.7109375" style="5" customWidth="1"/>
    <col min="10014" max="10014" width="38.5703125" style="5" customWidth="1"/>
    <col min="10015" max="10015" width="13" style="5" bestFit="1" customWidth="1"/>
    <col min="10016" max="10016" width="15.7109375" style="5" customWidth="1"/>
    <col min="10017" max="10017" width="16.7109375" style="5" customWidth="1"/>
    <col min="10018" max="10018" width="5.85546875" style="5" bestFit="1" customWidth="1"/>
    <col min="10019" max="10019" width="6.28515625" style="5" customWidth="1"/>
    <col min="10020" max="10020" width="9.5703125" style="5" bestFit="1" customWidth="1"/>
    <col min="10021" max="10021" width="3.85546875" style="5" customWidth="1"/>
    <col min="10022" max="10022" width="6" style="5" customWidth="1"/>
    <col min="10023" max="10023" width="12.28515625" style="5" customWidth="1"/>
    <col min="10024" max="10024" width="11.42578125" style="5" customWidth="1"/>
    <col min="10025" max="10025" width="10.7109375" style="5" customWidth="1"/>
    <col min="10026" max="10026" width="11.42578125" style="5" customWidth="1"/>
    <col min="10027" max="10027" width="8.28515625" style="5" bestFit="1" customWidth="1"/>
    <col min="10028" max="10029" width="11.42578125" style="5" customWidth="1"/>
    <col min="10030" max="10030" width="9.5703125" style="5" customWidth="1"/>
    <col min="10031" max="10031" width="7.5703125" style="5" customWidth="1"/>
    <col min="10032" max="10032" width="9.5703125" style="5" customWidth="1"/>
    <col min="10033" max="10033" width="12.28515625" style="5" customWidth="1"/>
    <col min="10034" max="10034" width="11.42578125" style="5" customWidth="1"/>
    <col min="10035" max="10036" width="12.7109375" style="5" bestFit="1" customWidth="1"/>
    <col min="10037" max="10268" width="11.42578125" style="5"/>
    <col min="10269" max="10269" width="5.7109375" style="5" customWidth="1"/>
    <col min="10270" max="10270" width="38.5703125" style="5" customWidth="1"/>
    <col min="10271" max="10271" width="13" style="5" bestFit="1" customWidth="1"/>
    <col min="10272" max="10272" width="15.7109375" style="5" customWidth="1"/>
    <col min="10273" max="10273" width="16.7109375" style="5" customWidth="1"/>
    <col min="10274" max="10274" width="5.85546875" style="5" bestFit="1" customWidth="1"/>
    <col min="10275" max="10275" width="6.28515625" style="5" customWidth="1"/>
    <col min="10276" max="10276" width="9.5703125" style="5" bestFit="1" customWidth="1"/>
    <col min="10277" max="10277" width="3.85546875" style="5" customWidth="1"/>
    <col min="10278" max="10278" width="6" style="5" customWidth="1"/>
    <col min="10279" max="10279" width="12.28515625" style="5" customWidth="1"/>
    <col min="10280" max="10280" width="11.42578125" style="5" customWidth="1"/>
    <col min="10281" max="10281" width="10.7109375" style="5" customWidth="1"/>
    <col min="10282" max="10282" width="11.42578125" style="5" customWidth="1"/>
    <col min="10283" max="10283" width="8.28515625" style="5" bestFit="1" customWidth="1"/>
    <col min="10284" max="10285" width="11.42578125" style="5" customWidth="1"/>
    <col min="10286" max="10286" width="9.5703125" style="5" customWidth="1"/>
    <col min="10287" max="10287" width="7.5703125" style="5" customWidth="1"/>
    <col min="10288" max="10288" width="9.5703125" style="5" customWidth="1"/>
    <col min="10289" max="10289" width="12.28515625" style="5" customWidth="1"/>
    <col min="10290" max="10290" width="11.42578125" style="5" customWidth="1"/>
    <col min="10291" max="10292" width="12.7109375" style="5" bestFit="1" customWidth="1"/>
    <col min="10293" max="10524" width="11.42578125" style="5"/>
    <col min="10525" max="10525" width="5.7109375" style="5" customWidth="1"/>
    <col min="10526" max="10526" width="38.5703125" style="5" customWidth="1"/>
    <col min="10527" max="10527" width="13" style="5" bestFit="1" customWidth="1"/>
    <col min="10528" max="10528" width="15.7109375" style="5" customWidth="1"/>
    <col min="10529" max="10529" width="16.7109375" style="5" customWidth="1"/>
    <col min="10530" max="10530" width="5.85546875" style="5" bestFit="1" customWidth="1"/>
    <col min="10531" max="10531" width="6.28515625" style="5" customWidth="1"/>
    <col min="10532" max="10532" width="9.5703125" style="5" bestFit="1" customWidth="1"/>
    <col min="10533" max="10533" width="3.85546875" style="5" customWidth="1"/>
    <col min="10534" max="10534" width="6" style="5" customWidth="1"/>
    <col min="10535" max="10535" width="12.28515625" style="5" customWidth="1"/>
    <col min="10536" max="10536" width="11.42578125" style="5" customWidth="1"/>
    <col min="10537" max="10537" width="10.7109375" style="5" customWidth="1"/>
    <col min="10538" max="10538" width="11.42578125" style="5" customWidth="1"/>
    <col min="10539" max="10539" width="8.28515625" style="5" bestFit="1" customWidth="1"/>
    <col min="10540" max="10541" width="11.42578125" style="5" customWidth="1"/>
    <col min="10542" max="10542" width="9.5703125" style="5" customWidth="1"/>
    <col min="10543" max="10543" width="7.5703125" style="5" customWidth="1"/>
    <col min="10544" max="10544" width="9.5703125" style="5" customWidth="1"/>
    <col min="10545" max="10545" width="12.28515625" style="5" customWidth="1"/>
    <col min="10546" max="10546" width="11.42578125" style="5" customWidth="1"/>
    <col min="10547" max="10548" width="12.7109375" style="5" bestFit="1" customWidth="1"/>
    <col min="10549" max="10780" width="11.42578125" style="5"/>
    <col min="10781" max="10781" width="5.7109375" style="5" customWidth="1"/>
    <col min="10782" max="10782" width="38.5703125" style="5" customWidth="1"/>
    <col min="10783" max="10783" width="13" style="5" bestFit="1" customWidth="1"/>
    <col min="10784" max="10784" width="15.7109375" style="5" customWidth="1"/>
    <col min="10785" max="10785" width="16.7109375" style="5" customWidth="1"/>
    <col min="10786" max="10786" width="5.85546875" style="5" bestFit="1" customWidth="1"/>
    <col min="10787" max="10787" width="6.28515625" style="5" customWidth="1"/>
    <col min="10788" max="10788" width="9.5703125" style="5" bestFit="1" customWidth="1"/>
    <col min="10789" max="10789" width="3.85546875" style="5" customWidth="1"/>
    <col min="10790" max="10790" width="6" style="5" customWidth="1"/>
    <col min="10791" max="10791" width="12.28515625" style="5" customWidth="1"/>
    <col min="10792" max="10792" width="11.42578125" style="5" customWidth="1"/>
    <col min="10793" max="10793" width="10.7109375" style="5" customWidth="1"/>
    <col min="10794" max="10794" width="11.42578125" style="5" customWidth="1"/>
    <col min="10795" max="10795" width="8.28515625" style="5" bestFit="1" customWidth="1"/>
    <col min="10796" max="10797" width="11.42578125" style="5" customWidth="1"/>
    <col min="10798" max="10798" width="9.5703125" style="5" customWidth="1"/>
    <col min="10799" max="10799" width="7.5703125" style="5" customWidth="1"/>
    <col min="10800" max="10800" width="9.5703125" style="5" customWidth="1"/>
    <col min="10801" max="10801" width="12.28515625" style="5" customWidth="1"/>
    <col min="10802" max="10802" width="11.42578125" style="5" customWidth="1"/>
    <col min="10803" max="10804" width="12.7109375" style="5" bestFit="1" customWidth="1"/>
    <col min="10805" max="11036" width="11.42578125" style="5"/>
    <col min="11037" max="11037" width="5.7109375" style="5" customWidth="1"/>
    <col min="11038" max="11038" width="38.5703125" style="5" customWidth="1"/>
    <col min="11039" max="11039" width="13" style="5" bestFit="1" customWidth="1"/>
    <col min="11040" max="11040" width="15.7109375" style="5" customWidth="1"/>
    <col min="11041" max="11041" width="16.7109375" style="5" customWidth="1"/>
    <col min="11042" max="11042" width="5.85546875" style="5" bestFit="1" customWidth="1"/>
    <col min="11043" max="11043" width="6.28515625" style="5" customWidth="1"/>
    <col min="11044" max="11044" width="9.5703125" style="5" bestFit="1" customWidth="1"/>
    <col min="11045" max="11045" width="3.85546875" style="5" customWidth="1"/>
    <col min="11046" max="11046" width="6" style="5" customWidth="1"/>
    <col min="11047" max="11047" width="12.28515625" style="5" customWidth="1"/>
    <col min="11048" max="11048" width="11.42578125" style="5" customWidth="1"/>
    <col min="11049" max="11049" width="10.7109375" style="5" customWidth="1"/>
    <col min="11050" max="11050" width="11.42578125" style="5" customWidth="1"/>
    <col min="11051" max="11051" width="8.28515625" style="5" bestFit="1" customWidth="1"/>
    <col min="11052" max="11053" width="11.42578125" style="5" customWidth="1"/>
    <col min="11054" max="11054" width="9.5703125" style="5" customWidth="1"/>
    <col min="11055" max="11055" width="7.5703125" style="5" customWidth="1"/>
    <col min="11056" max="11056" width="9.5703125" style="5" customWidth="1"/>
    <col min="11057" max="11057" width="12.28515625" style="5" customWidth="1"/>
    <col min="11058" max="11058" width="11.42578125" style="5" customWidth="1"/>
    <col min="11059" max="11060" width="12.7109375" style="5" bestFit="1" customWidth="1"/>
    <col min="11061" max="11292" width="11.42578125" style="5"/>
    <col min="11293" max="11293" width="5.7109375" style="5" customWidth="1"/>
    <col min="11294" max="11294" width="38.5703125" style="5" customWidth="1"/>
    <col min="11295" max="11295" width="13" style="5" bestFit="1" customWidth="1"/>
    <col min="11296" max="11296" width="15.7109375" style="5" customWidth="1"/>
    <col min="11297" max="11297" width="16.7109375" style="5" customWidth="1"/>
    <col min="11298" max="11298" width="5.85546875" style="5" bestFit="1" customWidth="1"/>
    <col min="11299" max="11299" width="6.28515625" style="5" customWidth="1"/>
    <col min="11300" max="11300" width="9.5703125" style="5" bestFit="1" customWidth="1"/>
    <col min="11301" max="11301" width="3.85546875" style="5" customWidth="1"/>
    <col min="11302" max="11302" width="6" style="5" customWidth="1"/>
    <col min="11303" max="11303" width="12.28515625" style="5" customWidth="1"/>
    <col min="11304" max="11304" width="11.42578125" style="5" customWidth="1"/>
    <col min="11305" max="11305" width="10.7109375" style="5" customWidth="1"/>
    <col min="11306" max="11306" width="11.42578125" style="5" customWidth="1"/>
    <col min="11307" max="11307" width="8.28515625" style="5" bestFit="1" customWidth="1"/>
    <col min="11308" max="11309" width="11.42578125" style="5" customWidth="1"/>
    <col min="11310" max="11310" width="9.5703125" style="5" customWidth="1"/>
    <col min="11311" max="11311" width="7.5703125" style="5" customWidth="1"/>
    <col min="11312" max="11312" width="9.5703125" style="5" customWidth="1"/>
    <col min="11313" max="11313" width="12.28515625" style="5" customWidth="1"/>
    <col min="11314" max="11314" width="11.42578125" style="5" customWidth="1"/>
    <col min="11315" max="11316" width="12.7109375" style="5" bestFit="1" customWidth="1"/>
    <col min="11317" max="11548" width="11.42578125" style="5"/>
    <col min="11549" max="11549" width="5.7109375" style="5" customWidth="1"/>
    <col min="11550" max="11550" width="38.5703125" style="5" customWidth="1"/>
    <col min="11551" max="11551" width="13" style="5" bestFit="1" customWidth="1"/>
    <col min="11552" max="11552" width="15.7109375" style="5" customWidth="1"/>
    <col min="11553" max="11553" width="16.7109375" style="5" customWidth="1"/>
    <col min="11554" max="11554" width="5.85546875" style="5" bestFit="1" customWidth="1"/>
    <col min="11555" max="11555" width="6.28515625" style="5" customWidth="1"/>
    <col min="11556" max="11556" width="9.5703125" style="5" bestFit="1" customWidth="1"/>
    <col min="11557" max="11557" width="3.85546875" style="5" customWidth="1"/>
    <col min="11558" max="11558" width="6" style="5" customWidth="1"/>
    <col min="11559" max="11559" width="12.28515625" style="5" customWidth="1"/>
    <col min="11560" max="11560" width="11.42578125" style="5" customWidth="1"/>
    <col min="11561" max="11561" width="10.7109375" style="5" customWidth="1"/>
    <col min="11562" max="11562" width="11.42578125" style="5" customWidth="1"/>
    <col min="11563" max="11563" width="8.28515625" style="5" bestFit="1" customWidth="1"/>
    <col min="11564" max="11565" width="11.42578125" style="5" customWidth="1"/>
    <col min="11566" max="11566" width="9.5703125" style="5" customWidth="1"/>
    <col min="11567" max="11567" width="7.5703125" style="5" customWidth="1"/>
    <col min="11568" max="11568" width="9.5703125" style="5" customWidth="1"/>
    <col min="11569" max="11569" width="12.28515625" style="5" customWidth="1"/>
    <col min="11570" max="11570" width="11.42578125" style="5" customWidth="1"/>
    <col min="11571" max="11572" width="12.7109375" style="5" bestFit="1" customWidth="1"/>
    <col min="11573" max="11804" width="11.42578125" style="5"/>
    <col min="11805" max="11805" width="5.7109375" style="5" customWidth="1"/>
    <col min="11806" max="11806" width="38.5703125" style="5" customWidth="1"/>
    <col min="11807" max="11807" width="13" style="5" bestFit="1" customWidth="1"/>
    <col min="11808" max="11808" width="15.7109375" style="5" customWidth="1"/>
    <col min="11809" max="11809" width="16.7109375" style="5" customWidth="1"/>
    <col min="11810" max="11810" width="5.85546875" style="5" bestFit="1" customWidth="1"/>
    <col min="11811" max="11811" width="6.28515625" style="5" customWidth="1"/>
    <col min="11812" max="11812" width="9.5703125" style="5" bestFit="1" customWidth="1"/>
    <col min="11813" max="11813" width="3.85546875" style="5" customWidth="1"/>
    <col min="11814" max="11814" width="6" style="5" customWidth="1"/>
    <col min="11815" max="11815" width="12.28515625" style="5" customWidth="1"/>
    <col min="11816" max="11816" width="11.42578125" style="5" customWidth="1"/>
    <col min="11817" max="11817" width="10.7109375" style="5" customWidth="1"/>
    <col min="11818" max="11818" width="11.42578125" style="5" customWidth="1"/>
    <col min="11819" max="11819" width="8.28515625" style="5" bestFit="1" customWidth="1"/>
    <col min="11820" max="11821" width="11.42578125" style="5" customWidth="1"/>
    <col min="11822" max="11822" width="9.5703125" style="5" customWidth="1"/>
    <col min="11823" max="11823" width="7.5703125" style="5" customWidth="1"/>
    <col min="11824" max="11824" width="9.5703125" style="5" customWidth="1"/>
    <col min="11825" max="11825" width="12.28515625" style="5" customWidth="1"/>
    <col min="11826" max="11826" width="11.42578125" style="5" customWidth="1"/>
    <col min="11827" max="11828" width="12.7109375" style="5" bestFit="1" customWidth="1"/>
    <col min="11829" max="12060" width="11.42578125" style="5"/>
    <col min="12061" max="12061" width="5.7109375" style="5" customWidth="1"/>
    <col min="12062" max="12062" width="38.5703125" style="5" customWidth="1"/>
    <col min="12063" max="12063" width="13" style="5" bestFit="1" customWidth="1"/>
    <col min="12064" max="12064" width="15.7109375" style="5" customWidth="1"/>
    <col min="12065" max="12065" width="16.7109375" style="5" customWidth="1"/>
    <col min="12066" max="12066" width="5.85546875" style="5" bestFit="1" customWidth="1"/>
    <col min="12067" max="12067" width="6.28515625" style="5" customWidth="1"/>
    <col min="12068" max="12068" width="9.5703125" style="5" bestFit="1" customWidth="1"/>
    <col min="12069" max="12069" width="3.85546875" style="5" customWidth="1"/>
    <col min="12070" max="12070" width="6" style="5" customWidth="1"/>
    <col min="12071" max="12071" width="12.28515625" style="5" customWidth="1"/>
    <col min="12072" max="12072" width="11.42578125" style="5" customWidth="1"/>
    <col min="12073" max="12073" width="10.7109375" style="5" customWidth="1"/>
    <col min="12074" max="12074" width="11.42578125" style="5" customWidth="1"/>
    <col min="12075" max="12075" width="8.28515625" style="5" bestFit="1" customWidth="1"/>
    <col min="12076" max="12077" width="11.42578125" style="5" customWidth="1"/>
    <col min="12078" max="12078" width="9.5703125" style="5" customWidth="1"/>
    <col min="12079" max="12079" width="7.5703125" style="5" customWidth="1"/>
    <col min="12080" max="12080" width="9.5703125" style="5" customWidth="1"/>
    <col min="12081" max="12081" width="12.28515625" style="5" customWidth="1"/>
    <col min="12082" max="12082" width="11.42578125" style="5" customWidth="1"/>
    <col min="12083" max="12084" width="12.7109375" style="5" bestFit="1" customWidth="1"/>
    <col min="12085" max="12316" width="11.42578125" style="5"/>
    <col min="12317" max="12317" width="5.7109375" style="5" customWidth="1"/>
    <col min="12318" max="12318" width="38.5703125" style="5" customWidth="1"/>
    <col min="12319" max="12319" width="13" style="5" bestFit="1" customWidth="1"/>
    <col min="12320" max="12320" width="15.7109375" style="5" customWidth="1"/>
    <col min="12321" max="12321" width="16.7109375" style="5" customWidth="1"/>
    <col min="12322" max="12322" width="5.85546875" style="5" bestFit="1" customWidth="1"/>
    <col min="12323" max="12323" width="6.28515625" style="5" customWidth="1"/>
    <col min="12324" max="12324" width="9.5703125" style="5" bestFit="1" customWidth="1"/>
    <col min="12325" max="12325" width="3.85546875" style="5" customWidth="1"/>
    <col min="12326" max="12326" width="6" style="5" customWidth="1"/>
    <col min="12327" max="12327" width="12.28515625" style="5" customWidth="1"/>
    <col min="12328" max="12328" width="11.42578125" style="5" customWidth="1"/>
    <col min="12329" max="12329" width="10.7109375" style="5" customWidth="1"/>
    <col min="12330" max="12330" width="11.42578125" style="5" customWidth="1"/>
    <col min="12331" max="12331" width="8.28515625" style="5" bestFit="1" customWidth="1"/>
    <col min="12332" max="12333" width="11.42578125" style="5" customWidth="1"/>
    <col min="12334" max="12334" width="9.5703125" style="5" customWidth="1"/>
    <col min="12335" max="12335" width="7.5703125" style="5" customWidth="1"/>
    <col min="12336" max="12336" width="9.5703125" style="5" customWidth="1"/>
    <col min="12337" max="12337" width="12.28515625" style="5" customWidth="1"/>
    <col min="12338" max="12338" width="11.42578125" style="5" customWidth="1"/>
    <col min="12339" max="12340" width="12.7109375" style="5" bestFit="1" customWidth="1"/>
    <col min="12341" max="12572" width="11.42578125" style="5"/>
    <col min="12573" max="12573" width="5.7109375" style="5" customWidth="1"/>
    <col min="12574" max="12574" width="38.5703125" style="5" customWidth="1"/>
    <col min="12575" max="12575" width="13" style="5" bestFit="1" customWidth="1"/>
    <col min="12576" max="12576" width="15.7109375" style="5" customWidth="1"/>
    <col min="12577" max="12577" width="16.7109375" style="5" customWidth="1"/>
    <col min="12578" max="12578" width="5.85546875" style="5" bestFit="1" customWidth="1"/>
    <col min="12579" max="12579" width="6.28515625" style="5" customWidth="1"/>
    <col min="12580" max="12580" width="9.5703125" style="5" bestFit="1" customWidth="1"/>
    <col min="12581" max="12581" width="3.85546875" style="5" customWidth="1"/>
    <col min="12582" max="12582" width="6" style="5" customWidth="1"/>
    <col min="12583" max="12583" width="12.28515625" style="5" customWidth="1"/>
    <col min="12584" max="12584" width="11.42578125" style="5" customWidth="1"/>
    <col min="12585" max="12585" width="10.7109375" style="5" customWidth="1"/>
    <col min="12586" max="12586" width="11.42578125" style="5" customWidth="1"/>
    <col min="12587" max="12587" width="8.28515625" style="5" bestFit="1" customWidth="1"/>
    <col min="12588" max="12589" width="11.42578125" style="5" customWidth="1"/>
    <col min="12590" max="12590" width="9.5703125" style="5" customWidth="1"/>
    <col min="12591" max="12591" width="7.5703125" style="5" customWidth="1"/>
    <col min="12592" max="12592" width="9.5703125" style="5" customWidth="1"/>
    <col min="12593" max="12593" width="12.28515625" style="5" customWidth="1"/>
    <col min="12594" max="12594" width="11.42578125" style="5" customWidth="1"/>
    <col min="12595" max="12596" width="12.7109375" style="5" bestFit="1" customWidth="1"/>
    <col min="12597" max="12828" width="11.42578125" style="5"/>
    <col min="12829" max="12829" width="5.7109375" style="5" customWidth="1"/>
    <col min="12830" max="12830" width="38.5703125" style="5" customWidth="1"/>
    <col min="12831" max="12831" width="13" style="5" bestFit="1" customWidth="1"/>
    <col min="12832" max="12832" width="15.7109375" style="5" customWidth="1"/>
    <col min="12833" max="12833" width="16.7109375" style="5" customWidth="1"/>
    <col min="12834" max="12834" width="5.85546875" style="5" bestFit="1" customWidth="1"/>
    <col min="12835" max="12835" width="6.28515625" style="5" customWidth="1"/>
    <col min="12836" max="12836" width="9.5703125" style="5" bestFit="1" customWidth="1"/>
    <col min="12837" max="12837" width="3.85546875" style="5" customWidth="1"/>
    <col min="12838" max="12838" width="6" style="5" customWidth="1"/>
    <col min="12839" max="12839" width="12.28515625" style="5" customWidth="1"/>
    <col min="12840" max="12840" width="11.42578125" style="5" customWidth="1"/>
    <col min="12841" max="12841" width="10.7109375" style="5" customWidth="1"/>
    <col min="12842" max="12842" width="11.42578125" style="5" customWidth="1"/>
    <col min="12843" max="12843" width="8.28515625" style="5" bestFit="1" customWidth="1"/>
    <col min="12844" max="12845" width="11.42578125" style="5" customWidth="1"/>
    <col min="12846" max="12846" width="9.5703125" style="5" customWidth="1"/>
    <col min="12847" max="12847" width="7.5703125" style="5" customWidth="1"/>
    <col min="12848" max="12848" width="9.5703125" style="5" customWidth="1"/>
    <col min="12849" max="12849" width="12.28515625" style="5" customWidth="1"/>
    <col min="12850" max="12850" width="11.42578125" style="5" customWidth="1"/>
    <col min="12851" max="12852" width="12.7109375" style="5" bestFit="1" customWidth="1"/>
    <col min="12853" max="13084" width="11.42578125" style="5"/>
    <col min="13085" max="13085" width="5.7109375" style="5" customWidth="1"/>
    <col min="13086" max="13086" width="38.5703125" style="5" customWidth="1"/>
    <col min="13087" max="13087" width="13" style="5" bestFit="1" customWidth="1"/>
    <col min="13088" max="13088" width="15.7109375" style="5" customWidth="1"/>
    <col min="13089" max="13089" width="16.7109375" style="5" customWidth="1"/>
    <col min="13090" max="13090" width="5.85546875" style="5" bestFit="1" customWidth="1"/>
    <col min="13091" max="13091" width="6.28515625" style="5" customWidth="1"/>
    <col min="13092" max="13092" width="9.5703125" style="5" bestFit="1" customWidth="1"/>
    <col min="13093" max="13093" width="3.85546875" style="5" customWidth="1"/>
    <col min="13094" max="13094" width="6" style="5" customWidth="1"/>
    <col min="13095" max="13095" width="12.28515625" style="5" customWidth="1"/>
    <col min="13096" max="13096" width="11.42578125" style="5" customWidth="1"/>
    <col min="13097" max="13097" width="10.7109375" style="5" customWidth="1"/>
    <col min="13098" max="13098" width="11.42578125" style="5" customWidth="1"/>
    <col min="13099" max="13099" width="8.28515625" style="5" bestFit="1" customWidth="1"/>
    <col min="13100" max="13101" width="11.42578125" style="5" customWidth="1"/>
    <col min="13102" max="13102" width="9.5703125" style="5" customWidth="1"/>
    <col min="13103" max="13103" width="7.5703125" style="5" customWidth="1"/>
    <col min="13104" max="13104" width="9.5703125" style="5" customWidth="1"/>
    <col min="13105" max="13105" width="12.28515625" style="5" customWidth="1"/>
    <col min="13106" max="13106" width="11.42578125" style="5" customWidth="1"/>
    <col min="13107" max="13108" width="12.7109375" style="5" bestFit="1" customWidth="1"/>
    <col min="13109" max="13340" width="11.42578125" style="5"/>
    <col min="13341" max="13341" width="5.7109375" style="5" customWidth="1"/>
    <col min="13342" max="13342" width="38.5703125" style="5" customWidth="1"/>
    <col min="13343" max="13343" width="13" style="5" bestFit="1" customWidth="1"/>
    <col min="13344" max="13344" width="15.7109375" style="5" customWidth="1"/>
    <col min="13345" max="13345" width="16.7109375" style="5" customWidth="1"/>
    <col min="13346" max="13346" width="5.85546875" style="5" bestFit="1" customWidth="1"/>
    <col min="13347" max="13347" width="6.28515625" style="5" customWidth="1"/>
    <col min="13348" max="13348" width="9.5703125" style="5" bestFit="1" customWidth="1"/>
    <col min="13349" max="13349" width="3.85546875" style="5" customWidth="1"/>
    <col min="13350" max="13350" width="6" style="5" customWidth="1"/>
    <col min="13351" max="13351" width="12.28515625" style="5" customWidth="1"/>
    <col min="13352" max="13352" width="11.42578125" style="5" customWidth="1"/>
    <col min="13353" max="13353" width="10.7109375" style="5" customWidth="1"/>
    <col min="13354" max="13354" width="11.42578125" style="5" customWidth="1"/>
    <col min="13355" max="13355" width="8.28515625" style="5" bestFit="1" customWidth="1"/>
    <col min="13356" max="13357" width="11.42578125" style="5" customWidth="1"/>
    <col min="13358" max="13358" width="9.5703125" style="5" customWidth="1"/>
    <col min="13359" max="13359" width="7.5703125" style="5" customWidth="1"/>
    <col min="13360" max="13360" width="9.5703125" style="5" customWidth="1"/>
    <col min="13361" max="13361" width="12.28515625" style="5" customWidth="1"/>
    <col min="13362" max="13362" width="11.42578125" style="5" customWidth="1"/>
    <col min="13363" max="13364" width="12.7109375" style="5" bestFit="1" customWidth="1"/>
    <col min="13365" max="13596" width="11.42578125" style="5"/>
    <col min="13597" max="13597" width="5.7109375" style="5" customWidth="1"/>
    <col min="13598" max="13598" width="38.5703125" style="5" customWidth="1"/>
    <col min="13599" max="13599" width="13" style="5" bestFit="1" customWidth="1"/>
    <col min="13600" max="13600" width="15.7109375" style="5" customWidth="1"/>
    <col min="13601" max="13601" width="16.7109375" style="5" customWidth="1"/>
    <col min="13602" max="13602" width="5.85546875" style="5" bestFit="1" customWidth="1"/>
    <col min="13603" max="13603" width="6.28515625" style="5" customWidth="1"/>
    <col min="13604" max="13604" width="9.5703125" style="5" bestFit="1" customWidth="1"/>
    <col min="13605" max="13605" width="3.85546875" style="5" customWidth="1"/>
    <col min="13606" max="13606" width="6" style="5" customWidth="1"/>
    <col min="13607" max="13607" width="12.28515625" style="5" customWidth="1"/>
    <col min="13608" max="13608" width="11.42578125" style="5" customWidth="1"/>
    <col min="13609" max="13609" width="10.7109375" style="5" customWidth="1"/>
    <col min="13610" max="13610" width="11.42578125" style="5" customWidth="1"/>
    <col min="13611" max="13611" width="8.28515625" style="5" bestFit="1" customWidth="1"/>
    <col min="13612" max="13613" width="11.42578125" style="5" customWidth="1"/>
    <col min="13614" max="13614" width="9.5703125" style="5" customWidth="1"/>
    <col min="13615" max="13615" width="7.5703125" style="5" customWidth="1"/>
    <col min="13616" max="13616" width="9.5703125" style="5" customWidth="1"/>
    <col min="13617" max="13617" width="12.28515625" style="5" customWidth="1"/>
    <col min="13618" max="13618" width="11.42578125" style="5" customWidth="1"/>
    <col min="13619" max="13620" width="12.7109375" style="5" bestFit="1" customWidth="1"/>
    <col min="13621" max="13852" width="11.42578125" style="5"/>
    <col min="13853" max="13853" width="5.7109375" style="5" customWidth="1"/>
    <col min="13854" max="13854" width="38.5703125" style="5" customWidth="1"/>
    <col min="13855" max="13855" width="13" style="5" bestFit="1" customWidth="1"/>
    <col min="13856" max="13856" width="15.7109375" style="5" customWidth="1"/>
    <col min="13857" max="13857" width="16.7109375" style="5" customWidth="1"/>
    <col min="13858" max="13858" width="5.85546875" style="5" bestFit="1" customWidth="1"/>
    <col min="13859" max="13859" width="6.28515625" style="5" customWidth="1"/>
    <col min="13860" max="13860" width="9.5703125" style="5" bestFit="1" customWidth="1"/>
    <col min="13861" max="13861" width="3.85546875" style="5" customWidth="1"/>
    <col min="13862" max="13862" width="6" style="5" customWidth="1"/>
    <col min="13863" max="13863" width="12.28515625" style="5" customWidth="1"/>
    <col min="13864" max="13864" width="11.42578125" style="5" customWidth="1"/>
    <col min="13865" max="13865" width="10.7109375" style="5" customWidth="1"/>
    <col min="13866" max="13866" width="11.42578125" style="5" customWidth="1"/>
    <col min="13867" max="13867" width="8.28515625" style="5" bestFit="1" customWidth="1"/>
    <col min="13868" max="13869" width="11.42578125" style="5" customWidth="1"/>
    <col min="13870" max="13870" width="9.5703125" style="5" customWidth="1"/>
    <col min="13871" max="13871" width="7.5703125" style="5" customWidth="1"/>
    <col min="13872" max="13872" width="9.5703125" style="5" customWidth="1"/>
    <col min="13873" max="13873" width="12.28515625" style="5" customWidth="1"/>
    <col min="13874" max="13874" width="11.42578125" style="5" customWidth="1"/>
    <col min="13875" max="13876" width="12.7109375" style="5" bestFit="1" customWidth="1"/>
    <col min="13877" max="14108" width="11.42578125" style="5"/>
    <col min="14109" max="14109" width="5.7109375" style="5" customWidth="1"/>
    <col min="14110" max="14110" width="38.5703125" style="5" customWidth="1"/>
    <col min="14111" max="14111" width="13" style="5" bestFit="1" customWidth="1"/>
    <col min="14112" max="14112" width="15.7109375" style="5" customWidth="1"/>
    <col min="14113" max="14113" width="16.7109375" style="5" customWidth="1"/>
    <col min="14114" max="14114" width="5.85546875" style="5" bestFit="1" customWidth="1"/>
    <col min="14115" max="14115" width="6.28515625" style="5" customWidth="1"/>
    <col min="14116" max="14116" width="9.5703125" style="5" bestFit="1" customWidth="1"/>
    <col min="14117" max="14117" width="3.85546875" style="5" customWidth="1"/>
    <col min="14118" max="14118" width="6" style="5" customWidth="1"/>
    <col min="14119" max="14119" width="12.28515625" style="5" customWidth="1"/>
    <col min="14120" max="14120" width="11.42578125" style="5" customWidth="1"/>
    <col min="14121" max="14121" width="10.7109375" style="5" customWidth="1"/>
    <col min="14122" max="14122" width="11.42578125" style="5" customWidth="1"/>
    <col min="14123" max="14123" width="8.28515625" style="5" bestFit="1" customWidth="1"/>
    <col min="14124" max="14125" width="11.42578125" style="5" customWidth="1"/>
    <col min="14126" max="14126" width="9.5703125" style="5" customWidth="1"/>
    <col min="14127" max="14127" width="7.5703125" style="5" customWidth="1"/>
    <col min="14128" max="14128" width="9.5703125" style="5" customWidth="1"/>
    <col min="14129" max="14129" width="12.28515625" style="5" customWidth="1"/>
    <col min="14130" max="14130" width="11.42578125" style="5" customWidth="1"/>
    <col min="14131" max="14132" width="12.7109375" style="5" bestFit="1" customWidth="1"/>
    <col min="14133" max="14364" width="11.42578125" style="5"/>
    <col min="14365" max="14365" width="5.7109375" style="5" customWidth="1"/>
    <col min="14366" max="14366" width="38.5703125" style="5" customWidth="1"/>
    <col min="14367" max="14367" width="13" style="5" bestFit="1" customWidth="1"/>
    <col min="14368" max="14368" width="15.7109375" style="5" customWidth="1"/>
    <col min="14369" max="14369" width="16.7109375" style="5" customWidth="1"/>
    <col min="14370" max="14370" width="5.85546875" style="5" bestFit="1" customWidth="1"/>
    <col min="14371" max="14371" width="6.28515625" style="5" customWidth="1"/>
    <col min="14372" max="14372" width="9.5703125" style="5" bestFit="1" customWidth="1"/>
    <col min="14373" max="14373" width="3.85546875" style="5" customWidth="1"/>
    <col min="14374" max="14374" width="6" style="5" customWidth="1"/>
    <col min="14375" max="14375" width="12.28515625" style="5" customWidth="1"/>
    <col min="14376" max="14376" width="11.42578125" style="5" customWidth="1"/>
    <col min="14377" max="14377" width="10.7109375" style="5" customWidth="1"/>
    <col min="14378" max="14378" width="11.42578125" style="5" customWidth="1"/>
    <col min="14379" max="14379" width="8.28515625" style="5" bestFit="1" customWidth="1"/>
    <col min="14380" max="14381" width="11.42578125" style="5" customWidth="1"/>
    <col min="14382" max="14382" width="9.5703125" style="5" customWidth="1"/>
    <col min="14383" max="14383" width="7.5703125" style="5" customWidth="1"/>
    <col min="14384" max="14384" width="9.5703125" style="5" customWidth="1"/>
    <col min="14385" max="14385" width="12.28515625" style="5" customWidth="1"/>
    <col min="14386" max="14386" width="11.42578125" style="5" customWidth="1"/>
    <col min="14387" max="14388" width="12.7109375" style="5" bestFit="1" customWidth="1"/>
    <col min="14389" max="14620" width="11.42578125" style="5"/>
    <col min="14621" max="14621" width="5.7109375" style="5" customWidth="1"/>
    <col min="14622" max="14622" width="38.5703125" style="5" customWidth="1"/>
    <col min="14623" max="14623" width="13" style="5" bestFit="1" customWidth="1"/>
    <col min="14624" max="14624" width="15.7109375" style="5" customWidth="1"/>
    <col min="14625" max="14625" width="16.7109375" style="5" customWidth="1"/>
    <col min="14626" max="14626" width="5.85546875" style="5" bestFit="1" customWidth="1"/>
    <col min="14627" max="14627" width="6.28515625" style="5" customWidth="1"/>
    <col min="14628" max="14628" width="9.5703125" style="5" bestFit="1" customWidth="1"/>
    <col min="14629" max="14629" width="3.85546875" style="5" customWidth="1"/>
    <col min="14630" max="14630" width="6" style="5" customWidth="1"/>
    <col min="14631" max="14631" width="12.28515625" style="5" customWidth="1"/>
    <col min="14632" max="14632" width="11.42578125" style="5" customWidth="1"/>
    <col min="14633" max="14633" width="10.7109375" style="5" customWidth="1"/>
    <col min="14634" max="14634" width="11.42578125" style="5" customWidth="1"/>
    <col min="14635" max="14635" width="8.28515625" style="5" bestFit="1" customWidth="1"/>
    <col min="14636" max="14637" width="11.42578125" style="5" customWidth="1"/>
    <col min="14638" max="14638" width="9.5703125" style="5" customWidth="1"/>
    <col min="14639" max="14639" width="7.5703125" style="5" customWidth="1"/>
    <col min="14640" max="14640" width="9.5703125" style="5" customWidth="1"/>
    <col min="14641" max="14641" width="12.28515625" style="5" customWidth="1"/>
    <col min="14642" max="14642" width="11.42578125" style="5" customWidth="1"/>
    <col min="14643" max="14644" width="12.7109375" style="5" bestFit="1" customWidth="1"/>
    <col min="14645" max="14876" width="11.42578125" style="5"/>
    <col min="14877" max="14877" width="5.7109375" style="5" customWidth="1"/>
    <col min="14878" max="14878" width="38.5703125" style="5" customWidth="1"/>
    <col min="14879" max="14879" width="13" style="5" bestFit="1" customWidth="1"/>
    <col min="14880" max="14880" width="15.7109375" style="5" customWidth="1"/>
    <col min="14881" max="14881" width="16.7109375" style="5" customWidth="1"/>
    <col min="14882" max="14882" width="5.85546875" style="5" bestFit="1" customWidth="1"/>
    <col min="14883" max="14883" width="6.28515625" style="5" customWidth="1"/>
    <col min="14884" max="14884" width="9.5703125" style="5" bestFit="1" customWidth="1"/>
    <col min="14885" max="14885" width="3.85546875" style="5" customWidth="1"/>
    <col min="14886" max="14886" width="6" style="5" customWidth="1"/>
    <col min="14887" max="14887" width="12.28515625" style="5" customWidth="1"/>
    <col min="14888" max="14888" width="11.42578125" style="5" customWidth="1"/>
    <col min="14889" max="14889" width="10.7109375" style="5" customWidth="1"/>
    <col min="14890" max="14890" width="11.42578125" style="5" customWidth="1"/>
    <col min="14891" max="14891" width="8.28515625" style="5" bestFit="1" customWidth="1"/>
    <col min="14892" max="14893" width="11.42578125" style="5" customWidth="1"/>
    <col min="14894" max="14894" width="9.5703125" style="5" customWidth="1"/>
    <col min="14895" max="14895" width="7.5703125" style="5" customWidth="1"/>
    <col min="14896" max="14896" width="9.5703125" style="5" customWidth="1"/>
    <col min="14897" max="14897" width="12.28515625" style="5" customWidth="1"/>
    <col min="14898" max="14898" width="11.42578125" style="5" customWidth="1"/>
    <col min="14899" max="14900" width="12.7109375" style="5" bestFit="1" customWidth="1"/>
    <col min="14901" max="15132" width="11.42578125" style="5"/>
    <col min="15133" max="15133" width="5.7109375" style="5" customWidth="1"/>
    <col min="15134" max="15134" width="38.5703125" style="5" customWidth="1"/>
    <col min="15135" max="15135" width="13" style="5" bestFit="1" customWidth="1"/>
    <col min="15136" max="15136" width="15.7109375" style="5" customWidth="1"/>
    <col min="15137" max="15137" width="16.7109375" style="5" customWidth="1"/>
    <col min="15138" max="15138" width="5.85546875" style="5" bestFit="1" customWidth="1"/>
    <col min="15139" max="15139" width="6.28515625" style="5" customWidth="1"/>
    <col min="15140" max="15140" width="9.5703125" style="5" bestFit="1" customWidth="1"/>
    <col min="15141" max="15141" width="3.85546875" style="5" customWidth="1"/>
    <col min="15142" max="15142" width="6" style="5" customWidth="1"/>
    <col min="15143" max="15143" width="12.28515625" style="5" customWidth="1"/>
    <col min="15144" max="15144" width="11.42578125" style="5" customWidth="1"/>
    <col min="15145" max="15145" width="10.7109375" style="5" customWidth="1"/>
    <col min="15146" max="15146" width="11.42578125" style="5" customWidth="1"/>
    <col min="15147" max="15147" width="8.28515625" style="5" bestFit="1" customWidth="1"/>
    <col min="15148" max="15149" width="11.42578125" style="5" customWidth="1"/>
    <col min="15150" max="15150" width="9.5703125" style="5" customWidth="1"/>
    <col min="15151" max="15151" width="7.5703125" style="5" customWidth="1"/>
    <col min="15152" max="15152" width="9.5703125" style="5" customWidth="1"/>
    <col min="15153" max="15153" width="12.28515625" style="5" customWidth="1"/>
    <col min="15154" max="15154" width="11.42578125" style="5" customWidth="1"/>
    <col min="15155" max="15156" width="12.7109375" style="5" bestFit="1" customWidth="1"/>
    <col min="15157" max="15388" width="11.42578125" style="5"/>
    <col min="15389" max="15389" width="5.7109375" style="5" customWidth="1"/>
    <col min="15390" max="15390" width="38.5703125" style="5" customWidth="1"/>
    <col min="15391" max="15391" width="13" style="5" bestFit="1" customWidth="1"/>
    <col min="15392" max="15392" width="15.7109375" style="5" customWidth="1"/>
    <col min="15393" max="15393" width="16.7109375" style="5" customWidth="1"/>
    <col min="15394" max="15394" width="5.85546875" style="5" bestFit="1" customWidth="1"/>
    <col min="15395" max="15395" width="6.28515625" style="5" customWidth="1"/>
    <col min="15396" max="15396" width="9.5703125" style="5" bestFit="1" customWidth="1"/>
    <col min="15397" max="15397" width="3.85546875" style="5" customWidth="1"/>
    <col min="15398" max="15398" width="6" style="5" customWidth="1"/>
    <col min="15399" max="15399" width="12.28515625" style="5" customWidth="1"/>
    <col min="15400" max="15400" width="11.42578125" style="5" customWidth="1"/>
    <col min="15401" max="15401" width="10.7109375" style="5" customWidth="1"/>
    <col min="15402" max="15402" width="11.42578125" style="5" customWidth="1"/>
    <col min="15403" max="15403" width="8.28515625" style="5" bestFit="1" customWidth="1"/>
    <col min="15404" max="15405" width="11.42578125" style="5" customWidth="1"/>
    <col min="15406" max="15406" width="9.5703125" style="5" customWidth="1"/>
    <col min="15407" max="15407" width="7.5703125" style="5" customWidth="1"/>
    <col min="15408" max="15408" width="9.5703125" style="5" customWidth="1"/>
    <col min="15409" max="15409" width="12.28515625" style="5" customWidth="1"/>
    <col min="15410" max="15410" width="11.42578125" style="5" customWidth="1"/>
    <col min="15411" max="15412" width="12.7109375" style="5" bestFit="1" customWidth="1"/>
    <col min="15413" max="15644" width="11.42578125" style="5"/>
    <col min="15645" max="15645" width="5.7109375" style="5" customWidth="1"/>
    <col min="15646" max="15646" width="38.5703125" style="5" customWidth="1"/>
    <col min="15647" max="15647" width="13" style="5" bestFit="1" customWidth="1"/>
    <col min="15648" max="15648" width="15.7109375" style="5" customWidth="1"/>
    <col min="15649" max="15649" width="16.7109375" style="5" customWidth="1"/>
    <col min="15650" max="15650" width="5.85546875" style="5" bestFit="1" customWidth="1"/>
    <col min="15651" max="15651" width="6.28515625" style="5" customWidth="1"/>
    <col min="15652" max="15652" width="9.5703125" style="5" bestFit="1" customWidth="1"/>
    <col min="15653" max="15653" width="3.85546875" style="5" customWidth="1"/>
    <col min="15654" max="15654" width="6" style="5" customWidth="1"/>
    <col min="15655" max="15655" width="12.28515625" style="5" customWidth="1"/>
    <col min="15656" max="15656" width="11.42578125" style="5" customWidth="1"/>
    <col min="15657" max="15657" width="10.7109375" style="5" customWidth="1"/>
    <col min="15658" max="15658" width="11.42578125" style="5" customWidth="1"/>
    <col min="15659" max="15659" width="8.28515625" style="5" bestFit="1" customWidth="1"/>
    <col min="15660" max="15661" width="11.42578125" style="5" customWidth="1"/>
    <col min="15662" max="15662" width="9.5703125" style="5" customWidth="1"/>
    <col min="15663" max="15663" width="7.5703125" style="5" customWidth="1"/>
    <col min="15664" max="15664" width="9.5703125" style="5" customWidth="1"/>
    <col min="15665" max="15665" width="12.28515625" style="5" customWidth="1"/>
    <col min="15666" max="15666" width="11.42578125" style="5" customWidth="1"/>
    <col min="15667" max="15668" width="12.7109375" style="5" bestFit="1" customWidth="1"/>
    <col min="15669" max="15900" width="11.42578125" style="5"/>
    <col min="15901" max="15901" width="5.7109375" style="5" customWidth="1"/>
    <col min="15902" max="15902" width="38.5703125" style="5" customWidth="1"/>
    <col min="15903" max="15903" width="13" style="5" bestFit="1" customWidth="1"/>
    <col min="15904" max="15904" width="15.7109375" style="5" customWidth="1"/>
    <col min="15905" max="15905" width="16.7109375" style="5" customWidth="1"/>
    <col min="15906" max="15906" width="5.85546875" style="5" bestFit="1" customWidth="1"/>
    <col min="15907" max="15907" width="6.28515625" style="5" customWidth="1"/>
    <col min="15908" max="15908" width="9.5703125" style="5" bestFit="1" customWidth="1"/>
    <col min="15909" max="15909" width="3.85546875" style="5" customWidth="1"/>
    <col min="15910" max="15910" width="6" style="5" customWidth="1"/>
    <col min="15911" max="15911" width="12.28515625" style="5" customWidth="1"/>
    <col min="15912" max="15912" width="11.42578125" style="5" customWidth="1"/>
    <col min="15913" max="15913" width="10.7109375" style="5" customWidth="1"/>
    <col min="15914" max="15914" width="11.42578125" style="5" customWidth="1"/>
    <col min="15915" max="15915" width="8.28515625" style="5" bestFit="1" customWidth="1"/>
    <col min="15916" max="15917" width="11.42578125" style="5" customWidth="1"/>
    <col min="15918" max="15918" width="9.5703125" style="5" customWidth="1"/>
    <col min="15919" max="15919" width="7.5703125" style="5" customWidth="1"/>
    <col min="15920" max="15920" width="9.5703125" style="5" customWidth="1"/>
    <col min="15921" max="15921" width="12.28515625" style="5" customWidth="1"/>
    <col min="15922" max="15922" width="11.42578125" style="5" customWidth="1"/>
    <col min="15923" max="15924" width="12.7109375" style="5" bestFit="1" customWidth="1"/>
    <col min="15925" max="16156" width="11.42578125" style="5"/>
    <col min="16157" max="16157" width="5.7109375" style="5" customWidth="1"/>
    <col min="16158" max="16158" width="38.5703125" style="5" customWidth="1"/>
    <col min="16159" max="16159" width="13" style="5" bestFit="1" customWidth="1"/>
    <col min="16160" max="16160" width="15.7109375" style="5" customWidth="1"/>
    <col min="16161" max="16161" width="16.7109375" style="5" customWidth="1"/>
    <col min="16162" max="16162" width="5.85546875" style="5" bestFit="1" customWidth="1"/>
    <col min="16163" max="16163" width="6.28515625" style="5" customWidth="1"/>
    <col min="16164" max="16164" width="9.5703125" style="5" bestFit="1" customWidth="1"/>
    <col min="16165" max="16165" width="3.85546875" style="5" customWidth="1"/>
    <col min="16166" max="16166" width="6" style="5" customWidth="1"/>
    <col min="16167" max="16167" width="12.28515625" style="5" customWidth="1"/>
    <col min="16168" max="16168" width="11.42578125" style="5" customWidth="1"/>
    <col min="16169" max="16169" width="10.7109375" style="5" customWidth="1"/>
    <col min="16170" max="16170" width="11.42578125" style="5" customWidth="1"/>
    <col min="16171" max="16171" width="8.28515625" style="5" bestFit="1" customWidth="1"/>
    <col min="16172" max="16173" width="11.42578125" style="5" customWidth="1"/>
    <col min="16174" max="16174" width="9.5703125" style="5" customWidth="1"/>
    <col min="16175" max="16175" width="7.5703125" style="5" customWidth="1"/>
    <col min="16176" max="16176" width="9.5703125" style="5" customWidth="1"/>
    <col min="16177" max="16177" width="12.28515625" style="5" customWidth="1"/>
    <col min="16178" max="16178" width="11.42578125" style="5" customWidth="1"/>
    <col min="16179" max="16180" width="12.7109375" style="5" bestFit="1" customWidth="1"/>
    <col min="16181" max="16368" width="11.42578125" style="5"/>
    <col min="16369" max="16384" width="11.42578125" style="5" customWidth="1"/>
  </cols>
  <sheetData>
    <row r="1" spans="1:54" ht="10.5" customHeight="1" thickBot="1" x14ac:dyDescent="0.35">
      <c r="A1" s="1"/>
      <c r="B1" s="1"/>
      <c r="C1" s="1"/>
      <c r="D1" s="2"/>
      <c r="E1" s="3"/>
      <c r="F1" s="4"/>
      <c r="I1" s="5"/>
      <c r="J1" s="5"/>
      <c r="K1" s="5"/>
      <c r="L1" s="5"/>
      <c r="M1" s="5"/>
      <c r="N1" s="200"/>
      <c r="O1" s="5"/>
    </row>
    <row r="2" spans="1:54" ht="26.25" customHeight="1" thickBot="1" x14ac:dyDescent="0.35">
      <c r="A2" s="240"/>
      <c r="B2" s="241"/>
      <c r="C2" s="6"/>
      <c r="D2" s="235"/>
      <c r="E2" s="236"/>
      <c r="F2" s="237"/>
      <c r="G2" s="238"/>
      <c r="H2" s="238"/>
      <c r="I2" s="238"/>
      <c r="J2" s="238"/>
      <c r="K2" s="238"/>
      <c r="L2" s="238"/>
      <c r="M2" s="238"/>
      <c r="N2" s="239"/>
      <c r="O2" s="238"/>
      <c r="P2" s="238"/>
      <c r="Q2" s="238"/>
      <c r="R2" s="238"/>
      <c r="S2" s="238"/>
      <c r="T2" s="238"/>
      <c r="U2" s="248" t="s">
        <v>66</v>
      </c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50"/>
    </row>
    <row r="3" spans="1:54" ht="26.25" customHeight="1" thickBot="1" x14ac:dyDescent="0.35">
      <c r="A3" s="242"/>
      <c r="B3" s="243"/>
      <c r="C3" s="59"/>
      <c r="D3" s="246" t="s">
        <v>24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8" t="s">
        <v>58</v>
      </c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50"/>
    </row>
    <row r="4" spans="1:54" ht="26.25" customHeight="1" thickBot="1" x14ac:dyDescent="0.35">
      <c r="A4" s="242"/>
      <c r="B4" s="243"/>
      <c r="C4" s="60"/>
      <c r="D4" s="247" t="s">
        <v>2</v>
      </c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8" t="s">
        <v>70</v>
      </c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50"/>
    </row>
    <row r="5" spans="1:54" ht="48" customHeight="1" thickBot="1" x14ac:dyDescent="0.35">
      <c r="A5" s="244"/>
      <c r="B5" s="245"/>
      <c r="C5" s="58"/>
      <c r="D5" s="251" t="s">
        <v>69</v>
      </c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2" t="s">
        <v>74</v>
      </c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4"/>
    </row>
    <row r="6" spans="1:54" ht="31.5" customHeight="1" thickBot="1" x14ac:dyDescent="0.35">
      <c r="A6" s="255" t="s">
        <v>1</v>
      </c>
      <c r="B6" s="261" t="s">
        <v>29</v>
      </c>
      <c r="C6" s="255" t="s">
        <v>63</v>
      </c>
      <c r="D6" s="255" t="s">
        <v>30</v>
      </c>
      <c r="E6" s="255" t="s">
        <v>31</v>
      </c>
      <c r="F6" s="255" t="s">
        <v>34</v>
      </c>
      <c r="G6" s="255" t="s">
        <v>32</v>
      </c>
      <c r="H6" s="255" t="s">
        <v>33</v>
      </c>
      <c r="I6" s="255" t="s">
        <v>0</v>
      </c>
      <c r="J6" s="255" t="s">
        <v>39</v>
      </c>
      <c r="K6" s="255" t="s">
        <v>42</v>
      </c>
      <c r="L6" s="255" t="s">
        <v>41</v>
      </c>
      <c r="M6" s="255" t="s">
        <v>40</v>
      </c>
      <c r="N6" s="255" t="s">
        <v>35</v>
      </c>
      <c r="O6" s="255" t="s">
        <v>3</v>
      </c>
      <c r="P6" s="255" t="s">
        <v>4</v>
      </c>
      <c r="Q6" s="255" t="s">
        <v>36</v>
      </c>
      <c r="R6" s="255" t="s">
        <v>37</v>
      </c>
      <c r="S6" s="255" t="s">
        <v>5</v>
      </c>
      <c r="T6" s="255" t="s">
        <v>22</v>
      </c>
      <c r="U6" s="255" t="s">
        <v>23</v>
      </c>
      <c r="V6" s="255" t="s">
        <v>6</v>
      </c>
      <c r="W6" s="255" t="s">
        <v>59</v>
      </c>
      <c r="X6" s="255" t="s">
        <v>8</v>
      </c>
      <c r="Y6" s="255" t="s">
        <v>27</v>
      </c>
      <c r="Z6" s="267" t="s">
        <v>55</v>
      </c>
      <c r="AA6" s="267"/>
      <c r="AB6" s="267"/>
      <c r="AC6" s="267"/>
      <c r="AD6" s="267"/>
      <c r="AE6" s="267"/>
      <c r="AF6" s="267"/>
      <c r="AG6" s="267"/>
      <c r="AH6" s="267"/>
      <c r="AI6" s="264" t="s">
        <v>56</v>
      </c>
      <c r="AJ6" s="264"/>
      <c r="AK6" s="264"/>
      <c r="AL6" s="264"/>
      <c r="AM6" s="264"/>
      <c r="AN6" s="264"/>
      <c r="AO6" s="264"/>
      <c r="AP6" s="255" t="s">
        <v>9</v>
      </c>
      <c r="AQ6" s="255" t="s">
        <v>10</v>
      </c>
      <c r="AR6" s="255" t="s">
        <v>11</v>
      </c>
      <c r="AS6" s="255" t="s">
        <v>12</v>
      </c>
      <c r="AT6" s="255" t="s">
        <v>13</v>
      </c>
      <c r="AU6" s="255" t="s">
        <v>14</v>
      </c>
      <c r="AV6" s="255" t="s">
        <v>15</v>
      </c>
      <c r="AW6" s="255" t="s">
        <v>16</v>
      </c>
      <c r="AX6" s="255" t="s">
        <v>17</v>
      </c>
      <c r="AY6" s="255" t="s">
        <v>19</v>
      </c>
    </row>
    <row r="7" spans="1:54" ht="50.25" customHeight="1" thickBot="1" x14ac:dyDescent="0.35">
      <c r="A7" s="256"/>
      <c r="B7" s="262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68" t="s">
        <v>49</v>
      </c>
      <c r="AA7" s="270" t="s">
        <v>43</v>
      </c>
      <c r="AB7" s="271"/>
      <c r="AC7" s="271"/>
      <c r="AD7" s="272"/>
      <c r="AE7" s="270" t="s">
        <v>50</v>
      </c>
      <c r="AF7" s="271"/>
      <c r="AG7" s="272"/>
      <c r="AH7" s="270" t="s">
        <v>51</v>
      </c>
      <c r="AI7" s="306" t="s">
        <v>18</v>
      </c>
      <c r="AJ7" s="307"/>
      <c r="AK7" s="308"/>
      <c r="AL7" s="306" t="s">
        <v>52</v>
      </c>
      <c r="AM7" s="307"/>
      <c r="AN7" s="308"/>
      <c r="AO7" s="273" t="s">
        <v>51</v>
      </c>
      <c r="AP7" s="256"/>
      <c r="AQ7" s="256"/>
      <c r="AR7" s="256"/>
      <c r="AS7" s="256"/>
      <c r="AT7" s="256"/>
      <c r="AU7" s="256"/>
      <c r="AV7" s="256"/>
      <c r="AW7" s="256"/>
      <c r="AX7" s="256"/>
      <c r="AY7" s="256"/>
    </row>
    <row r="8" spans="1:54" ht="46.9" customHeight="1" thickBot="1" x14ac:dyDescent="0.35">
      <c r="A8" s="257"/>
      <c r="B8" s="263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69"/>
      <c r="AA8" s="79" t="s">
        <v>44</v>
      </c>
      <c r="AB8" s="79" t="s">
        <v>45</v>
      </c>
      <c r="AC8" s="79" t="s">
        <v>47</v>
      </c>
      <c r="AD8" s="79" t="s">
        <v>48</v>
      </c>
      <c r="AE8" s="79" t="s">
        <v>45</v>
      </c>
      <c r="AF8" s="79" t="s">
        <v>47</v>
      </c>
      <c r="AG8" s="79" t="s">
        <v>48</v>
      </c>
      <c r="AH8" s="269"/>
      <c r="AI8" s="74" t="s">
        <v>45</v>
      </c>
      <c r="AJ8" s="74" t="s">
        <v>46</v>
      </c>
      <c r="AK8" s="74" t="s">
        <v>19</v>
      </c>
      <c r="AL8" s="74" t="s">
        <v>53</v>
      </c>
      <c r="AM8" s="74" t="s">
        <v>54</v>
      </c>
      <c r="AN8" s="74" t="s">
        <v>19</v>
      </c>
      <c r="AO8" s="266"/>
      <c r="AP8" s="257"/>
      <c r="AQ8" s="257"/>
      <c r="AR8" s="257"/>
      <c r="AS8" s="257"/>
      <c r="AT8" s="257"/>
      <c r="AU8" s="257"/>
      <c r="AV8" s="257"/>
      <c r="AW8" s="257"/>
      <c r="AX8" s="257"/>
      <c r="AY8" s="257"/>
    </row>
    <row r="9" spans="1:54" s="133" customFormat="1" ht="39" customHeight="1" x14ac:dyDescent="0.25">
      <c r="A9" s="167">
        <v>1</v>
      </c>
      <c r="B9" s="168"/>
      <c r="C9" s="169"/>
      <c r="D9" s="169"/>
      <c r="E9" s="169"/>
      <c r="F9" s="169"/>
      <c r="G9" s="169"/>
      <c r="H9" s="169"/>
      <c r="I9" s="170"/>
      <c r="J9" s="170"/>
      <c r="K9" s="170"/>
      <c r="L9" s="170"/>
      <c r="M9" s="170"/>
      <c r="N9" s="171"/>
      <c r="O9" s="169"/>
      <c r="P9" s="172"/>
      <c r="Q9" s="172">
        <f>+P9*0.1</f>
        <v>0</v>
      </c>
      <c r="R9" s="172">
        <f>+P9+Q9</f>
        <v>0</v>
      </c>
      <c r="S9" s="173"/>
      <c r="T9" s="174"/>
      <c r="U9" s="174"/>
      <c r="V9" s="175">
        <f>DAYS360(T9,U9,FALSE)+1</f>
        <v>1</v>
      </c>
      <c r="W9" s="176">
        <v>0</v>
      </c>
      <c r="X9" s="177">
        <f>S9*R9</f>
        <v>0</v>
      </c>
      <c r="Y9" s="178">
        <f>+ROUND((X9/V9*30),0)</f>
        <v>0</v>
      </c>
      <c r="Z9" s="131"/>
      <c r="AA9" s="131"/>
      <c r="AB9" s="131"/>
      <c r="AC9" s="131"/>
      <c r="AD9" s="131">
        <v>0</v>
      </c>
      <c r="AE9" s="131"/>
      <c r="AF9" s="131"/>
      <c r="AG9" s="131">
        <v>0</v>
      </c>
      <c r="AH9" s="131">
        <v>0</v>
      </c>
      <c r="AI9" s="131"/>
      <c r="AJ9" s="131"/>
      <c r="AK9" s="131">
        <f>+AI9*AJ9</f>
        <v>0</v>
      </c>
      <c r="AL9" s="131"/>
      <c r="AM9" s="131"/>
      <c r="AN9" s="131">
        <f>+AL9*AM9</f>
        <v>0</v>
      </c>
      <c r="AO9" s="131">
        <f>+AN9+AK9</f>
        <v>0</v>
      </c>
      <c r="AP9" s="177">
        <f>ROUND((Y9*2/3)*V9/360,0)</f>
        <v>0</v>
      </c>
      <c r="AQ9" s="177">
        <f t="shared" ref="AQ9" si="0">+AP9/12</f>
        <v>0</v>
      </c>
      <c r="AR9" s="177">
        <f>+(Y9/30*V9*15)/360</f>
        <v>0</v>
      </c>
      <c r="AS9" s="177">
        <f>ROUND((Y9+AQ9)*W9/12,0)</f>
        <v>0</v>
      </c>
      <c r="AT9" s="177">
        <f t="shared" ref="AT9" si="1">+AS9/12</f>
        <v>0</v>
      </c>
      <c r="AU9" s="177">
        <f>ROUND((Y9+AQ9+AT9)*V9/360,0)</f>
        <v>0</v>
      </c>
      <c r="AV9" s="177">
        <f>(((AU9*V9)*(12))/100)/360</f>
        <v>0</v>
      </c>
      <c r="AW9" s="179">
        <f>+AP9+AR9+AS9+AU9+AV9</f>
        <v>0</v>
      </c>
      <c r="AX9" s="179">
        <f>ROUND(X9*28.5%,0)</f>
        <v>0</v>
      </c>
      <c r="AY9" s="180">
        <f>+X9+AW9+AX9+AH9+AO9</f>
        <v>0</v>
      </c>
      <c r="AZ9" s="132"/>
      <c r="BB9" s="184"/>
    </row>
    <row r="10" spans="1:54" s="133" customFormat="1" ht="47.25" customHeight="1" x14ac:dyDescent="0.25">
      <c r="A10" s="134">
        <v>2</v>
      </c>
      <c r="B10" s="135"/>
      <c r="C10" s="136"/>
      <c r="D10" s="136"/>
      <c r="E10" s="136"/>
      <c r="F10" s="136"/>
      <c r="G10" s="136"/>
      <c r="H10" s="157"/>
      <c r="I10" s="137"/>
      <c r="J10" s="137"/>
      <c r="K10" s="137"/>
      <c r="L10" s="137"/>
      <c r="M10" s="137"/>
      <c r="N10" s="138"/>
      <c r="O10" s="136"/>
      <c r="P10" s="139"/>
      <c r="Q10" s="139">
        <f>+P10*0.1</f>
        <v>0</v>
      </c>
      <c r="R10" s="139">
        <f>+P10+Q10</f>
        <v>0</v>
      </c>
      <c r="S10" s="140"/>
      <c r="T10" s="165"/>
      <c r="U10" s="165"/>
      <c r="V10" s="141">
        <f t="shared" ref="V10:V18" si="2">DAYS360(T10,U10,FALSE)+1</f>
        <v>1</v>
      </c>
      <c r="W10" s="142">
        <v>0</v>
      </c>
      <c r="X10" s="166">
        <f>S10*R10</f>
        <v>0</v>
      </c>
      <c r="Y10" s="130">
        <f t="shared" ref="Y10:Y18" si="3">+ROUND((X10/V10*30),0)</f>
        <v>0</v>
      </c>
      <c r="Z10" s="131"/>
      <c r="AA10" s="131"/>
      <c r="AB10" s="131"/>
      <c r="AC10" s="131"/>
      <c r="AD10" s="131">
        <v>0</v>
      </c>
      <c r="AE10" s="131"/>
      <c r="AF10" s="131"/>
      <c r="AG10" s="131">
        <v>0</v>
      </c>
      <c r="AH10" s="131">
        <v>0</v>
      </c>
      <c r="AI10" s="131"/>
      <c r="AJ10" s="131"/>
      <c r="AK10" s="131">
        <f t="shared" ref="AK10:AK18" si="4">+AI10*AJ10</f>
        <v>0</v>
      </c>
      <c r="AL10" s="131"/>
      <c r="AM10" s="131"/>
      <c r="AN10" s="131">
        <f t="shared" ref="AN10:AN18" si="5">+AL10*AM10</f>
        <v>0</v>
      </c>
      <c r="AO10" s="131">
        <f t="shared" ref="AO10:AO18" si="6">+AN10+AK10</f>
        <v>0</v>
      </c>
      <c r="AP10" s="166">
        <f t="shared" ref="AP10:AP18" si="7">ROUND((Y10*2/3)*V10/360,0)</f>
        <v>0</v>
      </c>
      <c r="AQ10" s="166">
        <f t="shared" ref="AQ10:AQ18" si="8">+AP10/12</f>
        <v>0</v>
      </c>
      <c r="AR10" s="166">
        <f t="shared" ref="AR10:AR18" si="9">+(Y10/30*V10*15)/360</f>
        <v>0</v>
      </c>
      <c r="AS10" s="166">
        <f t="shared" ref="AS10:AS18" si="10">ROUND((Y10+AQ10)*W10/12,0)</f>
        <v>0</v>
      </c>
      <c r="AT10" s="166">
        <f t="shared" ref="AT10:AT18" si="11">+AS10/12</f>
        <v>0</v>
      </c>
      <c r="AU10" s="166">
        <f t="shared" ref="AU10:AU18" si="12">ROUND((Y10+AQ10+AT10)*V10/360,0)</f>
        <v>0</v>
      </c>
      <c r="AV10" s="166">
        <f t="shared" ref="AV10:AV18" si="13">(((AU10*V10)*(12))/100)/360</f>
        <v>0</v>
      </c>
      <c r="AW10" s="181">
        <f>+AP10+AR10+AS10+AU10+AV10</f>
        <v>0</v>
      </c>
      <c r="AX10" s="181">
        <f>ROUND(X10*28.5%,0)</f>
        <v>0</v>
      </c>
      <c r="AY10" s="182">
        <f t="shared" ref="AY10:AY18" si="14">+X10+AW10+AX10+AH10+AO10</f>
        <v>0</v>
      </c>
      <c r="AZ10" s="132"/>
      <c r="BB10" s="184"/>
    </row>
    <row r="11" spans="1:54" s="133" customFormat="1" ht="52.5" customHeight="1" x14ac:dyDescent="0.25">
      <c r="A11" s="134">
        <v>3</v>
      </c>
      <c r="B11" s="135"/>
      <c r="C11" s="143"/>
      <c r="D11" s="136"/>
      <c r="E11" s="143"/>
      <c r="F11" s="143"/>
      <c r="G11" s="143"/>
      <c r="H11" s="157"/>
      <c r="I11" s="144"/>
      <c r="J11" s="144"/>
      <c r="K11" s="144"/>
      <c r="L11" s="144"/>
      <c r="M11" s="144"/>
      <c r="N11" s="145"/>
      <c r="O11" s="143"/>
      <c r="P11" s="52"/>
      <c r="Q11" s="139">
        <f t="shared" ref="Q11:Q18" si="15">+P11*0.1</f>
        <v>0</v>
      </c>
      <c r="R11" s="139">
        <f t="shared" ref="R11:R18" si="16">+P11+Q11</f>
        <v>0</v>
      </c>
      <c r="S11" s="140"/>
      <c r="T11" s="165"/>
      <c r="U11" s="165"/>
      <c r="V11" s="141">
        <f t="shared" si="2"/>
        <v>1</v>
      </c>
      <c r="W11" s="142">
        <v>0</v>
      </c>
      <c r="X11" s="166">
        <f>S11*R11</f>
        <v>0</v>
      </c>
      <c r="Y11" s="130">
        <f>+ROUND((X11/V11*30),0)</f>
        <v>0</v>
      </c>
      <c r="Z11" s="131"/>
      <c r="AA11" s="131"/>
      <c r="AB11" s="131"/>
      <c r="AC11" s="131"/>
      <c r="AD11" s="131">
        <v>0</v>
      </c>
      <c r="AE11" s="131"/>
      <c r="AF11" s="131"/>
      <c r="AG11" s="131">
        <v>0</v>
      </c>
      <c r="AH11" s="131">
        <v>0</v>
      </c>
      <c r="AI11" s="131"/>
      <c r="AJ11" s="131"/>
      <c r="AK11" s="131">
        <f t="shared" si="4"/>
        <v>0</v>
      </c>
      <c r="AL11" s="131"/>
      <c r="AM11" s="131"/>
      <c r="AN11" s="131">
        <f t="shared" si="5"/>
        <v>0</v>
      </c>
      <c r="AO11" s="131">
        <f t="shared" si="6"/>
        <v>0</v>
      </c>
      <c r="AP11" s="166">
        <f t="shared" si="7"/>
        <v>0</v>
      </c>
      <c r="AQ11" s="166">
        <f t="shared" si="8"/>
        <v>0</v>
      </c>
      <c r="AR11" s="166">
        <f t="shared" si="9"/>
        <v>0</v>
      </c>
      <c r="AS11" s="166">
        <f t="shared" si="10"/>
        <v>0</v>
      </c>
      <c r="AT11" s="166">
        <f t="shared" si="11"/>
        <v>0</v>
      </c>
      <c r="AU11" s="166">
        <f t="shared" si="12"/>
        <v>0</v>
      </c>
      <c r="AV11" s="166">
        <f t="shared" si="13"/>
        <v>0</v>
      </c>
      <c r="AW11" s="181">
        <f t="shared" ref="AW11:AW14" si="17">+AP11+AR11+AS11+AU11+AV11</f>
        <v>0</v>
      </c>
      <c r="AX11" s="181">
        <f t="shared" ref="AX11:AX14" si="18">ROUND(X11*28.5%,0)</f>
        <v>0</v>
      </c>
      <c r="AY11" s="182">
        <f t="shared" si="14"/>
        <v>0</v>
      </c>
      <c r="AZ11" s="132"/>
      <c r="BB11" s="184"/>
    </row>
    <row r="12" spans="1:54" s="133" customFormat="1" ht="39" customHeight="1" x14ac:dyDescent="0.25">
      <c r="A12" s="134">
        <v>4</v>
      </c>
      <c r="B12" s="146"/>
      <c r="C12" s="143"/>
      <c r="D12" s="136"/>
      <c r="E12" s="143"/>
      <c r="F12" s="143"/>
      <c r="G12" s="143"/>
      <c r="H12" s="157"/>
      <c r="I12" s="147"/>
      <c r="J12" s="147"/>
      <c r="K12" s="147"/>
      <c r="L12" s="147"/>
      <c r="M12" s="147"/>
      <c r="N12" s="148"/>
      <c r="O12" s="149"/>
      <c r="P12" s="52"/>
      <c r="Q12" s="139">
        <f t="shared" si="15"/>
        <v>0</v>
      </c>
      <c r="R12" s="139">
        <f t="shared" si="16"/>
        <v>0</v>
      </c>
      <c r="S12" s="140"/>
      <c r="T12" s="165"/>
      <c r="U12" s="165"/>
      <c r="V12" s="141">
        <f t="shared" si="2"/>
        <v>1</v>
      </c>
      <c r="W12" s="142">
        <v>0</v>
      </c>
      <c r="X12" s="166">
        <f t="shared" ref="X12:X18" si="19">S12*R12</f>
        <v>0</v>
      </c>
      <c r="Y12" s="130">
        <f t="shared" si="3"/>
        <v>0</v>
      </c>
      <c r="Z12" s="131"/>
      <c r="AA12" s="131"/>
      <c r="AB12" s="131"/>
      <c r="AC12" s="131"/>
      <c r="AD12" s="131">
        <v>0</v>
      </c>
      <c r="AE12" s="131"/>
      <c r="AF12" s="131"/>
      <c r="AG12" s="131">
        <v>0</v>
      </c>
      <c r="AH12" s="131">
        <v>0</v>
      </c>
      <c r="AI12" s="131"/>
      <c r="AJ12" s="131"/>
      <c r="AK12" s="131">
        <f t="shared" si="4"/>
        <v>0</v>
      </c>
      <c r="AL12" s="131"/>
      <c r="AM12" s="131"/>
      <c r="AN12" s="131">
        <f t="shared" si="5"/>
        <v>0</v>
      </c>
      <c r="AO12" s="131">
        <f t="shared" si="6"/>
        <v>0</v>
      </c>
      <c r="AP12" s="166">
        <f t="shared" si="7"/>
        <v>0</v>
      </c>
      <c r="AQ12" s="166">
        <f t="shared" si="8"/>
        <v>0</v>
      </c>
      <c r="AR12" s="166">
        <f t="shared" si="9"/>
        <v>0</v>
      </c>
      <c r="AS12" s="166">
        <f t="shared" si="10"/>
        <v>0</v>
      </c>
      <c r="AT12" s="166">
        <f t="shared" si="11"/>
        <v>0</v>
      </c>
      <c r="AU12" s="166">
        <f t="shared" si="12"/>
        <v>0</v>
      </c>
      <c r="AV12" s="166">
        <f t="shared" si="13"/>
        <v>0</v>
      </c>
      <c r="AW12" s="181">
        <f t="shared" si="17"/>
        <v>0</v>
      </c>
      <c r="AX12" s="181">
        <f t="shared" si="18"/>
        <v>0</v>
      </c>
      <c r="AY12" s="182">
        <f t="shared" si="14"/>
        <v>0</v>
      </c>
      <c r="AZ12" s="132"/>
      <c r="BB12" s="184"/>
    </row>
    <row r="13" spans="1:54" s="133" customFormat="1" ht="39" customHeight="1" x14ac:dyDescent="0.25">
      <c r="A13" s="134">
        <v>5</v>
      </c>
      <c r="B13" s="135"/>
      <c r="C13" s="150"/>
      <c r="D13" s="136"/>
      <c r="E13" s="150"/>
      <c r="F13" s="150"/>
      <c r="G13" s="150"/>
      <c r="H13" s="157"/>
      <c r="I13" s="151"/>
      <c r="J13" s="151"/>
      <c r="K13" s="151"/>
      <c r="L13" s="151"/>
      <c r="M13" s="151"/>
      <c r="N13" s="152"/>
      <c r="O13" s="150"/>
      <c r="P13" s="52"/>
      <c r="Q13" s="139">
        <f t="shared" si="15"/>
        <v>0</v>
      </c>
      <c r="R13" s="139">
        <f t="shared" si="16"/>
        <v>0</v>
      </c>
      <c r="S13" s="140"/>
      <c r="T13" s="165"/>
      <c r="U13" s="165"/>
      <c r="V13" s="141">
        <f t="shared" si="2"/>
        <v>1</v>
      </c>
      <c r="W13" s="142">
        <v>0</v>
      </c>
      <c r="X13" s="166">
        <f t="shared" si="19"/>
        <v>0</v>
      </c>
      <c r="Y13" s="130">
        <f t="shared" si="3"/>
        <v>0</v>
      </c>
      <c r="Z13" s="131"/>
      <c r="AA13" s="131"/>
      <c r="AB13" s="131"/>
      <c r="AC13" s="131"/>
      <c r="AD13" s="131">
        <v>0</v>
      </c>
      <c r="AE13" s="131"/>
      <c r="AF13" s="131"/>
      <c r="AG13" s="131">
        <v>0</v>
      </c>
      <c r="AH13" s="131">
        <v>0</v>
      </c>
      <c r="AI13" s="131"/>
      <c r="AJ13" s="131"/>
      <c r="AK13" s="131">
        <f t="shared" si="4"/>
        <v>0</v>
      </c>
      <c r="AL13" s="131"/>
      <c r="AM13" s="131"/>
      <c r="AN13" s="131">
        <f t="shared" si="5"/>
        <v>0</v>
      </c>
      <c r="AO13" s="131">
        <f t="shared" si="6"/>
        <v>0</v>
      </c>
      <c r="AP13" s="166">
        <f t="shared" si="7"/>
        <v>0</v>
      </c>
      <c r="AQ13" s="166">
        <f t="shared" si="8"/>
        <v>0</v>
      </c>
      <c r="AR13" s="166">
        <f t="shared" si="9"/>
        <v>0</v>
      </c>
      <c r="AS13" s="166">
        <f t="shared" si="10"/>
        <v>0</v>
      </c>
      <c r="AT13" s="166">
        <f t="shared" si="11"/>
        <v>0</v>
      </c>
      <c r="AU13" s="166">
        <f t="shared" si="12"/>
        <v>0</v>
      </c>
      <c r="AV13" s="166">
        <f t="shared" si="13"/>
        <v>0</v>
      </c>
      <c r="AW13" s="181">
        <f t="shared" si="17"/>
        <v>0</v>
      </c>
      <c r="AX13" s="181">
        <f t="shared" si="18"/>
        <v>0</v>
      </c>
      <c r="AY13" s="182">
        <f t="shared" si="14"/>
        <v>0</v>
      </c>
      <c r="AZ13" s="132"/>
      <c r="BB13" s="184"/>
    </row>
    <row r="14" spans="1:54" s="133" customFormat="1" ht="51" customHeight="1" x14ac:dyDescent="0.25">
      <c r="A14" s="134">
        <v>6</v>
      </c>
      <c r="B14" s="135"/>
      <c r="C14" s="143"/>
      <c r="D14" s="136"/>
      <c r="E14" s="143"/>
      <c r="F14" s="143"/>
      <c r="G14" s="143"/>
      <c r="H14" s="156"/>
      <c r="I14" s="151"/>
      <c r="J14" s="151"/>
      <c r="K14" s="151"/>
      <c r="L14" s="151"/>
      <c r="M14" s="151"/>
      <c r="N14" s="152"/>
      <c r="O14" s="143"/>
      <c r="P14" s="52"/>
      <c r="Q14" s="139">
        <f t="shared" si="15"/>
        <v>0</v>
      </c>
      <c r="R14" s="139">
        <f t="shared" si="16"/>
        <v>0</v>
      </c>
      <c r="S14" s="140"/>
      <c r="T14" s="165"/>
      <c r="U14" s="165"/>
      <c r="V14" s="141">
        <f t="shared" si="2"/>
        <v>1</v>
      </c>
      <c r="W14" s="142">
        <v>0</v>
      </c>
      <c r="X14" s="166">
        <f t="shared" si="19"/>
        <v>0</v>
      </c>
      <c r="Y14" s="130">
        <f t="shared" si="3"/>
        <v>0</v>
      </c>
      <c r="Z14" s="131"/>
      <c r="AA14" s="131"/>
      <c r="AB14" s="131"/>
      <c r="AC14" s="131"/>
      <c r="AD14" s="131">
        <v>0</v>
      </c>
      <c r="AE14" s="131"/>
      <c r="AF14" s="131"/>
      <c r="AG14" s="131">
        <v>0</v>
      </c>
      <c r="AH14" s="131">
        <v>0</v>
      </c>
      <c r="AI14" s="131"/>
      <c r="AJ14" s="131"/>
      <c r="AK14" s="131">
        <f t="shared" si="4"/>
        <v>0</v>
      </c>
      <c r="AL14" s="131"/>
      <c r="AM14" s="131"/>
      <c r="AN14" s="131">
        <f t="shared" si="5"/>
        <v>0</v>
      </c>
      <c r="AO14" s="131">
        <f t="shared" si="6"/>
        <v>0</v>
      </c>
      <c r="AP14" s="166">
        <f t="shared" si="7"/>
        <v>0</v>
      </c>
      <c r="AQ14" s="166">
        <f t="shared" si="8"/>
        <v>0</v>
      </c>
      <c r="AR14" s="166">
        <f t="shared" si="9"/>
        <v>0</v>
      </c>
      <c r="AS14" s="166">
        <f t="shared" si="10"/>
        <v>0</v>
      </c>
      <c r="AT14" s="166">
        <f t="shared" si="11"/>
        <v>0</v>
      </c>
      <c r="AU14" s="166">
        <f t="shared" si="12"/>
        <v>0</v>
      </c>
      <c r="AV14" s="166">
        <f t="shared" si="13"/>
        <v>0</v>
      </c>
      <c r="AW14" s="181">
        <f t="shared" si="17"/>
        <v>0</v>
      </c>
      <c r="AX14" s="181">
        <f t="shared" si="18"/>
        <v>0</v>
      </c>
      <c r="AY14" s="182">
        <f t="shared" si="14"/>
        <v>0</v>
      </c>
      <c r="BB14" s="184"/>
    </row>
    <row r="15" spans="1:54" s="133" customFormat="1" ht="39" customHeight="1" x14ac:dyDescent="0.25">
      <c r="A15" s="134">
        <v>7</v>
      </c>
      <c r="B15" s="135"/>
      <c r="C15" s="143"/>
      <c r="D15" s="143"/>
      <c r="E15" s="143"/>
      <c r="F15" s="143"/>
      <c r="G15" s="143"/>
      <c r="H15" s="143"/>
      <c r="I15" s="151"/>
      <c r="J15" s="151"/>
      <c r="K15" s="151"/>
      <c r="L15" s="151"/>
      <c r="M15" s="151"/>
      <c r="N15" s="152"/>
      <c r="O15" s="143"/>
      <c r="P15" s="52"/>
      <c r="Q15" s="139">
        <f t="shared" si="15"/>
        <v>0</v>
      </c>
      <c r="R15" s="139">
        <f t="shared" si="16"/>
        <v>0</v>
      </c>
      <c r="S15" s="140"/>
      <c r="T15" s="140"/>
      <c r="U15" s="140"/>
      <c r="V15" s="141">
        <f t="shared" si="2"/>
        <v>1</v>
      </c>
      <c r="W15" s="142">
        <v>0</v>
      </c>
      <c r="X15" s="166">
        <f t="shared" si="19"/>
        <v>0</v>
      </c>
      <c r="Y15" s="130">
        <f t="shared" si="3"/>
        <v>0</v>
      </c>
      <c r="Z15" s="131"/>
      <c r="AA15" s="131"/>
      <c r="AB15" s="131"/>
      <c r="AC15" s="131"/>
      <c r="AD15" s="131">
        <v>0</v>
      </c>
      <c r="AE15" s="131"/>
      <c r="AF15" s="131"/>
      <c r="AG15" s="131">
        <v>0</v>
      </c>
      <c r="AH15" s="131">
        <v>0</v>
      </c>
      <c r="AI15" s="131"/>
      <c r="AJ15" s="131"/>
      <c r="AK15" s="131">
        <f t="shared" si="4"/>
        <v>0</v>
      </c>
      <c r="AL15" s="131"/>
      <c r="AM15" s="131"/>
      <c r="AN15" s="131">
        <f t="shared" si="5"/>
        <v>0</v>
      </c>
      <c r="AO15" s="131">
        <f t="shared" si="6"/>
        <v>0</v>
      </c>
      <c r="AP15" s="166">
        <f t="shared" si="7"/>
        <v>0</v>
      </c>
      <c r="AQ15" s="166">
        <f t="shared" si="8"/>
        <v>0</v>
      </c>
      <c r="AR15" s="166">
        <f t="shared" si="9"/>
        <v>0</v>
      </c>
      <c r="AS15" s="166">
        <f t="shared" si="10"/>
        <v>0</v>
      </c>
      <c r="AT15" s="166">
        <f t="shared" si="11"/>
        <v>0</v>
      </c>
      <c r="AU15" s="166">
        <f t="shared" si="12"/>
        <v>0</v>
      </c>
      <c r="AV15" s="166">
        <f t="shared" si="13"/>
        <v>0</v>
      </c>
      <c r="AW15" s="181">
        <f t="shared" ref="AW15:AW18" si="20">+AP15+AR15+AS15+AU15+AV15</f>
        <v>0</v>
      </c>
      <c r="AX15" s="181">
        <f t="shared" ref="AX15:AX18" si="21">ROUND(Y15*28.5%,0)</f>
        <v>0</v>
      </c>
      <c r="AY15" s="182">
        <f t="shared" si="14"/>
        <v>0</v>
      </c>
    </row>
    <row r="16" spans="1:54" s="133" customFormat="1" ht="39" customHeight="1" x14ac:dyDescent="0.25">
      <c r="A16" s="134">
        <v>8</v>
      </c>
      <c r="B16" s="135"/>
      <c r="C16" s="153"/>
      <c r="D16" s="153"/>
      <c r="E16" s="153"/>
      <c r="F16" s="153"/>
      <c r="G16" s="153"/>
      <c r="H16" s="153"/>
      <c r="I16" s="137"/>
      <c r="J16" s="137"/>
      <c r="K16" s="137"/>
      <c r="L16" s="137"/>
      <c r="M16" s="137"/>
      <c r="N16" s="138"/>
      <c r="O16" s="153"/>
      <c r="P16" s="52"/>
      <c r="Q16" s="139">
        <f t="shared" si="15"/>
        <v>0</v>
      </c>
      <c r="R16" s="139">
        <f t="shared" si="16"/>
        <v>0</v>
      </c>
      <c r="S16" s="140"/>
      <c r="T16" s="140"/>
      <c r="U16" s="140"/>
      <c r="V16" s="141">
        <f t="shared" si="2"/>
        <v>1</v>
      </c>
      <c r="W16" s="142">
        <v>0</v>
      </c>
      <c r="X16" s="166">
        <f t="shared" si="19"/>
        <v>0</v>
      </c>
      <c r="Y16" s="130">
        <f t="shared" si="3"/>
        <v>0</v>
      </c>
      <c r="Z16" s="131"/>
      <c r="AA16" s="131"/>
      <c r="AB16" s="131"/>
      <c r="AC16" s="131"/>
      <c r="AD16" s="131">
        <v>0</v>
      </c>
      <c r="AE16" s="131"/>
      <c r="AF16" s="131"/>
      <c r="AG16" s="131">
        <v>0</v>
      </c>
      <c r="AH16" s="131">
        <v>0</v>
      </c>
      <c r="AI16" s="131"/>
      <c r="AJ16" s="131"/>
      <c r="AK16" s="131">
        <f t="shared" si="4"/>
        <v>0</v>
      </c>
      <c r="AL16" s="131"/>
      <c r="AM16" s="131"/>
      <c r="AN16" s="131">
        <f t="shared" si="5"/>
        <v>0</v>
      </c>
      <c r="AO16" s="131">
        <f t="shared" si="6"/>
        <v>0</v>
      </c>
      <c r="AP16" s="166">
        <f t="shared" si="7"/>
        <v>0</v>
      </c>
      <c r="AQ16" s="166">
        <f t="shared" si="8"/>
        <v>0</v>
      </c>
      <c r="AR16" s="166">
        <f t="shared" si="9"/>
        <v>0</v>
      </c>
      <c r="AS16" s="166">
        <f t="shared" si="10"/>
        <v>0</v>
      </c>
      <c r="AT16" s="166">
        <f t="shared" si="11"/>
        <v>0</v>
      </c>
      <c r="AU16" s="166">
        <f t="shared" si="12"/>
        <v>0</v>
      </c>
      <c r="AV16" s="166">
        <f t="shared" si="13"/>
        <v>0</v>
      </c>
      <c r="AW16" s="181">
        <f t="shared" si="20"/>
        <v>0</v>
      </c>
      <c r="AX16" s="181">
        <f t="shared" si="21"/>
        <v>0</v>
      </c>
      <c r="AY16" s="182">
        <f t="shared" si="14"/>
        <v>0</v>
      </c>
    </row>
    <row r="17" spans="1:65" s="133" customFormat="1" ht="39" customHeight="1" x14ac:dyDescent="0.25">
      <c r="A17" s="134">
        <v>9</v>
      </c>
      <c r="B17" s="146"/>
      <c r="C17" s="153"/>
      <c r="D17" s="153"/>
      <c r="E17" s="153"/>
      <c r="F17" s="153"/>
      <c r="G17" s="153"/>
      <c r="H17" s="153"/>
      <c r="I17" s="147"/>
      <c r="J17" s="147"/>
      <c r="K17" s="147"/>
      <c r="L17" s="147"/>
      <c r="M17" s="147"/>
      <c r="N17" s="148"/>
      <c r="O17" s="149"/>
      <c r="P17" s="52"/>
      <c r="Q17" s="139">
        <f t="shared" si="15"/>
        <v>0</v>
      </c>
      <c r="R17" s="139">
        <f t="shared" si="16"/>
        <v>0</v>
      </c>
      <c r="S17" s="140"/>
      <c r="T17" s="140"/>
      <c r="U17" s="140"/>
      <c r="V17" s="141">
        <f t="shared" si="2"/>
        <v>1</v>
      </c>
      <c r="W17" s="142">
        <v>0</v>
      </c>
      <c r="X17" s="166">
        <f t="shared" si="19"/>
        <v>0</v>
      </c>
      <c r="Y17" s="130">
        <f t="shared" si="3"/>
        <v>0</v>
      </c>
      <c r="Z17" s="131"/>
      <c r="AA17" s="131"/>
      <c r="AB17" s="131"/>
      <c r="AC17" s="131"/>
      <c r="AD17" s="131">
        <v>0</v>
      </c>
      <c r="AE17" s="131"/>
      <c r="AF17" s="131"/>
      <c r="AG17" s="131">
        <v>0</v>
      </c>
      <c r="AH17" s="131">
        <v>0</v>
      </c>
      <c r="AI17" s="131"/>
      <c r="AJ17" s="131"/>
      <c r="AK17" s="131">
        <f t="shared" si="4"/>
        <v>0</v>
      </c>
      <c r="AL17" s="131"/>
      <c r="AM17" s="131"/>
      <c r="AN17" s="131">
        <f t="shared" si="5"/>
        <v>0</v>
      </c>
      <c r="AO17" s="131">
        <f t="shared" si="6"/>
        <v>0</v>
      </c>
      <c r="AP17" s="166">
        <f t="shared" si="7"/>
        <v>0</v>
      </c>
      <c r="AQ17" s="166">
        <f t="shared" si="8"/>
        <v>0</v>
      </c>
      <c r="AR17" s="166">
        <f t="shared" si="9"/>
        <v>0</v>
      </c>
      <c r="AS17" s="166">
        <f t="shared" si="10"/>
        <v>0</v>
      </c>
      <c r="AT17" s="166">
        <f t="shared" si="11"/>
        <v>0</v>
      </c>
      <c r="AU17" s="166">
        <f t="shared" si="12"/>
        <v>0</v>
      </c>
      <c r="AV17" s="166">
        <f t="shared" si="13"/>
        <v>0</v>
      </c>
      <c r="AW17" s="181">
        <f t="shared" si="20"/>
        <v>0</v>
      </c>
      <c r="AX17" s="181">
        <f t="shared" si="21"/>
        <v>0</v>
      </c>
      <c r="AY17" s="182">
        <f t="shared" si="14"/>
        <v>0</v>
      </c>
    </row>
    <row r="18" spans="1:65" s="133" customFormat="1" ht="39" customHeight="1" x14ac:dyDescent="0.25">
      <c r="A18" s="134">
        <v>10</v>
      </c>
      <c r="B18" s="135"/>
      <c r="C18" s="136"/>
      <c r="D18" s="136"/>
      <c r="E18" s="136"/>
      <c r="F18" s="136"/>
      <c r="G18" s="136"/>
      <c r="H18" s="136"/>
      <c r="I18" s="137"/>
      <c r="J18" s="137"/>
      <c r="K18" s="137"/>
      <c r="L18" s="137"/>
      <c r="M18" s="137"/>
      <c r="N18" s="138"/>
      <c r="O18" s="136"/>
      <c r="P18" s="139"/>
      <c r="Q18" s="139">
        <f t="shared" si="15"/>
        <v>0</v>
      </c>
      <c r="R18" s="139">
        <f t="shared" si="16"/>
        <v>0</v>
      </c>
      <c r="S18" s="140"/>
      <c r="T18" s="140"/>
      <c r="U18" s="140"/>
      <c r="V18" s="141">
        <f t="shared" si="2"/>
        <v>1</v>
      </c>
      <c r="W18" s="142">
        <v>0</v>
      </c>
      <c r="X18" s="166">
        <f t="shared" si="19"/>
        <v>0</v>
      </c>
      <c r="Y18" s="130">
        <f t="shared" si="3"/>
        <v>0</v>
      </c>
      <c r="Z18" s="131"/>
      <c r="AA18" s="131"/>
      <c r="AB18" s="131"/>
      <c r="AC18" s="131"/>
      <c r="AD18" s="131">
        <v>0</v>
      </c>
      <c r="AE18" s="131"/>
      <c r="AF18" s="131"/>
      <c r="AG18" s="131">
        <v>0</v>
      </c>
      <c r="AH18" s="131">
        <v>0</v>
      </c>
      <c r="AI18" s="131"/>
      <c r="AJ18" s="131"/>
      <c r="AK18" s="131">
        <f t="shared" si="4"/>
        <v>0</v>
      </c>
      <c r="AL18" s="131"/>
      <c r="AM18" s="131"/>
      <c r="AN18" s="131">
        <f t="shared" si="5"/>
        <v>0</v>
      </c>
      <c r="AO18" s="131">
        <f t="shared" si="6"/>
        <v>0</v>
      </c>
      <c r="AP18" s="166">
        <f t="shared" si="7"/>
        <v>0</v>
      </c>
      <c r="AQ18" s="166">
        <f t="shared" si="8"/>
        <v>0</v>
      </c>
      <c r="AR18" s="166">
        <f t="shared" si="9"/>
        <v>0</v>
      </c>
      <c r="AS18" s="166">
        <f t="shared" si="10"/>
        <v>0</v>
      </c>
      <c r="AT18" s="166">
        <f t="shared" si="11"/>
        <v>0</v>
      </c>
      <c r="AU18" s="166">
        <f t="shared" si="12"/>
        <v>0</v>
      </c>
      <c r="AV18" s="166">
        <f t="shared" si="13"/>
        <v>0</v>
      </c>
      <c r="AW18" s="181">
        <f t="shared" si="20"/>
        <v>0</v>
      </c>
      <c r="AX18" s="181">
        <f t="shared" si="21"/>
        <v>0</v>
      </c>
      <c r="AY18" s="182">
        <f t="shared" si="14"/>
        <v>0</v>
      </c>
    </row>
    <row r="19" spans="1:65" ht="37.5" customHeight="1" thickBot="1" x14ac:dyDescent="0.35">
      <c r="A19" s="158"/>
      <c r="B19" s="159" t="s">
        <v>19</v>
      </c>
      <c r="C19" s="160"/>
      <c r="D19" s="160"/>
      <c r="E19" s="160"/>
      <c r="F19" s="160"/>
      <c r="G19" s="160"/>
      <c r="H19" s="160"/>
      <c r="I19" s="161"/>
      <c r="J19" s="161"/>
      <c r="K19" s="161"/>
      <c r="L19" s="161"/>
      <c r="M19" s="161"/>
      <c r="N19" s="161"/>
      <c r="O19" s="160"/>
      <c r="P19" s="162"/>
      <c r="Q19" s="162"/>
      <c r="R19" s="162">
        <f>+SUM(R9:R18)</f>
        <v>0</v>
      </c>
      <c r="S19" s="162"/>
      <c r="T19" s="162"/>
      <c r="U19" s="162"/>
      <c r="V19" s="162"/>
      <c r="W19" s="162"/>
      <c r="X19" s="163">
        <f>SUM(X9:X18)</f>
        <v>0</v>
      </c>
      <c r="Y19" s="163">
        <f t="shared" ref="Y19:AY19" si="22">SUM(Y9:Y18)</f>
        <v>0</v>
      </c>
      <c r="Z19" s="163"/>
      <c r="AA19" s="163"/>
      <c r="AB19" s="163">
        <f>SUM(X19:AA19)</f>
        <v>0</v>
      </c>
      <c r="AC19" s="163">
        <f>SUM(Y19:AB19)</f>
        <v>0</v>
      </c>
      <c r="AD19" s="163">
        <f>SUM(AD9:AD18)</f>
        <v>0</v>
      </c>
      <c r="AE19" s="163">
        <f t="shared" ref="AE19:AO19" si="23">SUM(AE9:AE18)</f>
        <v>0</v>
      </c>
      <c r="AF19" s="163">
        <f t="shared" si="23"/>
        <v>0</v>
      </c>
      <c r="AG19" s="163">
        <f t="shared" si="23"/>
        <v>0</v>
      </c>
      <c r="AH19" s="163">
        <f t="shared" si="23"/>
        <v>0</v>
      </c>
      <c r="AI19" s="163">
        <f t="shared" si="23"/>
        <v>0</v>
      </c>
      <c r="AJ19" s="163">
        <f t="shared" si="23"/>
        <v>0</v>
      </c>
      <c r="AK19" s="163">
        <f t="shared" si="23"/>
        <v>0</v>
      </c>
      <c r="AL19" s="163">
        <f t="shared" si="23"/>
        <v>0</v>
      </c>
      <c r="AM19" s="163">
        <f t="shared" si="23"/>
        <v>0</v>
      </c>
      <c r="AN19" s="163">
        <f t="shared" si="23"/>
        <v>0</v>
      </c>
      <c r="AO19" s="163">
        <f t="shared" si="23"/>
        <v>0</v>
      </c>
      <c r="AP19" s="163">
        <f t="shared" si="22"/>
        <v>0</v>
      </c>
      <c r="AQ19" s="163">
        <f t="shared" si="22"/>
        <v>0</v>
      </c>
      <c r="AR19" s="163">
        <f t="shared" si="22"/>
        <v>0</v>
      </c>
      <c r="AS19" s="163">
        <f t="shared" si="22"/>
        <v>0</v>
      </c>
      <c r="AT19" s="163">
        <f>SUM(AT9:AT18)</f>
        <v>0</v>
      </c>
      <c r="AU19" s="163">
        <f t="shared" si="22"/>
        <v>0</v>
      </c>
      <c r="AV19" s="163">
        <f t="shared" si="22"/>
        <v>0</v>
      </c>
      <c r="AW19" s="163">
        <f t="shared" si="22"/>
        <v>0</v>
      </c>
      <c r="AX19" s="163">
        <f t="shared" si="22"/>
        <v>0</v>
      </c>
      <c r="AY19" s="183">
        <f t="shared" si="22"/>
        <v>0</v>
      </c>
      <c r="AZ19" s="8"/>
    </row>
    <row r="20" spans="1:65" s="8" customFormat="1" x14ac:dyDescent="0.3">
      <c r="A20" s="9"/>
      <c r="B20" s="10"/>
      <c r="C20" s="10"/>
      <c r="D20" s="10"/>
      <c r="E20" s="10"/>
      <c r="F20" s="10"/>
      <c r="G20" s="10"/>
      <c r="H20" s="10"/>
      <c r="I20" s="11"/>
      <c r="J20" s="11"/>
      <c r="K20" s="11"/>
      <c r="L20" s="11"/>
      <c r="M20" s="11"/>
      <c r="N20" s="11"/>
      <c r="O20" s="13"/>
      <c r="P20" s="12"/>
      <c r="Q20" s="12"/>
      <c r="R20" s="12"/>
      <c r="S20" s="12"/>
      <c r="T20" s="12"/>
      <c r="U20" s="12"/>
      <c r="V20" s="12"/>
      <c r="W20" s="12"/>
      <c r="X20" s="14"/>
      <c r="Y20" s="1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12"/>
      <c r="AQ20" s="12"/>
      <c r="AR20" s="12"/>
      <c r="AS20" s="12"/>
      <c r="AT20" s="12"/>
      <c r="AU20" s="12"/>
      <c r="AV20" s="12"/>
      <c r="AW20" s="12"/>
      <c r="AX20" s="12"/>
      <c r="AY20" s="15"/>
      <c r="AZ20" s="16"/>
    </row>
    <row r="21" spans="1:65" s="8" customFormat="1" x14ac:dyDescent="0.3">
      <c r="A21" s="17"/>
      <c r="B21" s="18"/>
      <c r="C21" s="18"/>
      <c r="D21" s="18"/>
      <c r="E21" s="18"/>
      <c r="F21" s="18"/>
      <c r="G21" s="18"/>
      <c r="H21" s="18"/>
      <c r="I21" s="19"/>
      <c r="J21" s="19"/>
      <c r="K21" s="19"/>
      <c r="L21" s="19"/>
      <c r="M21" s="19"/>
      <c r="N21" s="19"/>
      <c r="O21" s="21"/>
      <c r="P21" s="20"/>
      <c r="Q21" s="20"/>
      <c r="R21" s="20"/>
      <c r="S21" s="20"/>
      <c r="T21" s="20"/>
      <c r="U21" s="20"/>
      <c r="V21" s="20"/>
      <c r="W21" s="20"/>
      <c r="X21" s="22"/>
      <c r="Y21" s="20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20"/>
      <c r="AQ21" s="20"/>
      <c r="AR21" s="20"/>
      <c r="AS21" s="20"/>
      <c r="AT21" s="20"/>
      <c r="AU21" s="20"/>
      <c r="AV21" s="20"/>
      <c r="AW21" s="20"/>
      <c r="AX21" s="23"/>
      <c r="AY21" s="24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</row>
    <row r="22" spans="1:65" s="8" customFormat="1" x14ac:dyDescent="0.3">
      <c r="A22" s="17"/>
      <c r="B22" s="275" t="s">
        <v>60</v>
      </c>
      <c r="C22" s="275"/>
      <c r="D22" s="44"/>
      <c r="E22" s="44"/>
      <c r="F22" s="44"/>
      <c r="G22" s="44"/>
      <c r="H22" s="44"/>
      <c r="I22" s="19"/>
      <c r="J22" s="19"/>
      <c r="K22" s="19"/>
      <c r="L22" s="19"/>
      <c r="M22" s="19"/>
      <c r="N22" s="19"/>
      <c r="O22" s="27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8"/>
      <c r="AQ22" s="26"/>
      <c r="AR22" s="26"/>
      <c r="AS22" s="26"/>
      <c r="AT22" s="29"/>
      <c r="AU22" s="29"/>
      <c r="AV22" s="29"/>
      <c r="AW22" s="29"/>
      <c r="AX22" s="29"/>
      <c r="AY22" s="30"/>
      <c r="AZ22" s="31"/>
      <c r="BA22" s="31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</row>
    <row r="23" spans="1:65" s="8" customFormat="1" ht="17.25" customHeight="1" x14ac:dyDescent="0.3">
      <c r="A23" s="32"/>
      <c r="B23" s="276" t="s">
        <v>61</v>
      </c>
      <c r="C23" s="276"/>
      <c r="D23" s="45"/>
      <c r="E23" s="45"/>
      <c r="F23" s="45"/>
      <c r="G23" s="45"/>
      <c r="H23" s="45"/>
      <c r="I23" s="33"/>
      <c r="J23" s="33"/>
      <c r="K23" s="33"/>
      <c r="L23" s="33"/>
      <c r="M23" s="33"/>
      <c r="N23" s="33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29"/>
      <c r="AU23" s="35" t="s">
        <v>20</v>
      </c>
      <c r="AV23" s="278" t="s">
        <v>21</v>
      </c>
      <c r="AW23" s="278"/>
      <c r="AX23" s="278"/>
      <c r="AY23" s="30"/>
      <c r="AZ23" s="31"/>
      <c r="BA23" s="36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5" s="8" customFormat="1" x14ac:dyDescent="0.3">
      <c r="A24" s="32"/>
      <c r="B24" s="275" t="s">
        <v>62</v>
      </c>
      <c r="C24" s="275"/>
      <c r="D24" s="44"/>
      <c r="E24" s="44"/>
      <c r="F24" s="44"/>
      <c r="G24" s="44"/>
      <c r="H24" s="44"/>
      <c r="I24" s="33"/>
      <c r="J24" s="33"/>
      <c r="K24" s="33"/>
      <c r="L24" s="33"/>
      <c r="M24" s="33"/>
      <c r="N24" s="33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29"/>
      <c r="AU24" s="35"/>
      <c r="AV24" s="278" t="s">
        <v>73</v>
      </c>
      <c r="AW24" s="278"/>
      <c r="AX24" s="278"/>
      <c r="AY24" s="30"/>
      <c r="AZ24" s="31"/>
      <c r="BA24" s="36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5" s="8" customFormat="1" ht="27.75" customHeight="1" x14ac:dyDescent="0.3">
      <c r="A25" s="32"/>
      <c r="B25" s="227" t="s">
        <v>65</v>
      </c>
      <c r="C25" s="44"/>
      <c r="D25" s="44"/>
      <c r="E25" s="44"/>
      <c r="F25" s="44"/>
      <c r="G25" s="44"/>
      <c r="H25" s="44"/>
      <c r="I25" s="33"/>
      <c r="J25" s="33"/>
      <c r="K25" s="33"/>
      <c r="L25" s="33"/>
      <c r="M25" s="33"/>
      <c r="N25" s="33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29"/>
      <c r="AU25" s="35"/>
      <c r="AV25" s="46"/>
      <c r="AW25" s="46"/>
      <c r="AX25" s="46"/>
      <c r="AY25" s="30"/>
      <c r="AZ25" s="31"/>
      <c r="BA25" s="36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5" s="8" customFormat="1" ht="36.75" customHeight="1" x14ac:dyDescent="0.3">
      <c r="A26" s="32"/>
      <c r="B26" s="61" t="s">
        <v>25</v>
      </c>
      <c r="C26" s="44"/>
      <c r="D26" s="44"/>
      <c r="E26" s="44"/>
      <c r="F26" s="44"/>
      <c r="G26" s="44"/>
      <c r="H26" s="44"/>
      <c r="I26" s="33"/>
      <c r="J26" s="33"/>
      <c r="K26" s="33"/>
      <c r="L26" s="33"/>
      <c r="M26" s="33"/>
      <c r="N26" s="33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29"/>
      <c r="AU26" s="35"/>
      <c r="AV26" s="46"/>
      <c r="AW26" s="46"/>
      <c r="AX26" s="46"/>
      <c r="AY26" s="30"/>
      <c r="AZ26" s="31"/>
      <c r="BA26" s="36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5" s="8" customFormat="1" ht="22.5" x14ac:dyDescent="0.3">
      <c r="A27" s="32"/>
      <c r="B27" s="62" t="s">
        <v>26</v>
      </c>
      <c r="C27" s="38"/>
      <c r="D27" s="38"/>
      <c r="E27" s="38"/>
      <c r="F27" s="38"/>
      <c r="G27" s="38"/>
      <c r="H27" s="38"/>
      <c r="I27" s="19"/>
      <c r="J27" s="19"/>
      <c r="K27" s="19"/>
      <c r="L27" s="19"/>
      <c r="M27" s="19"/>
      <c r="N27" s="19"/>
      <c r="O27" s="27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9"/>
      <c r="AU27" s="35" t="s">
        <v>20</v>
      </c>
      <c r="AV27" s="278" t="s">
        <v>21</v>
      </c>
      <c r="AW27" s="278"/>
      <c r="AX27" s="278"/>
      <c r="AY27" s="30"/>
      <c r="AZ27" s="31"/>
      <c r="BA27" s="31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5" ht="36" thickBot="1" x14ac:dyDescent="0.35">
      <c r="A28" s="39"/>
      <c r="B28" s="71" t="s">
        <v>64</v>
      </c>
      <c r="C28" s="1"/>
      <c r="D28" s="1"/>
      <c r="E28" s="1"/>
      <c r="F28" s="1"/>
      <c r="G28" s="1"/>
      <c r="H28" s="1"/>
      <c r="I28" s="2"/>
      <c r="J28" s="2"/>
      <c r="K28" s="2"/>
      <c r="L28" s="2"/>
      <c r="M28" s="2"/>
      <c r="N28" s="2"/>
      <c r="O28" s="4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1"/>
      <c r="AQ28" s="1"/>
      <c r="AR28" s="1"/>
      <c r="AS28" s="1"/>
      <c r="AT28" s="1"/>
      <c r="AU28" s="54"/>
      <c r="AV28" s="283" t="s">
        <v>72</v>
      </c>
      <c r="AW28" s="283"/>
      <c r="AX28" s="283"/>
      <c r="AY28" s="284"/>
    </row>
  </sheetData>
  <mergeCells count="61">
    <mergeCell ref="AW6:AW8"/>
    <mergeCell ref="AX6:AX8"/>
    <mergeCell ref="AY6:AY8"/>
    <mergeCell ref="AP6:AP8"/>
    <mergeCell ref="AQ6:AQ8"/>
    <mergeCell ref="AR6:AR8"/>
    <mergeCell ref="AS6:AS8"/>
    <mergeCell ref="AT6:AT8"/>
    <mergeCell ref="K6:K8"/>
    <mergeCell ref="L6:L8"/>
    <mergeCell ref="AE7:AG7"/>
    <mergeCell ref="AU6:AU8"/>
    <mergeCell ref="AV6:AV8"/>
    <mergeCell ref="AO7:AO8"/>
    <mergeCell ref="M6:M8"/>
    <mergeCell ref="N6:N8"/>
    <mergeCell ref="O6:O8"/>
    <mergeCell ref="Z7:Z8"/>
    <mergeCell ref="Z6:AH6"/>
    <mergeCell ref="AI6:AO6"/>
    <mergeCell ref="F6:F8"/>
    <mergeCell ref="G6:G8"/>
    <mergeCell ref="H6:H8"/>
    <mergeCell ref="I6:I8"/>
    <mergeCell ref="J6:J8"/>
    <mergeCell ref="A6:A8"/>
    <mergeCell ref="B6:B8"/>
    <mergeCell ref="C6:C8"/>
    <mergeCell ref="D6:D8"/>
    <mergeCell ref="E6:E8"/>
    <mergeCell ref="AV27:AX27"/>
    <mergeCell ref="AV28:AY2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Y6:Y8"/>
    <mergeCell ref="AA7:AD7"/>
    <mergeCell ref="AH7:AH8"/>
    <mergeCell ref="AI7:AK7"/>
    <mergeCell ref="AL7:AN7"/>
    <mergeCell ref="A2:B5"/>
    <mergeCell ref="D3:T3"/>
    <mergeCell ref="D4:T4"/>
    <mergeCell ref="D5:T5"/>
    <mergeCell ref="U4:AY4"/>
    <mergeCell ref="U5:AY5"/>
    <mergeCell ref="U2:AY2"/>
    <mergeCell ref="U3:AY3"/>
    <mergeCell ref="B22:C22"/>
    <mergeCell ref="B23:C23"/>
    <mergeCell ref="O23:X23"/>
    <mergeCell ref="AV23:AX23"/>
    <mergeCell ref="B24:C24"/>
    <mergeCell ref="O24:X24"/>
    <mergeCell ref="AV24:AX24"/>
  </mergeCells>
  <pageMargins left="1.1811023622047245" right="0.19685039370078741" top="1.1811023622047245" bottom="0.19685039370078741" header="0" footer="0"/>
  <pageSetup paperSize="5" scale="6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LIQ. X PERIODO PROY  ESPECIALES</vt:lpstr>
      <vt:lpstr>LIQ. X DIAS PROY ESPECIALES</vt:lpstr>
      <vt:lpstr>LIQ. PREGRADO  IDEAD</vt:lpstr>
      <vt:lpstr>LIQ. PREGRADO PRESENCIAL</vt:lpstr>
      <vt:lpstr>'LIQ. PREGRADO  IDEAD'!Área_de_impresión</vt:lpstr>
      <vt:lpstr>'LIQ. PREGRADO PRESENCIAL'!Área_de_impresión</vt:lpstr>
      <vt:lpstr>'LIQ. X DIAS PROY ESPECIALES'!Área_de_impresión</vt:lpstr>
      <vt:lpstr>'LIQ. X PERIODO PROY  ESPECIALES'!Área_de_impresión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2022-05-31T22:53:55Z</cp:lastPrinted>
  <dcterms:created xsi:type="dcterms:W3CDTF">2019-01-16T16:05:26Z</dcterms:created>
  <dcterms:modified xsi:type="dcterms:W3CDTF">2022-06-01T21:48:09Z</dcterms:modified>
</cp:coreProperties>
</file>