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showInkAnnotation="0"/>
  <mc:AlternateContent xmlns:mc="http://schemas.openxmlformats.org/markup-compatibility/2006">
    <mc:Choice Requires="x15">
      <x15ac:absPath xmlns:x15ac="http://schemas.microsoft.com/office/spreadsheetml/2010/11/ac" url="D:\DATOS\Desktop\GESTIÓN DE LA PLANEACION INSTITUCIONAL\"/>
    </mc:Choice>
  </mc:AlternateContent>
  <xr:revisionPtr revIDLastSave="0" documentId="13_ncr:1_{74F9C5FA-C176-4DAA-A5EF-FAEBA1BD8A32}" xr6:coauthVersionLast="36" xr6:coauthVersionMax="36" xr10:uidLastSave="{00000000-0000-0000-0000-000000000000}"/>
  <bookViews>
    <workbookView xWindow="0" yWindow="0" windowWidth="20490" windowHeight="7545" tabRatio="857" activeTab="2" xr2:uid="{00000000-000D-0000-FFFF-FFFF00000000}"/>
  </bookViews>
  <sheets>
    <sheet name="GC-P07-F01-Contexto Estratégico" sheetId="9" r:id="rId1"/>
    <sheet name="GC-P07-F02-Contexto del proceso" sheetId="10" r:id="rId2"/>
    <sheet name="GC-P07-F03" sheetId="1" r:id="rId3"/>
    <sheet name="DOCUMENTOS DE APOYO" sheetId="3" r:id="rId4"/>
    <sheet name="FORMULAS (no modificar)" sheetId="2" r:id="rId5"/>
  </sheets>
  <externalReferences>
    <externalReference r:id="rId6"/>
    <externalReference r:id="rId7"/>
  </externalReferences>
  <definedNames>
    <definedName name="unico">'[1]Identificación del Riesgo'!$F$20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7" i="1" l="1"/>
  <c r="E16" i="1"/>
  <c r="E15" i="1"/>
  <c r="R17" i="1" l="1"/>
  <c r="L17" i="1"/>
  <c r="Y17" i="1" s="1"/>
  <c r="Z17" i="1" s="1"/>
  <c r="J17" i="1"/>
  <c r="M17" i="1" s="1"/>
  <c r="R16" i="1"/>
  <c r="L16" i="1"/>
  <c r="Y16" i="1" s="1"/>
  <c r="Z16" i="1" s="1"/>
  <c r="J16" i="1"/>
  <c r="R15" i="1"/>
  <c r="L15" i="1"/>
  <c r="Y15" i="1" s="1"/>
  <c r="Z15" i="1" s="1"/>
  <c r="J15" i="1"/>
  <c r="M15" i="1" s="1"/>
  <c r="V15" i="1" l="1"/>
  <c r="W15" i="1" s="1"/>
  <c r="X15" i="1" s="1"/>
  <c r="AA15" i="1" s="1"/>
  <c r="V16" i="1"/>
  <c r="W16" i="1" s="1"/>
  <c r="X16" i="1" s="1"/>
  <c r="AA16" i="1" s="1"/>
  <c r="V17" i="1"/>
  <c r="W17" i="1" s="1"/>
  <c r="X17" i="1" s="1"/>
  <c r="AA17" i="1" s="1"/>
  <c r="M16" i="1"/>
  <c r="E18" i="1"/>
  <c r="J18" i="1"/>
  <c r="V18" i="1" s="1"/>
  <c r="W18" i="1" s="1"/>
  <c r="X18" i="1" s="1"/>
  <c r="AA18" i="1" s="1"/>
  <c r="L18" i="1"/>
  <c r="R18" i="1"/>
  <c r="Y18" i="1" s="1"/>
  <c r="M18" i="1" l="1"/>
  <c r="W12" i="1"/>
  <c r="E12" i="1" l="1"/>
  <c r="R14" i="1" l="1"/>
  <c r="E14" i="1" l="1"/>
  <c r="J14" i="1" l="1"/>
  <c r="L14" i="1"/>
  <c r="Y14" i="1" s="1"/>
  <c r="Z14" i="1" s="1"/>
  <c r="V14" i="1" l="1"/>
  <c r="W14" i="1" s="1"/>
  <c r="M14" i="1"/>
  <c r="L12" i="1"/>
  <c r="J12" i="1"/>
  <c r="R12" i="1"/>
  <c r="X14" i="1" l="1"/>
  <c r="AA14" i="1" s="1"/>
  <c r="V12" i="1"/>
  <c r="Y12" i="1"/>
  <c r="Z12" i="1" s="1"/>
  <c r="X12" i="1" l="1"/>
  <c r="AA12" i="1" s="1"/>
  <c r="M1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000-000001000000}">
      <text>
        <r>
          <rPr>
            <sz val="11"/>
            <color theme="1"/>
            <rFont val="Calibri"/>
            <family val="2"/>
          </rPr>
          <t>======
ID#AAAAWrg_VD0
USUARIO    (2022-03-09 13:18:16)
Estatuto General UT</t>
        </r>
      </text>
    </comment>
    <comment ref="B9" authorId="0" shapeId="0" xr:uid="{00000000-0006-0000-0000-000002000000}">
      <text>
        <r>
          <rPr>
            <sz val="11"/>
            <color theme="1"/>
            <rFont val="Calibri"/>
            <family val="2"/>
          </rPr>
          <t>======
ID#AAAAWrg_VCg
LIBIA    (2022-03-09 13:18:16)
Externos
Relacionados con los aspectos sociales, económicos, culturales, de orden público, políticos, legales y/o cambios tecnológicos, estos se analizan con relación a la razón de ser de la entidad.</t>
        </r>
      </text>
    </comment>
    <comment ref="C9" authorId="0" shapeId="0" xr:uid="{00000000-0006-0000-0000-000003000000}">
      <text>
        <r>
          <rPr>
            <sz val="11"/>
            <color theme="1"/>
            <rFont val="Calibri"/>
            <family val="2"/>
          </rPr>
          <t>======
ID#AAAAWrg_VCk
USUARIO    (2022-03-09 13:18:16)
Son aquellos factores que resultan positivos, favorables, explotables, que se deben descubrir en el entorno en el que actúa la Universidad, y que permiten obtener ventajas competitivas</t>
        </r>
      </text>
    </comment>
    <comment ref="D9" authorId="0" shapeId="0" xr:uid="{00000000-0006-0000-0000-000004000000}">
      <text>
        <r>
          <rPr>
            <sz val="11"/>
            <color theme="1"/>
            <rFont val="Calibri"/>
            <family val="2"/>
          </rPr>
          <t>======
ID#AAAAWrg_VDA
USUARIO    (2022-03-09 13:18:16)
Son los problemas, obstáculos o limitaciones externos que pueden impedir o limitar el desarrollo de un país o de un sector.</t>
        </r>
      </text>
    </comment>
    <comment ref="B10" authorId="0" shapeId="0" xr:uid="{00000000-0006-0000-0000-000005000000}">
      <text>
        <r>
          <rPr>
            <sz val="11"/>
            <color theme="1"/>
            <rFont val="Calibri"/>
            <family val="2"/>
          </rPr>
          <t>======
ID#AAAAWrg_VD4
UT    (2022-03-09 13:18:16)
Cambios de gobierno, legislación, políticas públicas, regulación</t>
        </r>
      </text>
    </comment>
    <comment ref="B16" authorId="0" shapeId="0" xr:uid="{00000000-0006-0000-0000-000006000000}">
      <text>
        <r>
          <rPr>
            <sz val="11"/>
            <color theme="1"/>
            <rFont val="Calibri"/>
            <family val="2"/>
          </rPr>
          <t>======
ID#AAAAWrg_VEo
UT    (2022-03-09 13:18:16)
Disponibilidad de capital, liquidez, mercados financieros, desempleo, competencia</t>
        </r>
      </text>
    </comment>
    <comment ref="B24" authorId="0" shapeId="0" xr:uid="{00000000-0006-0000-0000-000007000000}">
      <text>
        <r>
          <rPr>
            <sz val="11"/>
            <color theme="1"/>
            <rFont val="Calibri"/>
            <family val="2"/>
          </rPr>
          <t>======
ID#AAAAWrg_VEQ
UT    (2022-03-09 13:18:16)
Los factores sociales significan cómo las relaciones, las características demográficas y las estructuras sociales, como la cultura y el entorno, pueden afectar la misión de la Universidad.</t>
        </r>
      </text>
    </comment>
    <comment ref="B32" authorId="0" shapeId="0" xr:uid="{00000000-0006-0000-0000-000008000000}">
      <text>
        <r>
          <rPr>
            <sz val="11"/>
            <color theme="1"/>
            <rFont val="Calibri"/>
            <family val="2"/>
          </rPr>
          <t>======
ID#AAAAWrg_VCM
Usuario    (2022-03-09 13:18:16)
Avances en tecnología, acceso a sistemas de información externos, gobierno en línea.</t>
        </r>
      </text>
    </comment>
    <comment ref="B39" authorId="0" shapeId="0" xr:uid="{00000000-0006-0000-0000-000009000000}">
      <text>
        <r>
          <rPr>
            <sz val="11"/>
            <color theme="1"/>
            <rFont val="Calibri"/>
            <family val="2"/>
          </rPr>
          <t>======
ID#AAAAWrg_VDU
Usuario    (2022-03-09 13:18:16)
Evalúa de qué forma el medio ambiente afecta a la Universidad.
Cambio climático
Consumo de recursos no renovables
Reciclaje
Contaminación
Políticas medioambientales
Gases
Riesgos naturales</t>
        </r>
      </text>
    </comment>
    <comment ref="B47" authorId="0" shapeId="0" xr:uid="{00000000-0006-0000-0000-00000A000000}">
      <text>
        <r>
          <rPr>
            <sz val="11"/>
            <color theme="1"/>
            <rFont val="Calibri"/>
            <family val="2"/>
          </rPr>
          <t>======
ID#AAAAWrg_VEM
Usuario    (2022-03-09 13:18:16)
Se refiera a la legislación y normatividad que la Universidad debe complir, así como los cambios en la normativa legal relacionada, que le puede afectar de forma positiva o negativa. 
Propiedad intelectual
Licencias
Leyes sobre el empleo
Derechos de propiedad intelectual
Leyes de salud y seguridad laboral
Sectores protegidos o regulados</t>
        </r>
      </text>
    </comment>
    <comment ref="B54" authorId="0" shapeId="0" xr:uid="{00000000-0006-0000-0000-00000B000000}">
      <text>
        <r>
          <rPr>
            <sz val="11"/>
            <color theme="1"/>
            <rFont val="Calibri"/>
            <family val="2"/>
          </rPr>
          <t>======
ID#AAAATbEaqkU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B55" authorId="0" shapeId="0" xr:uid="{00000000-0006-0000-0000-00000C000000}">
      <text>
        <r>
          <rPr>
            <sz val="11"/>
            <color theme="1"/>
            <rFont val="Calibri"/>
            <family val="2"/>
          </rPr>
          <t>======
ID#AAAAWrg_VD8
Usuario    (2022-03-09 13:18:16)
Direccionamiento estratégico, planeación institucional, políticas, objetivos, estrategias, liderazgo, trabajo en equipo.</t>
        </r>
      </text>
    </comment>
    <comment ref="B62" authorId="0" shapeId="0" xr:uid="{00000000-0006-0000-0000-00000D000000}">
      <text>
        <r>
          <rPr>
            <sz val="11"/>
            <color theme="1"/>
            <rFont val="Calibri"/>
            <family val="2"/>
          </rPr>
          <t>======
ID#AAAAWrg_VB0
Usuario    (2022-03-09 13:18:16)
Presupuesto de funcionamiento, recursos de inversión, infraestructura, capacidad instalada</t>
        </r>
      </text>
    </comment>
    <comment ref="B68" authorId="0" shapeId="0" xr:uid="{00000000-0006-0000-0000-00000E000000}">
      <text>
        <r>
          <rPr>
            <sz val="11"/>
            <color theme="1"/>
            <rFont val="Calibri"/>
            <family val="2"/>
          </rPr>
          <t>======
ID#AAAAWrg_VDk
Usuario    (2022-03-09 13:18:16)
Competencia de personal, disponibilidad del personal, seguridad y salud ocupacional, funciones y responsabilidades, estructura organizacional, cultura organizacional</t>
        </r>
      </text>
    </comment>
    <comment ref="B76" authorId="0" shapeId="0" xr:uid="{00000000-0006-0000-0000-00000F000000}">
      <text>
        <r>
          <rPr>
            <sz val="11"/>
            <color theme="1"/>
            <rFont val="Calibri"/>
            <family val="2"/>
          </rPr>
          <t>======
ID#AAAAWrg_VDM
Usuario    (2022-03-09 13:18:16)
Capacidad, diseño de ejecución, proveedores, entradas, salidas, gestión del conocimiento, relación con las partes interesadas.</t>
        </r>
      </text>
    </comment>
    <comment ref="B86" authorId="0" shapeId="0" xr:uid="{00000000-0006-0000-0000-000010000000}">
      <text>
        <r>
          <rPr>
            <sz val="11"/>
            <color theme="1"/>
            <rFont val="Calibri"/>
            <family val="2"/>
          </rPr>
          <t>======
ID#AAAAWrg_VDE
Usuario    (2022-03-09 13:18:16)
Integridad y disponibilidad de datos y sistemas, desarrollo, producción, mantenimiento de sistemas de información.</t>
        </r>
      </text>
    </comment>
    <comment ref="B95" authorId="0" shapeId="0" xr:uid="{00000000-0006-0000-0000-000011000000}">
      <text>
        <r>
          <rPr>
            <sz val="11"/>
            <color theme="1"/>
            <rFont val="Calibri"/>
            <family val="2"/>
          </rPr>
          <t>======
ID#AAAAWrg_VCw
Usuario    (2022-03-09 13:18:16)
Canales utilizados y su efectividad, flujo de la información necesaria para el desarrollo de las operaciones.</t>
        </r>
      </text>
    </comment>
    <comment ref="B101" authorId="0" shapeId="0" xr:uid="{00000000-0006-0000-0000-000012000000}">
      <text>
        <r>
          <rPr>
            <sz val="11"/>
            <color theme="1"/>
            <rFont val="Calibri"/>
            <family val="2"/>
          </rPr>
          <t>======
ID#AAAAWrg_VDc
Usuario    (2022-03-09 13:18:16)
Canales utilizados y su efectividad, flujo de la información necesaria para el desarrollo de las operaciones.</t>
        </r>
      </text>
    </comment>
    <comment ref="B108" authorId="0" shapeId="0" xr:uid="{00000000-0006-0000-0000-000013000000}">
      <text>
        <r>
          <rPr>
            <sz val="11"/>
            <color theme="1"/>
            <rFont val="Calibri"/>
            <family val="2"/>
          </rPr>
          <t>======
ID#AAAAWrg_VEU
Usuario    (2022-03-09 13:18:16)
Canales utilizados y su efectividad, flujo de la información necesaria para el desarrollo de las operaciones.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10" authorId="0" shapeId="0" xr:uid="{00000000-0006-0000-0100-000001000000}">
      <text>
        <r>
          <rPr>
            <sz val="11"/>
            <color theme="1"/>
            <rFont val="Calibri"/>
            <family val="2"/>
          </rPr>
          <t>======
ID#AAAAWrg_VDw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C10" authorId="0" shapeId="0" xr:uid="{00000000-0006-0000-0100-000002000000}">
      <text>
        <r>
          <rPr>
            <sz val="11"/>
            <color theme="1"/>
            <rFont val="Calibri"/>
            <family val="2"/>
          </rPr>
          <t>======
ID#AAAAWrg_VCE
LIBIA    (2022-03-09 13:18:16)
Se determinan las características o aspectos esenciales del proceso y sus interrelaciones.</t>
        </r>
      </text>
    </comment>
    <comment ref="B11" authorId="0" shapeId="0" xr:uid="{00000000-0006-0000-0100-000003000000}">
      <text>
        <r>
          <rPr>
            <sz val="11"/>
            <color theme="1"/>
            <rFont val="Calibri"/>
            <family val="2"/>
          </rPr>
          <t>======
ID#AAAAWrg_VC0
Usuario    (2022-03-09 13:18:16)
Claridad en la descripción del alcance y el objetivo del proceso</t>
        </r>
      </text>
    </comment>
    <comment ref="B12" authorId="0" shapeId="0" xr:uid="{00000000-0006-0000-0100-000004000000}">
      <text>
        <r>
          <rPr>
            <sz val="11"/>
            <color theme="1"/>
            <rFont val="Calibri"/>
            <family val="2"/>
          </rPr>
          <t>======
ID#AAAAWrg_VEg
Usuario    (2022-03-09 13:18:16)
Relación precisa con otros procesos, en cuanto a insumos proveedores, servicios , usuarios.</t>
        </r>
      </text>
    </comment>
    <comment ref="B13" authorId="0" shapeId="0" xr:uid="{00000000-0006-0000-0100-000005000000}">
      <text>
        <r>
          <rPr>
            <sz val="11"/>
            <color theme="1"/>
            <rFont val="Calibri"/>
            <family val="2"/>
          </rPr>
          <t>======
ID#AAAATbEaqkc
Usuario    (2022-03-09 13:18:16)
Procesos que determinan lineamientos necesarios para el desarrollo de todos los procesos de la institución.</t>
        </r>
      </text>
    </comment>
    <comment ref="B14" authorId="0" shapeId="0" xr:uid="{00000000-0006-0000-0100-000006000000}">
      <text>
        <r>
          <rPr>
            <sz val="11"/>
            <color theme="1"/>
            <rFont val="Calibri"/>
            <family val="2"/>
          </rPr>
          <t>======
ID#AAAAWrg_VCY
Usuario    (2022-03-09 13:18:16)
Pertinencia en los procedimientos que desarrollan los procesos.</t>
        </r>
      </text>
    </comment>
    <comment ref="B15" authorId="0" shapeId="0" xr:uid="{00000000-0006-0000-0100-000007000000}">
      <text>
        <r>
          <rPr>
            <sz val="11"/>
            <color theme="1"/>
            <rFont val="Calibri"/>
            <family val="2"/>
          </rPr>
          <t>======
ID#AAAAWrg_VCU
Usuario    (2022-03-09 13:18:16)
Grado de autoridad y responsabilidad de los funcionarios frente al proceso.</t>
        </r>
      </text>
    </comment>
    <comment ref="B16" authorId="0" shapeId="0" xr:uid="{00000000-0006-0000-0100-000008000000}">
      <text>
        <r>
          <rPr>
            <sz val="11"/>
            <color theme="1"/>
            <rFont val="Calibri"/>
            <family val="2"/>
          </rPr>
          <t>======
ID#AAAAWrg_VEs
Usuario    (2022-03-09 13:18:16)
Efectividad en los flujos de información determinados en la interacción de los procesos.</t>
        </r>
      </text>
    </comment>
    <comment ref="F17" authorId="0" shapeId="0" xr:uid="{00000000-0006-0000-0100-000009000000}">
      <text>
        <r>
          <rPr>
            <sz val="11"/>
            <color theme="1"/>
            <rFont val="Calibri"/>
            <family val="2"/>
          </rPr>
          <t>======
ID#AAAAWrg_VCs
USUARIO    (2022-03-09 13:18:16)
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G17" authorId="0" shapeId="0" xr:uid="{00000000-0006-0000-0100-00000A000000}">
      <text>
        <r>
          <rPr>
            <sz val="11"/>
            <color theme="1"/>
            <rFont val="Calibri"/>
            <family val="2"/>
          </rPr>
          <t>======
ID#AAAAWrg_VCI
USUARIO    (2022-03-09 13:18:16)
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 ref="B25" authorId="0" shapeId="0" xr:uid="{00000000-0006-0000-0100-00000B000000}">
      <text>
        <r>
          <rPr>
            <sz val="11"/>
            <color theme="1"/>
            <rFont val="Calibri"/>
            <family val="2"/>
          </rPr>
          <t>======
ID#AAAAWrg_VCA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C25" authorId="0" shapeId="0" xr:uid="{00000000-0006-0000-0100-00000C000000}">
      <text>
        <r>
          <rPr>
            <sz val="11"/>
            <color theme="1"/>
            <rFont val="Calibri"/>
            <family val="2"/>
          </rPr>
          <t>======
ID#AAAAWrg_VEY
LIBIA    (2022-03-09 13:18:16)
Se determinan las características o aspectos esenciales del proceso y sus interrelaciones.</t>
        </r>
      </text>
    </comment>
    <comment ref="B26" authorId="0" shapeId="0" xr:uid="{00000000-0006-0000-0100-00000D000000}">
      <text>
        <r>
          <rPr>
            <sz val="11"/>
            <color theme="1"/>
            <rFont val="Calibri"/>
            <family val="2"/>
          </rPr>
          <t>======
ID#AAAAWrg_VEI
Usuario    (2022-03-09 13:18:16)
Claridad en la descripción y actualización planimétrica de los predios e infraestructura de la UT.</t>
        </r>
      </text>
    </comment>
    <comment ref="B27" authorId="0" shapeId="0" xr:uid="{00000000-0006-0000-0100-00000E000000}">
      <text>
        <r>
          <rPr>
            <sz val="11"/>
            <color theme="1"/>
            <rFont val="Calibri"/>
            <family val="2"/>
          </rPr>
          <t>======
ID#AAAAWrg_VCc
Usuario    (2022-03-09 13:18:16)
Actualización precisa de los equipos con que se cuenta en los laboratorios de investigación</t>
        </r>
      </text>
    </comment>
    <comment ref="B28" authorId="0" shapeId="0" xr:uid="{00000000-0006-0000-0100-00000F000000}">
      <text>
        <r>
          <rPr>
            <sz val="11"/>
            <color theme="1"/>
            <rFont val="Calibri"/>
            <family val="2"/>
          </rPr>
          <t>======
ID#AAAAWrg_VDs
Usuario    (2022-03-09 13:18:16)
Procesos que determinan Parque automotor, mantenimiento preventivo y ampliación del mismo</t>
        </r>
      </text>
    </comment>
    <comment ref="B29" authorId="0" shapeId="0" xr:uid="{00000000-0006-0000-0100-000010000000}">
      <text>
        <r>
          <rPr>
            <sz val="11"/>
            <color theme="1"/>
            <rFont val="Calibri"/>
            <family val="2"/>
          </rPr>
          <t>======
ID#AAAAWrg_VDI
Usuario    (2022-03-09 13:18:16)
ordenadores físicos que prestan servicios informáticos</t>
        </r>
      </text>
    </comment>
    <comment ref="B30" authorId="0" shapeId="0" xr:uid="{00000000-0006-0000-0100-000011000000}">
      <text>
        <r>
          <rPr>
            <sz val="11"/>
            <color theme="1"/>
            <rFont val="Calibri"/>
            <family val="2"/>
          </rPr>
          <t>======
ID#AAAAWrg_VEE
Usuario    (2022-03-09 13:18:16)
Bases de Datos y material didáctico disponible para la comunidad universitaria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A10" authorId="0" shapeId="0" xr:uid="{00000000-0006-0000-0200-000001000000}">
      <text>
        <r>
          <rPr>
            <sz val="9"/>
            <color indexed="81"/>
            <rFont val="Tahoma"/>
            <family val="2"/>
          </rPr>
          <t>Son actividades dentro del flujo del proceso donde existe evidencia o se tienen indicios de que pueden ocurrir eventos de riesgo operativo y deben mantenerse bajo control para asegurar que el proceso cumpla con su objetivo</t>
        </r>
      </text>
    </comment>
    <comment ref="B10" authorId="0" shapeId="0" xr:uid="{00000000-0006-0000-0200-000002000000}">
      <text>
        <r>
          <rPr>
            <sz val="9"/>
            <color indexed="81"/>
            <rFont val="Tahoma"/>
            <family val="2"/>
          </rPr>
          <t xml:space="preserve">La descripción del riesgo debe contener todos los detalles que sean necesarios y que sea fácil de entender tanto para el líder del proceso como para personas ajenas al proceso. 
Se propone una estructura que facilita su redacción y claridad que inicia con la frase POSIBILIDAD DE y se analizan los siguientes aspectos:
Probabilidad de:
1. ¿Qué? Impacto
Ejm: Afectación económica
2. ¿Cómo? Causa inmediata
Ejm: Por multa o sanción
3. ¿Por qué? Causa Raíz
Ejm: Debido a adquisición de bienes y servicios fuera de
los requerimientos normativos
</t>
        </r>
      </text>
    </comment>
    <comment ref="G10" authorId="0" shapeId="0" xr:uid="{00000000-0006-0000-0200-000003000000}">
      <text>
        <r>
          <rPr>
            <sz val="9"/>
            <color indexed="81"/>
            <rFont val="Tahoma"/>
            <family val="2"/>
          </rPr>
          <t>permite agrupar los riesgos 
identificados, se clasifica cada uno de los riesgos en las siguientes categorías</t>
        </r>
      </text>
    </comment>
    <comment ref="B11" authorId="0" shapeId="0" xr:uid="{00000000-0006-0000-0200-000004000000}">
      <text>
        <r>
          <rPr>
            <sz val="9"/>
            <color indexed="81"/>
            <rFont val="Tahoma"/>
            <family val="2"/>
          </rPr>
          <t>Las consecuencias que puede ocasionar a la organización la materialización del riesgo.</t>
        </r>
      </text>
    </comment>
    <comment ref="C11" authorId="0" shapeId="0" xr:uid="{00000000-0006-0000-0200-000005000000}">
      <text>
        <r>
          <rPr>
            <sz val="9"/>
            <color indexed="81"/>
            <rFont val="Tahoma"/>
            <family val="2"/>
          </rPr>
          <t>Circunstancias o situaciones más evidentes sobre las cuales se presenta el riesgo, las mismas no constituyen la causa principal o base para que se presente el riesgo.</t>
        </r>
      </text>
    </comment>
    <comment ref="D11" authorId="0" shapeId="0" xr:uid="{00000000-0006-0000-0200-000006000000}">
      <text>
        <r>
          <rPr>
            <sz val="9"/>
            <color indexed="81"/>
            <rFont val="Tahoma"/>
            <family val="2"/>
          </rPr>
          <t xml:space="preserve">Es la causa principal o básica, corresponden a las razones por la cuales se puede presentar el riesgo, so n la base para la definición de controles en la etapa de valoración del riesgo. 
Se debe tener en cuenta que para un mismo riesgo puede n existir más de una causa o subcausas que pueden ser analizadas.
</t>
        </r>
      </text>
    </comment>
    <comment ref="E11" authorId="0" shapeId="0" xr:uid="{00000000-0006-0000-0200-000007000000}">
      <text>
        <r>
          <rPr>
            <sz val="9"/>
            <color indexed="81"/>
            <rFont val="Tahoma"/>
            <family val="2"/>
          </rPr>
          <t xml:space="preserve">Describa finalmente el riesgo teniendo en cuenta el anterior análisis.
Premisas para una adecuada redacción del riesgo:
1. No describir como riesgos omisiones ni desviaciones del control. 
Ejemplo: errores en la liquidación de la nómina por fallas en los procedimientos existentes. 
2. No describir causas como riesgos 
Ejemplo: inadecuado funcionamiento de la plataforma 
estratégica donde se realiza el seguimiento a la planeación. 
3. No describir riesgos como la negación de un control. 
Ejemplo: retrasos en la prestación del servicio por no contar con digiturno para la atención. 
4. No existen riesgos transversales, lo que pueden existir son causas transversales. 
Ejemplo: pérdida de expedientes.
</t>
        </r>
      </text>
    </comment>
    <comment ref="F11" authorId="0" shapeId="0" xr:uid="{00000000-0006-0000-0200-000008000000}">
      <text>
        <r>
          <rPr>
            <sz val="9"/>
            <color indexed="81"/>
            <rFont val="Tahoma"/>
            <family val="2"/>
          </rPr>
          <t xml:space="preserve">Son las fuentes generadoras de riesgos. </t>
        </r>
      </text>
    </comment>
    <comment ref="H11" authorId="0" shapeId="0" xr:uid="{00000000-0006-0000-0200-000009000000}">
      <text>
        <r>
          <rPr>
            <sz val="9"/>
            <color indexed="81"/>
            <rFont val="Tahoma"/>
            <family val="2"/>
          </rPr>
          <t xml:space="preserve">N.º de veces que se ejecuta la actividad en el año.
Ejemplo: La actividad de contratos se lleva a cabo 10 veces en el mes = 120 contratos en el año. </t>
        </r>
      </text>
    </comment>
    <comment ref="I11" authorId="0" shapeId="0" xr:uid="{00000000-0006-0000-0200-00000A000000}">
      <text>
        <r>
          <rPr>
            <sz val="9"/>
            <color indexed="81"/>
            <rFont val="Tahoma"/>
            <family val="2"/>
          </rPr>
          <t>Se entiende como la posibilidad de ocurrencia
del riesgo.
Para efectos de este análisis, la probabilidad de ocurrencia estará asociada a la exposición al riesgo del proceso o actividad que se esté analizando. De este modo, la probabilidad inherente será el número de veces que se pasa por el punto de riesgo en el periodo de 1 año.</t>
        </r>
      </text>
    </comment>
    <comment ref="M11" authorId="0" shapeId="0" xr:uid="{00000000-0006-0000-0200-00000B000000}">
      <text>
        <r>
          <rPr>
            <sz val="9"/>
            <color indexed="81"/>
            <rFont val="Tahoma"/>
            <family val="2"/>
          </rPr>
          <t>Cruce los datos entre probabilidad e impacto</t>
        </r>
      </text>
    </comment>
    <comment ref="N11" authorId="0" shapeId="0" xr:uid="{00000000-0006-0000-0200-00000C000000}">
      <text>
        <r>
          <rPr>
            <sz val="9"/>
            <color indexed="81"/>
            <rFont val="Tahoma"/>
            <family val="2"/>
          </rPr>
          <t>Medida o acción que modifica o regula el riesgo, como por ejemplo incluir cualquier política, procedimiento, práctica, proceso, tecnología, técnica, método o dispositivo que modifique o regule el riesgo.</t>
        </r>
      </text>
    </comment>
    <comment ref="O11" authorId="0" shapeId="0" xr:uid="{00000000-0006-0000-0200-00000D000000}">
      <text>
        <r>
          <rPr>
            <sz val="9"/>
            <color indexed="81"/>
            <rFont val="Tahoma"/>
            <family val="2"/>
          </rPr>
          <t>El control afecta la probabilidad o el impacto</t>
        </r>
      </text>
    </comment>
    <comment ref="AC11" authorId="0" shapeId="0" xr:uid="{00000000-0006-0000-0200-00000E000000}">
      <text>
        <r>
          <rPr>
            <sz val="9"/>
            <color indexed="81"/>
            <rFont val="Tahoma"/>
            <family val="2"/>
          </rPr>
          <t>Acciones a implementar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S1" authorId="0" shapeId="0" xr:uid="{00000000-0006-0000-0400-000001000000}">
      <text>
        <r>
          <rPr>
            <sz val="9"/>
            <color indexed="81"/>
            <rFont val="Tahoma"/>
            <family val="2"/>
          </rPr>
          <t>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T1" authorId="0" shapeId="0" xr:uid="{00000000-0006-0000-0400-000002000000}">
      <text>
        <r>
          <rPr>
            <sz val="9"/>
            <color indexed="81"/>
            <rFont val="Tahoma"/>
            <family val="2"/>
          </rPr>
          <t>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List>
</comments>
</file>

<file path=xl/sharedStrings.xml><?xml version="1.0" encoding="utf-8"?>
<sst xmlns="http://schemas.openxmlformats.org/spreadsheetml/2006/main" count="534" uniqueCount="371">
  <si>
    <t>Proceso</t>
  </si>
  <si>
    <t>Impacto</t>
  </si>
  <si>
    <t>Fecha de inicio</t>
  </si>
  <si>
    <t>Zona de riesgo inherente</t>
  </si>
  <si>
    <t>Impacto inherente</t>
  </si>
  <si>
    <t>Probabilidad Inherente</t>
  </si>
  <si>
    <t>Frecuencia</t>
  </si>
  <si>
    <t>Descripción del riesgo</t>
  </si>
  <si>
    <t>Causa raíz</t>
  </si>
  <si>
    <t>Causa inmediata</t>
  </si>
  <si>
    <t>Descripción del Control</t>
  </si>
  <si>
    <t>Afectación</t>
  </si>
  <si>
    <t>Tipo</t>
  </si>
  <si>
    <t>Implementación</t>
  </si>
  <si>
    <t>Calificación de ambos</t>
  </si>
  <si>
    <t>Documentación</t>
  </si>
  <si>
    <t>Probabilidad residual Final</t>
  </si>
  <si>
    <t>Zona de riesgo final</t>
  </si>
  <si>
    <t>Tratamiento</t>
  </si>
  <si>
    <t>Plan de Acción</t>
  </si>
  <si>
    <t>Responsable</t>
  </si>
  <si>
    <t>Fecha de implementación</t>
  </si>
  <si>
    <t>Fecha Seguimiento</t>
  </si>
  <si>
    <t>PROCESOS</t>
  </si>
  <si>
    <t>Gestión de la Planeación Institucional</t>
  </si>
  <si>
    <t>Formación</t>
  </si>
  <si>
    <t>Investigación</t>
  </si>
  <si>
    <t>Proyección Social</t>
  </si>
  <si>
    <t>Gestión Jurídica y Contractual</t>
  </si>
  <si>
    <t>Gestión del Talento Humano</t>
  </si>
  <si>
    <t>Gestión Financiera</t>
  </si>
  <si>
    <t>Gestión Logística</t>
  </si>
  <si>
    <t>Gestión de Admisiones, Registro y Control Académico</t>
  </si>
  <si>
    <t>Gestión del Desarrollo Humano</t>
  </si>
  <si>
    <t>CLASIFICACIÓN DEL RIESGO</t>
  </si>
  <si>
    <t xml:space="preserve">Ejecución y Administración de Procesos </t>
  </si>
  <si>
    <t xml:space="preserve">Fraude externo </t>
  </si>
  <si>
    <t xml:space="preserve">Fraude interno </t>
  </si>
  <si>
    <t xml:space="preserve">Fallas tecnológicas </t>
  </si>
  <si>
    <t xml:space="preserve">Relaciones laborales </t>
  </si>
  <si>
    <t xml:space="preserve">Usuarios, productos y prácticas </t>
  </si>
  <si>
    <t>Daños a activos fijos</t>
  </si>
  <si>
    <t>Factor de riesgo</t>
  </si>
  <si>
    <t>FACTORES DE RIESGO</t>
  </si>
  <si>
    <t>Procesos</t>
  </si>
  <si>
    <t>Talento humano</t>
  </si>
  <si>
    <t>Tecnología</t>
  </si>
  <si>
    <t>Infraestructura</t>
  </si>
  <si>
    <t>Evento externo</t>
  </si>
  <si>
    <t>Baja</t>
  </si>
  <si>
    <t>Media</t>
  </si>
  <si>
    <t>Alta</t>
  </si>
  <si>
    <t>Muy Alta</t>
  </si>
  <si>
    <t>% PROBABILIDAD</t>
  </si>
  <si>
    <t>PROBABILIDAD INHERENTE</t>
  </si>
  <si>
    <t>IMPACTO INHERENTE</t>
  </si>
  <si>
    <t>% IMPACTO</t>
  </si>
  <si>
    <t>Leve</t>
  </si>
  <si>
    <t>Menor</t>
  </si>
  <si>
    <t>Moderado</t>
  </si>
  <si>
    <t>Mayor</t>
  </si>
  <si>
    <t>Catastrófico</t>
  </si>
  <si>
    <t>Muy Bajo</t>
  </si>
  <si>
    <t>Identificación del Riesgo</t>
  </si>
  <si>
    <t>Valoración del Riesgo</t>
  </si>
  <si>
    <t>Evaluación del Riesgo</t>
  </si>
  <si>
    <t>Identificación de áreas de factores de riesgo</t>
  </si>
  <si>
    <t>Identificación de los puntos de riesgo</t>
  </si>
  <si>
    <t>Probabilidad</t>
  </si>
  <si>
    <t>Tipo de control</t>
  </si>
  <si>
    <t>Preventivo</t>
  </si>
  <si>
    <t>Detectivo</t>
  </si>
  <si>
    <t>Correctivo</t>
  </si>
  <si>
    <t>Automático</t>
  </si>
  <si>
    <t>Manual</t>
  </si>
  <si>
    <t>% implementación</t>
  </si>
  <si>
    <t>Evidencia</t>
  </si>
  <si>
    <t>Documentado</t>
  </si>
  <si>
    <t>Sin documentar</t>
  </si>
  <si>
    <t>Continua</t>
  </si>
  <si>
    <t>Aleatorio</t>
  </si>
  <si>
    <t>Con registro</t>
  </si>
  <si>
    <t>Sin registro</t>
  </si>
  <si>
    <t>Impacto Residual Final</t>
  </si>
  <si>
    <t>Reducir</t>
  </si>
  <si>
    <t>Mitigar</t>
  </si>
  <si>
    <t>Aceptar</t>
  </si>
  <si>
    <t>Transferir</t>
  </si>
  <si>
    <t>Evitar</t>
  </si>
  <si>
    <t>Seguimiento</t>
  </si>
  <si>
    <t>PROCEDIMIENTO GESTIÓN DEL RIESGO</t>
  </si>
  <si>
    <t>Página 1 de 1</t>
  </si>
  <si>
    <t>ESTABLECIMIENTO DEL CONTEXTO</t>
  </si>
  <si>
    <t>DESCRIPCIÓN</t>
  </si>
  <si>
    <t>Corresponde a los factores internos, externos, del proceso y de identificación de los activos, que se han de tomar en consideración para la administración de riesgo, a partir de los cuales es posible establecer las causas de los riesgos a identificar.</t>
  </si>
  <si>
    <t>NOMBRE DEL PROCESO</t>
  </si>
  <si>
    <t>OBJETIVO DEL PROCESO</t>
  </si>
  <si>
    <t>Fecha de Actualización</t>
  </si>
  <si>
    <t>No.</t>
  </si>
  <si>
    <t>FACTORES</t>
  </si>
  <si>
    <t>Económicos</t>
  </si>
  <si>
    <t>Políticos</t>
  </si>
  <si>
    <t>Tecnológicos</t>
  </si>
  <si>
    <t>Financieros</t>
  </si>
  <si>
    <t>Seguridad Digital</t>
  </si>
  <si>
    <t>Estratégicos</t>
  </si>
  <si>
    <t>Comunicación Interna</t>
  </si>
  <si>
    <t>Diseño del Proceso</t>
  </si>
  <si>
    <t>1. Alcance de los procesos en su caracterización.
2. Objetivo del proceso en su caracterización.
3. Interacciones con otros procesos en su caracterización.</t>
  </si>
  <si>
    <t>Interacciones con otros Procesos</t>
  </si>
  <si>
    <t>1. Relación precisa con otros procesos en cuanto a insumos que pueden afectar el desempeño institucional.
2. Relación precisa con otros procesos en cuanto a proveedores  que pueden afectar el desempeño institucional.
3. Relación precisa con otros procesos en cuanto a productos que pueden afectar el desempeño institucional.
4. Relación precisa con otros procesos en cuanto a  los usuarios internos y externos que pueden afectar el desempeño institucional.</t>
  </si>
  <si>
    <t>Transversalidad</t>
  </si>
  <si>
    <t>1. Sistematización de la información de los procesos.</t>
  </si>
  <si>
    <t>Procedimientos Asociados</t>
  </si>
  <si>
    <t xml:space="preserve">1. Coherencia en la estructura de los procesos y procedimientos  para su articulación transversal y cumplimiento de los objetivos estratégicos.
</t>
  </si>
  <si>
    <t>Responsables del Proceso</t>
  </si>
  <si>
    <t xml:space="preserve">1. Cumplimiento de las funciones de la Alta Dirección, los Líderes de procesos y funcionarios involucrados en los procesos y procedimientos. establecidos. </t>
  </si>
  <si>
    <t>Comunicación entre los Procesos</t>
  </si>
  <si>
    <t>1. Efectividad en la difusión de la información actualizada entre los procesos.</t>
  </si>
  <si>
    <t>CONTEXTO DE IDENTIFICACIÓN DE ACTIVOS</t>
  </si>
  <si>
    <t>Edificaciones y terrenos</t>
  </si>
  <si>
    <t>1. La universidad cuenta con una sede Central, Centro y Sur, sedes de Chaparral y Centro Tecnológico de Lérida, además con las granjas de: CENTRO UNIVERSITARIO REGIONAL DEL NORTE - CURN, la Reforma, GRANJA MARAÑONES, GRANJA GUAMO
RESERVA FORESTAL GALILEA y PREDIO BUENOS AIRES
2.Ampliación y fortalecimiento de convenios con otras instituciones en el orden regional y nacional para la oferta académica de la educación a distancia.</t>
  </si>
  <si>
    <t>Equipos de Investigación</t>
  </si>
  <si>
    <t>1. Actualización de sus equipos de laboratorio e investigación con las nuevas tecnologías de punta.</t>
  </si>
  <si>
    <t>Parque automotor</t>
  </si>
  <si>
    <t>1. Se cuenta con un parque automotor de 15 vehiculos en la sede central (con capacidad de 38, 32, 28, 19, 12, usuarios), destinados para  el desplazamiento de la comunidad universitaria, (estudiantes, profesores, funcionarios).</t>
  </si>
  <si>
    <t xml:space="preserve">Licencias, ordenadores e Intangibles </t>
  </si>
  <si>
    <t>1, Sotfware académico y administrativo que integre los procesos académicos y administrativos, para una prestación oportuna y eficiente del servicio educativo.</t>
  </si>
  <si>
    <t>Recursos Informáticos y Educativos</t>
  </si>
  <si>
    <t>1, Inventarios de las Bases de Datos y libros (digital y físico) para el servicio educativo.
2. Convenios interbibliotecarios y de redes académicas.
3. Software especializado para difrentes áreas del conocimiento.</t>
  </si>
  <si>
    <t>Afectación económica</t>
  </si>
  <si>
    <t>Afectación reputacional</t>
  </si>
  <si>
    <t>FORTALEZAS</t>
  </si>
  <si>
    <t>AMENAZAS</t>
  </si>
  <si>
    <t xml:space="preserve">OPORTUNIDADES </t>
  </si>
  <si>
    <t xml:space="preserve">Sociales </t>
  </si>
  <si>
    <t xml:space="preserve">
</t>
  </si>
  <si>
    <t>DEBILIDADES</t>
  </si>
  <si>
    <t>Talento Humano</t>
  </si>
  <si>
    <t>2. Disminución de los recursos del Presupuesto General de la Nación que afecten la proporción de recursos apropiados al sector educativo.</t>
  </si>
  <si>
    <t>5. Situación económica por la que atraviesa actualmente el país, a causa de la pandemia del COVID-19.</t>
  </si>
  <si>
    <t>2. Desarticulación de la educación superior con los niveles de la educación básica y media.</t>
  </si>
  <si>
    <t>1. Políticas estatales que impactan el desfinanciamiento de la Educación Superior.</t>
  </si>
  <si>
    <t xml:space="preserve">1. Acreditación internacional de los programas académicos </t>
  </si>
  <si>
    <t>2. Colombia es el tercer miembro de Latinoamérica en hacer parte de la OCDE, esto implica la necesidad de alcanzar estándares internacionales en calidad educativa.</t>
  </si>
  <si>
    <t>Legal</t>
  </si>
  <si>
    <t>4. Políticas que promuevan la igualdad de oportunidades, la inclusión, la solidaridad y la lucha contra la pobreza.</t>
  </si>
  <si>
    <t>2. Dinámicas geopolíticas globales</t>
  </si>
  <si>
    <t>4. Dimensión 4. Evaluación de Resultados obtuvo un puntaje de 64.8%, con decrecimiento de -6.6% en relación con la vigencia 2019. FURAG (2020)</t>
  </si>
  <si>
    <t>2. Desarticulación de algunos procesos que generan demoras en los resultados.</t>
  </si>
  <si>
    <t xml:space="preserve">La Universidad del Tolima es una institución de educación superior de carácter público que fomenta el desarrollo de las capacidades humanas para la formación integral permanente. Está apoyada en valores éticos de tolerancia, respeto y convivencia mediante la búsqueda incesante del saber, la producción, la apropiación y divulgación del conocimiento en los diversos campos de la cultura, la ciencia, el arte y la tecnología desde una perspectiva inter y transdiciplinar. Se enmarca en una educación inclusiva con enfoque diferencial de derechos como aporte al bienestar de la sociedad, el ambiente y al desarrollo sustentable de la región, la nación y del mundo.     </t>
  </si>
  <si>
    <t>MISIÓN:</t>
  </si>
  <si>
    <t>OBJETO:</t>
  </si>
  <si>
    <t xml:space="preserve">Su carácter de universidad tiene por objeto esencial la búsqueda, producción, generación, construcción colectiva y la difusión del saber y del conocimiento en los campos de las humanidades, las ciencias, las artes, la filosofía y la tecnología, a través de la docencia, la investigación, la extensión y la proyección social. Esto se articula en los programas académicos en las modalidades y metodologías tendientes a la formación humana y la excelencia académica.                                                                
Su carácter departamental radica en su compromiso de pensar la(s) problemática(s) de su entorno y contribuir a la formulación y puesta en marcha de planes, programas y proyectos, en busca del desarrollo y el fomento de la cultura en las diferentes regiones del departamento o donde hiciese presencia.
Su carácter de institución pública y estatal radica en que asume el compromiso que tiene el Estado en la formación de sus ciudadanos(as) y con la constitución del proyecto político, ambiental, cultural y ético de la Nación. Acuerdo del Consejo Superior. No. 033 del 23 de septiembre de 2020, "Por el cual se expide el Estatuto General de la Universidad del Tolima.
</t>
  </si>
  <si>
    <t>FECHA ACTUALIZACIÓN</t>
  </si>
  <si>
    <t>Ambientales</t>
  </si>
  <si>
    <t>3. Políticas estatales en educación superior</t>
  </si>
  <si>
    <t>4. Política de desarrollo institucional</t>
  </si>
  <si>
    <t xml:space="preserve">5. Objetivos de Desarrollo Sostenible </t>
  </si>
  <si>
    <t>6. Plan de Desarrollo Nacional y Departamental</t>
  </si>
  <si>
    <t>3. Falta de criterios diferenciales en lineamientos, legislación, estándares, indicadores- metas del Ministerio de Educación Nacional, acordes con el contexto regional.</t>
  </si>
  <si>
    <t>1. Participación de los gobiernos nacional, regional y local en la financiación de programas de educación superior. Acuerdo por lo Superior 2034, CESU.</t>
  </si>
  <si>
    <t>3. Dinámicas económicas globales</t>
  </si>
  <si>
    <t>1. Reducción de los aportes del orden Nacional y Departamental.</t>
  </si>
  <si>
    <t>3. Imposibilidad de atender la totalidad de necesidades identificadas en las Instituciones de Educación Superior, con el presupuesto asignado.</t>
  </si>
  <si>
    <t>1. Posicionamiento de la educación como sector estratégico para el cierre de brechas y alcanzar una mayor equidad.</t>
  </si>
  <si>
    <t>5. Investigación y proyección social articulada con sector empresarial y social, para transferencia de conocimiento, tecnología entre otras para el desarrollo de la región.</t>
  </si>
  <si>
    <t xml:space="preserve">6. Educación inclusiva con enfoque diferencial de derechos como aporte al bienestar de la sociedad, el ambiente y al desarrollo sustentable de la región, la nación y del mundo.     </t>
  </si>
  <si>
    <t>1. Situación social del País en momentos de crisis.</t>
  </si>
  <si>
    <t xml:space="preserve">3. Alto desempleo de profesionales universitarios. </t>
  </si>
  <si>
    <t>4. Bajos niveles en competencias de los estudiantes que ingresan a la educación superior.</t>
  </si>
  <si>
    <t>3. Seguridad y privacidad de la Información.</t>
  </si>
  <si>
    <t>2. Evolución acelerada de las TIC</t>
  </si>
  <si>
    <t>5. Incapacidad para adoptar nuevas TIC</t>
  </si>
  <si>
    <t>3. Falta de conciencia ambiental.</t>
  </si>
  <si>
    <t>4. Pérdida de biodiversidad.</t>
  </si>
  <si>
    <t>1. Desarrollo sostenible y sustentable.</t>
  </si>
  <si>
    <t xml:space="preserve">6. Deforestación </t>
  </si>
  <si>
    <t>8. Contaminación por residuos químicos.</t>
  </si>
  <si>
    <t>1. Declaración internacional de derechos humanos.</t>
  </si>
  <si>
    <t>2. Legislación UNESCO</t>
  </si>
  <si>
    <t>3. Constitución Política de Colombia</t>
  </si>
  <si>
    <t>4. Legislación expedida Ministerio de Educación Nacional</t>
  </si>
  <si>
    <t>5. Legislación expedida para Entidades Públicas</t>
  </si>
  <si>
    <t xml:space="preserve">1. El equipo directivo realiza planeación estratégicas para proyectar los planes y lineamientos en el corto, mediano y largo plazo, a partir de la misión, visión y objetivos Institucionales.
</t>
  </si>
  <si>
    <t>3. Existe coherencia entre las políticas y lineamientos institucionales que propician el desarrollo de las funciones misionales; los planes de acción han sido socializados y se encuentran ampliamente apropiados por la comunidad universitaria. CNA, Resolución Acreditación 013189/2020 MEN.</t>
  </si>
  <si>
    <t xml:space="preserve">1. Dimensión 2. Direccionamiento Estratégico y Planeación, en la vigencia 2020 tuvo un decrecimiento del -7.6% con respecto a la vigencia 2019. FURAG (2020) </t>
  </si>
  <si>
    <t>2. La calificación del índice de mecanismos efectivos de seguimiento y evaluación, presentó una reducción del -21.7%, necesidad de fortalecer los mecanismos para el seguimiento, control y evaluación de los planes, programas y proyectos. FURAG (2020)</t>
  </si>
  <si>
    <t>3. Dimensión 3. Gestión con Valores para Resultados obtuvo un puntaje 65.1%, con decrecimiento de -2.4% en relación con la vigencia 2019. FURAG (2020)</t>
  </si>
  <si>
    <t>7. No existen mecanismos eficaces para definir y controlar los riesgos, más aún lo que refiere a la revisión y control por parte de la Dirección de los cambios del contexto, el seguimiento a los riesgos aceptados, y el comportamiento y/o materialización de los riesgos de corrupción. Informe pormenorizado OCG.</t>
  </si>
  <si>
    <t>2. Dificultades en la ejecución del presupuesto Institucional, representados en bajos tiempos de respuesta.</t>
  </si>
  <si>
    <t xml:space="preserve">3. Falta de un sistema de información administrativo y financiero integrado. </t>
  </si>
  <si>
    <t>4. Algunos procesos financieros se realizan de forma manual.</t>
  </si>
  <si>
    <t>5. Dificultad en la ejecución presupuestal causada por situaciones externas impredecibles: Pandemia, cese de actividades por protesta social, entre otros.</t>
  </si>
  <si>
    <t>6. Austeridad del Gasto Nacional.</t>
  </si>
  <si>
    <t>7. Reformas tributarias que impacten procesos en la institución. (Proyecto de modernización, costos de funcionamiento, plan de adquisiciones, entre otros)</t>
  </si>
  <si>
    <t>6. Recursos financieros limitados para atender requerimientos y necesidades de los grupos de valor o interés en procesos académicos y administrativos y para dar cumplimiento a los factores de acreditación institucional.</t>
  </si>
  <si>
    <t>1. El número de docentes de planta es insuficiente frente al número de estudiantes de las modalidades presencial y distancia. Resolución Acreditación 013189/2020 MEN.</t>
  </si>
  <si>
    <t>1. El nivel de cualificación de la planta docente conformada por 316 profesores,  de los cuales 131 poseen título de doctor, 167 título de magister y 18 cuentan con título de especialista. Resolución Acreditación 013189/2020 MEN.</t>
  </si>
  <si>
    <t>5. Falta de aplicación de herramientas de evaluación de desempeño al personal administrativo de la Institución.  (Plan de Mejoramiento MECI)</t>
  </si>
  <si>
    <t>2. La Dimensión 1. Talento Humano de la vigencia 2020 obtuvo un puntaje de 58,6%, quedando por debajo del 60%. FURAG (2020).</t>
  </si>
  <si>
    <t>3. El Plan Institucional de Capacitación no obedece a las necesidades de formación de acuerdo a las competencias de los cargos y carece de asignación de recursos del presupuesto.</t>
  </si>
  <si>
    <t>6. Falta de inducción al cargo para funcionarios nuevos o reubicados.</t>
  </si>
  <si>
    <t>4. Apropiación del personal de la UT, de los principios de transparencia, integridad, la cultura del autocontrol y autoevaluación.</t>
  </si>
  <si>
    <t>7. Carencia de mecanismos para el manejo de conflictos de interés. Informe pormenorizado de control interno 2do semestre 2020 MECI OCG y resultados FURAG (2020).</t>
  </si>
  <si>
    <t>8. Necesidad de formalizar Sistema de Seguridad y Salud en el Trabajo, acorde con la legislación y los lineamientos vigentes.</t>
  </si>
  <si>
    <t>1. La Institución cuenta con un modelo pedagógico y con políticas institucionales actualizadas que orientan los lineamientos curriculares de los Programas Académicos. Resolución Acreditación 013189/2020 MEN.</t>
  </si>
  <si>
    <t>3. Mecanismos de autorregulación y autoevaluación institucional en procesos académicos.</t>
  </si>
  <si>
    <t>4. El impacto en el desarrollo social y territorial que, desde los procesos formativos, tanto de pregrado como de posgrado se desarrollan en la Universidad. Resolución Acreditación 013189/2020 MEN.</t>
  </si>
  <si>
    <t xml:space="preserve">5. El aprovechamiento de los convenios con que cuenta la Institución, se registran 16 convenios nacionales y 87 convenios internacionales para la movilidad y cooperación académica, han permitido elevar el nivel de interacción de estudiantes y profesores con comunidades extranjeras. Resolución Acreditación 013189/2020 MEN.
</t>
  </si>
  <si>
    <t>6. Las estrategias implementadas para elevar la producción de los grupos de investigación, de tal manera que han alcanzado mejores niveles de categorización. Resolución Acreditación 013189/2020 MEN.</t>
  </si>
  <si>
    <t>7. El Hospital Veterinario fue galardonado a mejor centro asistencial para animales de la región Tolima grande, premios PET INDUSTRY.</t>
  </si>
  <si>
    <t>8. La institución tiene programas, proyectos y actividades que le permiten cumplir con su función de "promover el bienestar individual y colectivo" de los miembros de su comunidad universitaria. Resolución Acreditación 013189/2020 MEN.</t>
  </si>
  <si>
    <t>9. El prestigio y reconocimiento de los egresados quienes a su vez poseen un vínculo fuerte con la institución. Resolución Acreditación 013189/2020 MEN.</t>
  </si>
  <si>
    <t>10. La Institución cuenta con una amplia gama de recursos de apoyo académico. Resolución Acreditación 013189/2020 MEN.</t>
  </si>
  <si>
    <t>3. Dificultad en el seguimiento y control a la producción intelectual e investigación de los profesores y estudiantes y participación en comunidades científicas.</t>
  </si>
  <si>
    <t xml:space="preserve">4. Las pruebas Saber Pro por debajo del promedio nacional en los resultados de las competencias de Razonamiento cuantitativo e Inglés. Resolución Acreditación 013189/2020 MEN. </t>
  </si>
  <si>
    <t>7. Falta de controles diseñados e implementados dentro de los procedimientos. Informe pormenorizado de control interno 2do semestre 2020 MECI OCG.</t>
  </si>
  <si>
    <t>1. Falta de implementación de la política de gobierno digital en la institución.</t>
  </si>
  <si>
    <t>2. No se cuenta con un Plan de Tecnologías de la Información, -PETI-, aprobado y en ejecución. FURAG (2020).</t>
  </si>
  <si>
    <t>6. Dispersión de la Información en sistemas sin interoperabilidad con otras entidades.</t>
  </si>
  <si>
    <t>7. Bajo nivel de adquisición de dispositivos electrónicos y conexión a internet de los estudiantes, administrativos y docentes.</t>
  </si>
  <si>
    <t>9. Interrupción del servicio de los servidores por fallas o procesos de mantenimiento.</t>
  </si>
  <si>
    <t>1. El diseño de mecanismos para la información y comunicación, en su estructura no especifica con claridad fuentes de datos, control sobre la integridad, confidencialidad y disponibilidad de la información relevante. Informe pormenorizado de control interno 2do semestre 2020 MECI OCG</t>
  </si>
  <si>
    <t>3. Dimensión 5. Información y Comunicación obtuvo un puntaje de 69,6 para la vigencia 2020, presentó un decrecimiento - 6.2% en relación a la vigencia anterior. FURAG (2020)</t>
  </si>
  <si>
    <t>4. Recursos limitados para apoyar la gestión documental, para gestionar archivos digitales, electrónico y audiovisual.</t>
  </si>
  <si>
    <t>5. Falta definir canales oficiales externos acordes a los diferentes grupos de valor e interés, para los cuales esté especificado la información que se debe entregar, la periodicidad, y finalidad, así como los controles y mecanismos de evaluación para lograr la mejora efectiva. Informe pormenorizado de control interno 2do semestre 2020 MECI OCG.</t>
  </si>
  <si>
    <t>6. Recursos físicos y tecnológicos para la comunicación.</t>
  </si>
  <si>
    <t>3. Posconflicto, aportar a la garantía de derechos humanos y construcción de paz desde los ejes misionales.</t>
  </si>
  <si>
    <t>1. El desarrollo de las TIC favorece la comunicación bidireccional y multimodal de la gestión institucional y sectorial a los grupos de valor, de interés y ciudadanía en general.</t>
  </si>
  <si>
    <t>3. Política de Gobierno digital</t>
  </si>
  <si>
    <t>7. Red energética y conectividad a internet inestable</t>
  </si>
  <si>
    <t>1. Fenómenos naturales que pongan en riesgo la comunidad universitaria,  infraestructura educativa y la prestación del servicio educativo. (Sismos, terremotos, tormentas eléctricas, incendios forestales, deslizamientos, inundaciones, erupciones volcánicas, entre otros)</t>
  </si>
  <si>
    <t>2. Contaminación del aire o de las fuentes hídricas, que afecta la prestación del servicio.</t>
  </si>
  <si>
    <t>5. Cambio climático, calentamiento global y sequia.</t>
  </si>
  <si>
    <t>7. Contaminación por plásticos y basuras</t>
  </si>
  <si>
    <t>2. Para la vigencia 2020, el Índice de Desempeño Institucional alcanzó un puntaje de 65.9, presentando un incremento con relación a las vigencias 2019 (65.3) y 2018 (57.3), FURAG (2020)</t>
  </si>
  <si>
    <t>5. Los mecanismos de reporte de información no son oportunos para realizar el monitoreo, se presentan debilidades en la presentación de las evidencias, dificultando el seguimiento y toma de decisiones de la Alta Dirección. FURAG (2020)</t>
  </si>
  <si>
    <t>6. Debilidad en la línea de reporte al CICCI y estructura de control de la Universidad. Informe pormenorizado OCG.</t>
  </si>
  <si>
    <t>1. La reducción a cero del déficit fiscal acumulado desde la vigencia 2015.</t>
  </si>
  <si>
    <t xml:space="preserve">1. El costo de personal (Administrativos y Docentes) corresponde al 69% del presupuesto de la Universidad.
</t>
  </si>
  <si>
    <t>2. Búsqueda de recursos y fuentes de financiación.</t>
  </si>
  <si>
    <t>2. El número de profesores reconocidos en Colciencias como investigadores. Resolución Acreditación 013189/2020 MEN.</t>
  </si>
  <si>
    <t xml:space="preserve">1. Actualización del estatuto estudiantil
</t>
  </si>
  <si>
    <t>2. La Institución evidencia estrategias que permiten a los estudiantes y profesores acceder a cursos en segunda lengua, especialmente portugués e inglés. Resolución Acreditación 013189/2020 MEN.</t>
  </si>
  <si>
    <t>5. Índices de deserción a niveles por debajo del promedio nacional. Resolución Acreditación 013189/2020 MEN.</t>
  </si>
  <si>
    <t>6. Procesos de investigación institucionales, específicamente en productividad académica y en la categorización de grupos de investigación y de profesores ante el Sistema Nacional de Ciencia y Tecnología del país. Resolución Acreditación 013189/2020 MEN.</t>
  </si>
  <si>
    <t>8. Bajo nivel de bilingüismo en estudiantes, administrativos y docentes.</t>
  </si>
  <si>
    <t>3. Ausencia de un sistema de información que integre los procesos académico - administrativos de la institución.</t>
  </si>
  <si>
    <t>4. Falta de entrega oportuna de la información estadística para la toma de decisiones.</t>
  </si>
  <si>
    <t>5. Vulnerabilidad Ataques cibernéticos a la seguridad y privacidad de la información. (Hurto de información, Hackeos, manipulación, cambio o destrucción de información, terrorismo, espionaje, entre otros)</t>
  </si>
  <si>
    <t>8. Red energética y conectividad a internet inestable en campus universitario y trabajo en casa.</t>
  </si>
  <si>
    <t>Análisis del Riesgo</t>
  </si>
  <si>
    <t>% Contrarresta</t>
  </si>
  <si>
    <t>CONTEXTO ESTRATÉGICO INSTIITUCIONAL</t>
  </si>
  <si>
    <t>8. Alta tasa de desempleo a nivel nacional, regional y local.</t>
  </si>
  <si>
    <t>6. Legislación de Propiedad intelectual</t>
  </si>
  <si>
    <t>1. Mecanismos para la información y la comunicación de la Universidad.</t>
  </si>
  <si>
    <t>2. Canales adecuados de información interno y externo.</t>
  </si>
  <si>
    <t>Seguimiento 2LD</t>
  </si>
  <si>
    <t>Probabilidad Controles</t>
  </si>
  <si>
    <t>Estado de la acción</t>
  </si>
  <si>
    <t>ANALISIS DEL PROCESO</t>
  </si>
  <si>
    <t>PROCESO</t>
  </si>
  <si>
    <t>ACTIVO</t>
  </si>
  <si>
    <t>DUEÑO DEL ACTIVO</t>
  </si>
  <si>
    <t>TIPO DE ACTIVO</t>
  </si>
  <si>
    <t>LEY 1712 DE 2014</t>
  </si>
  <si>
    <t>LEY 1581 DE 2012</t>
  </si>
  <si>
    <t>CRITICIDAD RESPECTO A SU CONFIDENCIALIDAD</t>
  </si>
  <si>
    <t>CRITICIDAD RESPECTO A COMPLETITUD O INTEGRIDAD</t>
  </si>
  <si>
    <t>CRITICIDAD RESPECTO A SU DISPONIBILIDAD</t>
  </si>
  <si>
    <t>NIVEL DE CRITICIDAD</t>
  </si>
  <si>
    <t>Gestión de talento humano</t>
  </si>
  <si>
    <t>Base de datos nómina</t>
  </si>
  <si>
    <t>Base de datos con la información de nómina de la entidad</t>
  </si>
  <si>
    <t>Jefe de la Oficina</t>
  </si>
  <si>
    <t>Información</t>
  </si>
  <si>
    <t>Información reservada</t>
  </si>
  <si>
    <t>Contiene datos personales</t>
  </si>
  <si>
    <t>Tipo de información</t>
  </si>
  <si>
    <t>Software</t>
  </si>
  <si>
    <t>Hardware</t>
  </si>
  <si>
    <t>NA</t>
  </si>
  <si>
    <t>Información pública</t>
  </si>
  <si>
    <t>No contiene datos personales</t>
  </si>
  <si>
    <t>CRITICIDAD</t>
  </si>
  <si>
    <t>Afectación económica y reputacional</t>
  </si>
  <si>
    <t>DOCUMENTOS DE APOYO</t>
  </si>
  <si>
    <t>Determinar la Probabilidad</t>
  </si>
  <si>
    <t>Determinar el Impacto</t>
  </si>
  <si>
    <t>Determinar la severidad</t>
  </si>
  <si>
    <t>Ejemplo de control</t>
  </si>
  <si>
    <t>Control</t>
  </si>
  <si>
    <t>Descripción del riesgo
(Se diligencia automáticamente)</t>
  </si>
  <si>
    <t xml:space="preserve">4. Incremento en los aportes por Acreditación - Reacreditación Institucional. </t>
  </si>
  <si>
    <t>5. Alianzas estratégicas con los sectores económicos y productivos de la región para el desarrollo de proyectos.</t>
  </si>
  <si>
    <t>6. Situaciones de orden público que afectan a la entidad: asonadas, asaltos, atentados, vandalismo, entre otros.</t>
  </si>
  <si>
    <t>Sistema de Gestión Ambiental</t>
  </si>
  <si>
    <t>5. Situaciones de salud pública tales como: pandemias, virus, desabastecimiento de agua, entre otros.</t>
  </si>
  <si>
    <t>7. Interrupción de la prestación del servicio: 
7.1 como mecanismo de protesta de los diferentes actores sociales.
7.2 Por exceso de ruido en eventos artisticos y culturales.</t>
  </si>
  <si>
    <t>4. Manejo integral de residuos</t>
  </si>
  <si>
    <t>7. Legislación del Ministerio de Ambiente y protección social</t>
  </si>
  <si>
    <t>1. Incumplimiento a las diferentes disposiciones legales y normatiivas.</t>
  </si>
  <si>
    <t>3. El nivel de cualificación del personal administrativo con niveles de doctorado, maestria y especialización, que soportan los procesos misionales y la acreditación institucional. (consultar número)</t>
  </si>
  <si>
    <t>2. Construcción de la politica ambiental</t>
  </si>
  <si>
    <t>3. Asignación de recursos para la implementación del SGA</t>
  </si>
  <si>
    <t>1. Creación del poceso del Sistema de Gestión Ambiental (SGA) en la Revisión por la Dirección 2021.</t>
  </si>
  <si>
    <t>Seguridad y Salud en el Trabajo</t>
  </si>
  <si>
    <t>1. Creación del poceso del Sistema de Gestión de Seguridad y Salud del Trabajp (SGSST) en la Revisión por la Dirección 2021.</t>
  </si>
  <si>
    <t>1. Falta de Talento Humano especializado en los componentes de agua, aire, suelo y fauna.</t>
  </si>
  <si>
    <t xml:space="preserve">2. Inyección de más presupuesto para la ejecución </t>
  </si>
  <si>
    <t>3. Necesidad de un espacio  fisico adecuado para la Coordinación de Gestión y Educación Ambiental.</t>
  </si>
  <si>
    <t>2. Politica de Seguridad y Salud en el Trabajo</t>
  </si>
  <si>
    <t>Gestión de la Información y la Comunicación</t>
  </si>
  <si>
    <t>Gestión del Mejoramiento continuo</t>
  </si>
  <si>
    <t>Sistema de Gestión Seguridad y Salud en el Trabajo</t>
  </si>
  <si>
    <t>Sistema de Gestión de la Calidad</t>
  </si>
  <si>
    <t>Gestión Bibliotecaria</t>
  </si>
  <si>
    <t>Gestión de Tecnologías de la Información</t>
  </si>
  <si>
    <t>5. Cualificación del Talento Humano.</t>
  </si>
  <si>
    <t>7. Los informes de las auditorias realizadas por parte de los entes de vigilancia y control.</t>
  </si>
  <si>
    <t>4. Fortalecimiento del Talento Humano de la Coordinación de Gestión y Educación Ambiental.</t>
  </si>
  <si>
    <t>6. Articulación de la Coordinación de Gestión y Educación Ambiental con entes públicos regionales,</t>
  </si>
  <si>
    <t>3. Asignación de recursos para la implementación del SGSST</t>
  </si>
  <si>
    <t>31 de enero de 2022</t>
  </si>
  <si>
    <t>1 de febrero de 2022</t>
  </si>
  <si>
    <t>trimestral</t>
  </si>
  <si>
    <t>primeros 5 días del mes de abril, julio, octubre y diciembre de 2022</t>
  </si>
  <si>
    <t>abierto</t>
  </si>
  <si>
    <t>2. Fuentes de financiación a nivel Local, Departamental, Nacional e Internacional.</t>
  </si>
  <si>
    <t xml:space="preserve">4. Falta de gestón para proponer y desarrollar los proyectos que se adelantan en la educación superior pública. </t>
  </si>
  <si>
    <t xml:space="preserve">2. Dificultades en el acceso a la educación superior, de la población en condiciones de vulnerabilidad del Pais </t>
  </si>
  <si>
    <t xml:space="preserve">7. Acceso a la educación superior, de la población en condiciones de vulnerabilidad del Pais. </t>
  </si>
  <si>
    <t>8. Consumo y expendio de sustancias psicoactivas fuera y dentro de la UT.</t>
  </si>
  <si>
    <t>1. Ocurrencia de eventos que dificultan el acceso a los recursos tecnológicos e institucionales.</t>
  </si>
  <si>
    <t>2. Fallas en la conexión o caída de redes que afectan la conectividad de los aplicativos.</t>
  </si>
  <si>
    <t>4. Ataques cibernéticos a la seguridad y privacidad de la información Institucional. (Hurto de información, Hackeos, manipulación, cambio o destrucción de información, terrorismo, espionaje, entre otros)</t>
  </si>
  <si>
    <t>6. Falta de dispositivos electrónicos y conexión a internet de los grupos de interés y ciudadanía en general.</t>
  </si>
  <si>
    <t>2. Alianzas con entidades de protección, conservación y educación ambiental.</t>
  </si>
  <si>
    <t xml:space="preserve">3. Articulación con las Politicas y Planes de Gestión y educación Ambiental  </t>
  </si>
  <si>
    <t>Fecha Aprobación: 07-06-2022</t>
  </si>
  <si>
    <t>Fecha Aprobación: 7/06/2022</t>
  </si>
  <si>
    <t>Versión: 01</t>
  </si>
  <si>
    <t>Planificar el desarrollo institucional, mediante la formulación, evaluación y segumiento de programas, proyectos y acciones hacia el logro del Proyecto Educativo Institucional</t>
  </si>
  <si>
    <t>debido a que no se cuenta con los recursos para la ejecución de planes, programas y proyectos institucionales.</t>
  </si>
  <si>
    <t>1.Evaluación y seguimiento a la ejecución presupuestal.
2.Estado de fuentes y usos
3.Plan Anual de Caja
4.Ordenación del Gasto</t>
  </si>
  <si>
    <t>1.Evaluación y seguimiento a la ejecución presupuestal.
2. Estado de fuentes y usos
3.Plan Anual de Caja
4.Ordenación del Gasto</t>
  </si>
  <si>
    <t>por incumplir las metas del Plan de Acción Institucional y los planes asociados</t>
  </si>
  <si>
    <t>por incumplimiento de las metas y objetivos establecidos en el Plan de Desarrollo Institucional</t>
  </si>
  <si>
    <t>debido a que el contratista no ejecute la obra de infraestructura</t>
  </si>
  <si>
    <t>IDENTIFICACIÓN, ANÁLISIS Y VALORACIÓN DE RIESGOS DE GESTIÓN DE LA PLANEACIÓN INSTITUCIONAL</t>
  </si>
  <si>
    <t>por incumplimiento en las obras de infraestructura</t>
  </si>
  <si>
    <t>1. Seguimiento al cronograma de obra por parte del interventor</t>
  </si>
  <si>
    <t>por incumplimiento en las obras de infraestructura,  y que no se pueden habilitar las instalaciones para la prestación del servicio académico - administrativo</t>
  </si>
  <si>
    <t>1. Seguimiento al cronograma de obra por parte del interventor
2. Suspensión en la ejecución del contrato</t>
  </si>
  <si>
    <t>Código: GC-P07-F03</t>
  </si>
  <si>
    <t>Código: GC-P07-F02</t>
  </si>
  <si>
    <t>Código: GC-P07-F01</t>
  </si>
  <si>
    <t>1. Se deben realizar estudios previos a obras de  construcción en el campus</t>
  </si>
  <si>
    <t>Corresponde a los factores internos y externos, del proceso e identificación de los activos, que se han de tomar en consideración para la administración del riesgo, a partir de los cuales es posible establecer las causas de los riesgos a identificar.</t>
  </si>
  <si>
    <t xml:space="preserve">debido a factores externos (climaticos, cierre de las instalaciones de la Universidad) que generan retrasos en el proceso de contratación e impiden la ejecución de los contratos en los tiempos establecidos </t>
  </si>
  <si>
    <t>debido a evento externos  que modifique las condiciones del mercado, como el aumento o disminución en el valor de los bienes a adquiriridos</t>
  </si>
  <si>
    <t>por el uso indebido de  la información institucional</t>
  </si>
  <si>
    <t>debido  a un beneficio particular o de terceros, que genera un riesgo de corrupción institucional.</t>
  </si>
  <si>
    <t>Trimestral</t>
  </si>
  <si>
    <t>Jefe Oficina de Planeación y Desarrollo Institucional</t>
  </si>
  <si>
    <t>primeros 15 días de los meses de abril, julio,  octubre y diciembre de 2022</t>
  </si>
  <si>
    <t xml:space="preserve">Eje 4 Eficiencia y Transparencia Administrativa.
Programa: Modelo Integrado de Planeación y Gestión
Proyecto: Sistema de Planificación Institucional
</t>
  </si>
  <si>
    <t>Eje 4 Eficiencia y Transparencia Administrativa.
Programa: Ordenación y Proyección del Campus Universitario.
Proyecto: Plan de Dearrollo Físico del Campus Universitario</t>
  </si>
  <si>
    <t>Eje 4 Eficiencia y Transparencia Administrativa.
Programa: Modelo Integrado de Planeación y Gestión
Proyecto: Sistema de Planificación Institucional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</si>
</sst>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b/>
      <sz val="11"/>
      <color theme="1"/>
      <name val="Calibri"/>
      <family val="2"/>
      <scheme val="minor"/>
    </font>
    <font>
      <sz val="9"/>
      <color indexed="81"/>
      <name val="Tahoma"/>
      <family val="2"/>
    </font>
    <font>
      <sz val="11"/>
      <color theme="1"/>
      <name val="Calibri"/>
      <family val="2"/>
      <scheme val="minor"/>
    </font>
    <font>
      <sz val="10"/>
      <name val="Arial"/>
      <family val="2"/>
    </font>
    <font>
      <b/>
      <sz val="14"/>
      <color rgb="FF006600"/>
      <name val="Arial"/>
      <family val="2"/>
    </font>
    <font>
      <sz val="11"/>
      <color theme="1"/>
      <name val="Arial"/>
      <family val="2"/>
    </font>
    <font>
      <sz val="11"/>
      <name val="Arial"/>
      <family val="2"/>
    </font>
    <font>
      <b/>
      <sz val="12"/>
      <color rgb="FFFF0000"/>
      <name val="Arial"/>
      <family val="2"/>
    </font>
    <font>
      <sz val="11"/>
      <color indexed="8"/>
      <name val="Calibri"/>
      <family val="2"/>
    </font>
    <font>
      <sz val="10"/>
      <color theme="1"/>
      <name val="Arial"/>
      <family val="2"/>
    </font>
    <font>
      <b/>
      <sz val="12"/>
      <color theme="1"/>
      <name val="Calibri"/>
      <family val="2"/>
      <scheme val="minor"/>
    </font>
    <font>
      <b/>
      <sz val="10"/>
      <color theme="1"/>
      <name val="Arial"/>
      <family val="2"/>
    </font>
    <font>
      <sz val="9"/>
      <color theme="1"/>
      <name val="Arial"/>
      <family val="2"/>
    </font>
    <font>
      <b/>
      <sz val="16"/>
      <color theme="1"/>
      <name val="Calibri"/>
      <family val="2"/>
      <scheme val="minor"/>
    </font>
    <font>
      <sz val="14"/>
      <color theme="1"/>
      <name val="Calibri"/>
      <family val="2"/>
      <scheme val="minor"/>
    </font>
    <font>
      <sz val="11"/>
      <color theme="1"/>
      <name val="Century Gothic"/>
      <family val="2"/>
    </font>
    <font>
      <sz val="11"/>
      <name val="Century Gothic"/>
      <family val="2"/>
    </font>
    <font>
      <sz val="10"/>
      <color theme="1"/>
      <name val="Arial"/>
      <family val="2"/>
    </font>
    <font>
      <sz val="11"/>
      <name val="Calibri"/>
      <family val="2"/>
    </font>
    <font>
      <sz val="11"/>
      <color theme="1"/>
      <name val="Calibri"/>
      <family val="2"/>
    </font>
    <font>
      <sz val="11"/>
      <name val="Calibri"/>
      <family val="2"/>
    </font>
    <font>
      <b/>
      <sz val="11"/>
      <color theme="1"/>
      <name val="Calibri"/>
      <family val="2"/>
    </font>
    <font>
      <sz val="12"/>
      <color theme="1"/>
      <name val="Arial"/>
      <family val="2"/>
    </font>
    <font>
      <b/>
      <sz val="11"/>
      <color theme="1"/>
      <name val="Arial"/>
      <family val="2"/>
    </font>
    <font>
      <sz val="11"/>
      <color rgb="FFA5A5A5"/>
      <name val="Calibri"/>
      <family val="2"/>
    </font>
    <font>
      <sz val="14"/>
      <color theme="1"/>
      <name val="Calibri"/>
      <family val="2"/>
    </font>
  </fonts>
  <fills count="18">
    <fill>
      <patternFill patternType="none"/>
    </fill>
    <fill>
      <patternFill patternType="gray125"/>
    </fill>
    <fill>
      <patternFill patternType="solid">
        <fgColor theme="3"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rgb="FFE2EFD9"/>
        <bgColor rgb="FFE2EFD9"/>
      </patternFill>
    </fill>
    <fill>
      <patternFill patternType="solid">
        <fgColor rgb="FFC5E0B3"/>
        <bgColor rgb="FFC5E0B3"/>
      </patternFill>
    </fill>
    <fill>
      <patternFill patternType="solid">
        <fgColor rgb="FFA8D08D"/>
        <bgColor rgb="FFA8D08D"/>
      </patternFill>
    </fill>
    <fill>
      <patternFill patternType="solid">
        <fgColor theme="0"/>
        <bgColor theme="0"/>
      </patternFill>
    </fill>
    <fill>
      <patternFill patternType="solid">
        <fgColor rgb="FFD6DCE4"/>
        <bgColor rgb="FFD6DCE4"/>
      </patternFill>
    </fill>
    <fill>
      <patternFill patternType="solid">
        <fgColor rgb="FFD8D8D8"/>
        <bgColor rgb="FFD8D8D8"/>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medium">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top style="thin">
        <color indexed="64"/>
      </top>
      <bottom/>
      <diagonal/>
    </border>
    <border>
      <left style="thin">
        <color indexed="64"/>
      </left>
      <right/>
      <top/>
      <bottom style="thin">
        <color rgb="FF000000"/>
      </bottom>
      <diagonal/>
    </border>
    <border>
      <left style="thin">
        <color indexed="64"/>
      </left>
      <right style="thin">
        <color indexed="64"/>
      </right>
      <top/>
      <bottom style="thin">
        <color rgb="FF000000"/>
      </bottom>
      <diagonal/>
    </border>
    <border>
      <left style="thin">
        <color indexed="64"/>
      </left>
      <right/>
      <top style="thin">
        <color rgb="FF000000"/>
      </top>
      <bottom/>
      <diagonal/>
    </border>
  </borders>
  <cellStyleXfs count="5">
    <xf numFmtId="0" fontId="0" fillId="0" borderId="0"/>
    <xf numFmtId="9" fontId="3" fillId="0" borderId="0" applyFont="0" applyFill="0" applyBorder="0" applyAlignment="0" applyProtection="0"/>
    <xf numFmtId="0" fontId="4" fillId="0" borderId="0">
      <alignment vertical="center"/>
    </xf>
    <xf numFmtId="0" fontId="9" fillId="0" borderId="0"/>
    <xf numFmtId="0" fontId="20" fillId="0" borderId="0"/>
  </cellStyleXfs>
  <cellXfs count="197">
    <xf numFmtId="0" fontId="0" fillId="0" borderId="0" xfId="0"/>
    <xf numFmtId="0" fontId="0" fillId="0" borderId="1" xfId="0" applyBorder="1"/>
    <xf numFmtId="0" fontId="0" fillId="0" borderId="1" xfId="0" applyBorder="1" applyAlignment="1">
      <alignment vertical="center"/>
    </xf>
    <xf numFmtId="0" fontId="1" fillId="0" borderId="1" xfId="0" applyFont="1" applyBorder="1" applyAlignment="1">
      <alignment horizontal="center"/>
    </xf>
    <xf numFmtId="0" fontId="0" fillId="0" borderId="0" xfId="0" applyAlignment="1">
      <alignment horizontal="center" vertical="center"/>
    </xf>
    <xf numFmtId="0" fontId="1" fillId="0" borderId="1" xfId="0" applyFont="1" applyFill="1" applyBorder="1" applyAlignment="1">
      <alignment horizontal="center"/>
    </xf>
    <xf numFmtId="9" fontId="0" fillId="0" borderId="1" xfId="0" applyNumberFormat="1" applyBorder="1"/>
    <xf numFmtId="0" fontId="0" fillId="0" borderId="0" xfId="0" applyAlignment="1">
      <alignment wrapText="1"/>
    </xf>
    <xf numFmtId="0" fontId="1" fillId="0" borderId="2" xfId="0" applyFont="1" applyFill="1" applyBorder="1" applyAlignment="1">
      <alignment horizontal="center"/>
    </xf>
    <xf numFmtId="0" fontId="0" fillId="0" borderId="2" xfId="0" applyFill="1" applyBorder="1"/>
    <xf numFmtId="9" fontId="0" fillId="0" borderId="1" xfId="0" applyNumberFormat="1" applyFill="1" applyBorder="1"/>
    <xf numFmtId="9" fontId="0" fillId="0" borderId="2" xfId="0" applyNumberFormat="1" applyFill="1" applyBorder="1"/>
    <xf numFmtId="0" fontId="0" fillId="0" borderId="0" xfId="0" applyFill="1"/>
    <xf numFmtId="0" fontId="0" fillId="0" borderId="0" xfId="0" applyFill="1" applyAlignment="1">
      <alignment horizontal="center" vertical="center"/>
    </xf>
    <xf numFmtId="0" fontId="0" fillId="4" borderId="1" xfId="0" applyFill="1" applyBorder="1" applyAlignment="1">
      <alignment horizontal="center" vertical="center" wrapText="1"/>
    </xf>
    <xf numFmtId="0" fontId="0" fillId="6" borderId="1" xfId="0" applyFill="1" applyBorder="1" applyAlignment="1">
      <alignment horizontal="center" vertical="center" wrapText="1"/>
    </xf>
    <xf numFmtId="0" fontId="0" fillId="8" borderId="1" xfId="0" applyFill="1" applyBorder="1" applyAlignment="1">
      <alignment horizontal="center" vertical="center" wrapText="1"/>
    </xf>
    <xf numFmtId="0" fontId="1" fillId="0" borderId="13" xfId="0" applyFont="1" applyFill="1" applyBorder="1" applyAlignment="1">
      <alignment horizontal="center"/>
    </xf>
    <xf numFmtId="9" fontId="0" fillId="0" borderId="13" xfId="0" applyNumberFormat="1" applyFill="1" applyBorder="1"/>
    <xf numFmtId="0" fontId="12" fillId="5" borderId="1" xfId="2" applyNumberFormat="1" applyFont="1" applyFill="1" applyBorder="1" applyAlignment="1" applyProtection="1">
      <alignment horizontal="center" vertical="center" wrapText="1"/>
    </xf>
    <xf numFmtId="0" fontId="0" fillId="6" borderId="2" xfId="0" applyFill="1" applyBorder="1" applyAlignment="1">
      <alignment horizontal="center" vertical="center" wrapText="1"/>
    </xf>
    <xf numFmtId="0" fontId="1" fillId="0" borderId="0" xfId="0" applyFont="1"/>
    <xf numFmtId="0" fontId="11" fillId="0" borderId="0" xfId="0" applyFont="1"/>
    <xf numFmtId="0" fontId="14" fillId="0" borderId="0" xfId="0" applyFont="1" applyAlignment="1">
      <alignment horizontal="center"/>
    </xf>
    <xf numFmtId="0" fontId="15" fillId="4" borderId="2"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0" fillId="10" borderId="0" xfId="0" applyFill="1"/>
    <xf numFmtId="0" fontId="0" fillId="11" borderId="0" xfId="0" applyFill="1"/>
    <xf numFmtId="9" fontId="0" fillId="0" borderId="0" xfId="0" applyNumberFormat="1"/>
    <xf numFmtId="0" fontId="0" fillId="0" borderId="3" xfId="0" applyBorder="1" applyAlignment="1">
      <alignment vertical="center"/>
    </xf>
    <xf numFmtId="9" fontId="16" fillId="0" borderId="1" xfId="1" applyFont="1" applyBorder="1" applyAlignment="1">
      <alignment horizontal="center" vertical="center"/>
    </xf>
    <xf numFmtId="0" fontId="16" fillId="0" borderId="0" xfId="0" applyFont="1"/>
    <xf numFmtId="0" fontId="16" fillId="0" borderId="0" xfId="0" applyFont="1" applyAlignment="1">
      <alignment wrapText="1"/>
    </xf>
    <xf numFmtId="0" fontId="6" fillId="0" borderId="36" xfId="4" applyFont="1" applyBorder="1" applyAlignment="1">
      <alignment horizontal="center"/>
    </xf>
    <xf numFmtId="0" fontId="10" fillId="0" borderId="0" xfId="4" applyFont="1" applyAlignment="1">
      <alignment vertical="center"/>
    </xf>
    <xf numFmtId="0" fontId="20" fillId="0" borderId="0" xfId="4" applyFont="1" applyAlignment="1"/>
    <xf numFmtId="0" fontId="6" fillId="0" borderId="36" xfId="4" applyFont="1" applyBorder="1" applyAlignment="1">
      <alignment horizontal="center" vertical="center" wrapText="1"/>
    </xf>
    <xf numFmtId="0" fontId="6" fillId="0" borderId="36" xfId="4" applyFont="1" applyBorder="1" applyAlignment="1">
      <alignment horizontal="center" vertical="center"/>
    </xf>
    <xf numFmtId="0" fontId="24" fillId="12" borderId="36" xfId="4" applyFont="1" applyFill="1" applyBorder="1" applyAlignment="1">
      <alignment horizontal="center" vertical="center" wrapText="1"/>
    </xf>
    <xf numFmtId="0" fontId="6" fillId="0" borderId="36" xfId="4" applyFont="1" applyBorder="1" applyAlignment="1">
      <alignment horizontal="left" vertical="center" wrapText="1"/>
    </xf>
    <xf numFmtId="0" fontId="6" fillId="0" borderId="36" xfId="4" applyFont="1" applyBorder="1" applyAlignment="1">
      <alignment horizontal="left" vertical="top" wrapText="1"/>
    </xf>
    <xf numFmtId="0" fontId="6" fillId="0" borderId="44" xfId="4" applyFont="1" applyBorder="1" applyAlignment="1">
      <alignment horizontal="left" vertical="top" wrapText="1"/>
    </xf>
    <xf numFmtId="0" fontId="6" fillId="0" borderId="36" xfId="4" applyFont="1" applyBorder="1" applyAlignment="1">
      <alignment horizontal="left" vertical="top"/>
    </xf>
    <xf numFmtId="0" fontId="6" fillId="0" borderId="47" xfId="4" applyFont="1" applyBorder="1" applyAlignment="1">
      <alignment horizontal="left" vertical="top" wrapText="1"/>
    </xf>
    <xf numFmtId="0" fontId="12" fillId="13" borderId="36" xfId="4" applyFont="1" applyFill="1" applyBorder="1" applyAlignment="1">
      <alignment horizontal="center" vertical="center" wrapText="1"/>
    </xf>
    <xf numFmtId="0" fontId="10" fillId="0" borderId="36" xfId="4" applyFont="1" applyBorder="1" applyAlignment="1">
      <alignment horizontal="center" vertical="center" wrapText="1"/>
    </xf>
    <xf numFmtId="0" fontId="10" fillId="0" borderId="36" xfId="4" applyFont="1" applyBorder="1" applyAlignment="1">
      <alignment horizontal="left" vertical="center" wrapText="1"/>
    </xf>
    <xf numFmtId="0" fontId="13" fillId="0" borderId="36" xfId="4" applyFont="1" applyBorder="1" applyAlignment="1">
      <alignment vertical="top" wrapText="1"/>
    </xf>
    <xf numFmtId="0" fontId="10" fillId="0" borderId="36" xfId="4" applyFont="1" applyBorder="1" applyAlignment="1">
      <alignment horizontal="center" vertical="center"/>
    </xf>
    <xf numFmtId="0" fontId="25" fillId="0" borderId="36" xfId="4" applyFont="1" applyBorder="1" applyAlignment="1">
      <alignment horizontal="center" vertical="center" wrapText="1"/>
    </xf>
    <xf numFmtId="0" fontId="20" fillId="0" borderId="0" xfId="4" applyFont="1" applyAlignment="1">
      <alignment horizontal="center" vertical="center" wrapText="1"/>
    </xf>
    <xf numFmtId="0" fontId="12" fillId="13" borderId="47" xfId="4" applyFont="1" applyFill="1" applyBorder="1" applyAlignment="1">
      <alignment horizontal="center" vertical="center" wrapText="1"/>
    </xf>
    <xf numFmtId="9" fontId="16" fillId="9" borderId="1" xfId="1" applyFont="1" applyFill="1" applyBorder="1" applyAlignment="1">
      <alignment horizontal="center" vertical="center"/>
    </xf>
    <xf numFmtId="0" fontId="0" fillId="9" borderId="0" xfId="0" applyFill="1"/>
    <xf numFmtId="0" fontId="16" fillId="9" borderId="1" xfId="0" applyFont="1" applyFill="1" applyBorder="1" applyAlignment="1">
      <alignment horizontal="center" vertical="center"/>
    </xf>
    <xf numFmtId="0" fontId="17" fillId="9" borderId="1" xfId="0" applyFont="1" applyFill="1" applyBorder="1" applyAlignment="1">
      <alignment horizontal="center" vertical="center"/>
    </xf>
    <xf numFmtId="0" fontId="6" fillId="0" borderId="43" xfId="4" applyFont="1" applyBorder="1" applyAlignment="1">
      <alignment horizontal="left" vertical="top" wrapText="1"/>
    </xf>
    <xf numFmtId="0" fontId="16" fillId="0" borderId="17" xfId="0" applyFont="1" applyBorder="1" applyAlignment="1">
      <alignment horizontal="center" vertical="center" wrapText="1"/>
    </xf>
    <xf numFmtId="0" fontId="16" fillId="0" borderId="17" xfId="0" applyFont="1" applyBorder="1" applyAlignment="1">
      <alignment horizontal="center" vertical="center"/>
    </xf>
    <xf numFmtId="9" fontId="16" fillId="0" borderId="17" xfId="1" applyFont="1" applyBorder="1" applyAlignment="1">
      <alignment horizontal="center" vertical="center"/>
    </xf>
    <xf numFmtId="0" fontId="16" fillId="9" borderId="17" xfId="0" applyFont="1" applyFill="1" applyBorder="1" applyAlignment="1">
      <alignment horizontal="left" vertical="center" wrapText="1" indent="1"/>
    </xf>
    <xf numFmtId="0" fontId="16" fillId="0" borderId="17" xfId="0" applyFont="1" applyBorder="1" applyAlignment="1">
      <alignment horizontal="center" vertical="center" wrapText="1"/>
    </xf>
    <xf numFmtId="0" fontId="16" fillId="0" borderId="17" xfId="0" applyFont="1" applyBorder="1" applyAlignment="1">
      <alignment horizontal="center" vertical="center"/>
    </xf>
    <xf numFmtId="0" fontId="0" fillId="0" borderId="45" xfId="0" applyFont="1" applyBorder="1" applyAlignment="1">
      <alignment horizontal="center" vertical="center"/>
    </xf>
    <xf numFmtId="0" fontId="16" fillId="9" borderId="1" xfId="0" applyFont="1" applyFill="1" applyBorder="1" applyAlignment="1">
      <alignment horizontal="center" vertical="center" wrapText="1"/>
    </xf>
    <xf numFmtId="0" fontId="16" fillId="9" borderId="1" xfId="0" applyFont="1" applyFill="1" applyBorder="1" applyAlignment="1">
      <alignment horizontal="left" vertical="center" wrapText="1"/>
    </xf>
    <xf numFmtId="0" fontId="26" fillId="9" borderId="1" xfId="0" applyFont="1" applyFill="1" applyBorder="1" applyAlignment="1">
      <alignment horizontal="left" vertical="center" wrapText="1"/>
    </xf>
    <xf numFmtId="0" fontId="0" fillId="8" borderId="2" xfId="0" applyFill="1" applyBorder="1" applyAlignment="1">
      <alignment horizontal="center" vertical="center" wrapText="1"/>
    </xf>
    <xf numFmtId="0" fontId="0" fillId="0" borderId="51" xfId="0" applyFont="1" applyBorder="1" applyAlignment="1">
      <alignment horizontal="center" vertical="center" wrapText="1"/>
    </xf>
    <xf numFmtId="0" fontId="16" fillId="0" borderId="17" xfId="0" applyFont="1" applyBorder="1" applyAlignment="1">
      <alignment horizontal="center" vertical="center"/>
    </xf>
    <xf numFmtId="0" fontId="16" fillId="0" borderId="17" xfId="0" applyFont="1" applyBorder="1" applyAlignment="1">
      <alignment horizontal="center" vertical="center" wrapText="1"/>
    </xf>
    <xf numFmtId="0" fontId="16" fillId="9" borderId="17" xfId="0" applyFont="1" applyFill="1" applyBorder="1" applyAlignment="1">
      <alignment horizontal="center" vertical="center"/>
    </xf>
    <xf numFmtId="0" fontId="16" fillId="0" borderId="17" xfId="0" applyFont="1" applyBorder="1" applyAlignment="1">
      <alignment horizontal="center" vertical="center"/>
    </xf>
    <xf numFmtId="9" fontId="16" fillId="0" borderId="17" xfId="1" applyFont="1" applyBorder="1" applyAlignment="1">
      <alignment horizontal="center" vertical="center"/>
    </xf>
    <xf numFmtId="0" fontId="0" fillId="0" borderId="1" xfId="0" applyFont="1" applyBorder="1" applyAlignment="1">
      <alignment horizontal="center" vertical="center" wrapText="1"/>
    </xf>
    <xf numFmtId="0" fontId="16" fillId="0" borderId="17" xfId="0" applyFont="1" applyBorder="1" applyAlignment="1">
      <alignment horizontal="center" vertical="center" wrapText="1"/>
    </xf>
    <xf numFmtId="0" fontId="16" fillId="9" borderId="17" xfId="0" applyFont="1" applyFill="1" applyBorder="1" applyAlignment="1">
      <alignment horizontal="center" vertical="center"/>
    </xf>
    <xf numFmtId="0" fontId="19" fillId="0" borderId="17" xfId="0" applyFont="1" applyBorder="1" applyAlignment="1">
      <alignment horizontal="left" vertical="center" wrapText="1"/>
    </xf>
    <xf numFmtId="0" fontId="16" fillId="9" borderId="18" xfId="0" applyFont="1" applyFill="1" applyBorder="1" applyAlignment="1">
      <alignment horizontal="left" vertical="center" wrapText="1"/>
    </xf>
    <xf numFmtId="0" fontId="16" fillId="0" borderId="17" xfId="0" applyFont="1" applyBorder="1" applyAlignment="1">
      <alignment horizontal="left" vertical="center" wrapText="1"/>
    </xf>
    <xf numFmtId="0" fontId="16" fillId="9" borderId="17" xfId="0" applyFont="1" applyFill="1" applyBorder="1" applyAlignment="1">
      <alignment horizontal="left" vertical="center" wrapText="1"/>
    </xf>
    <xf numFmtId="0" fontId="10" fillId="0" borderId="32" xfId="4" applyFont="1" applyBorder="1" applyAlignment="1">
      <alignment horizontal="center" vertical="center"/>
    </xf>
    <xf numFmtId="0" fontId="21" fillId="0" borderId="33" xfId="4" applyFont="1" applyBorder="1"/>
    <xf numFmtId="0" fontId="21" fillId="0" borderId="37" xfId="4" applyFont="1" applyBorder="1"/>
    <xf numFmtId="0" fontId="21" fillId="0" borderId="38" xfId="4" applyFont="1" applyBorder="1"/>
    <xf numFmtId="0" fontId="21" fillId="0" borderId="42" xfId="4" applyFont="1" applyBorder="1"/>
    <xf numFmtId="0" fontId="21" fillId="0" borderId="40" xfId="4" applyFont="1" applyBorder="1"/>
    <xf numFmtId="0" fontId="5" fillId="0" borderId="34" xfId="4" applyFont="1" applyBorder="1" applyAlignment="1">
      <alignment horizontal="center" vertical="center" wrapText="1"/>
    </xf>
    <xf numFmtId="0" fontId="21" fillId="0" borderId="35" xfId="4" applyFont="1" applyBorder="1"/>
    <xf numFmtId="0" fontId="21" fillId="0" borderId="39" xfId="4" applyFont="1" applyBorder="1"/>
    <xf numFmtId="0" fontId="8" fillId="0" borderId="41" xfId="4" applyFont="1" applyBorder="1" applyAlignment="1">
      <alignment horizontal="center" vertical="center" wrapText="1"/>
    </xf>
    <xf numFmtId="0" fontId="22" fillId="0" borderId="43" xfId="4" applyFont="1" applyBorder="1" applyAlignment="1">
      <alignment horizontal="center" vertical="center"/>
    </xf>
    <xf numFmtId="0" fontId="21" fillId="0" borderId="44" xfId="4" applyFont="1" applyBorder="1"/>
    <xf numFmtId="0" fontId="23" fillId="0" borderId="43" xfId="4" applyFont="1" applyBorder="1" applyAlignment="1">
      <alignment horizontal="left" vertical="center" wrapText="1"/>
    </xf>
    <xf numFmtId="0" fontId="21" fillId="0" borderId="27" xfId="4" applyFont="1" applyBorder="1"/>
    <xf numFmtId="14" fontId="23" fillId="0" borderId="43" xfId="4" applyNumberFormat="1" applyFont="1" applyBorder="1" applyAlignment="1">
      <alignment horizontal="left" vertical="center" wrapText="1"/>
    </xf>
    <xf numFmtId="0" fontId="24" fillId="12" borderId="43" xfId="4" applyFont="1" applyFill="1" applyBorder="1" applyAlignment="1">
      <alignment horizontal="center" vertical="center" wrapText="1"/>
    </xf>
    <xf numFmtId="0" fontId="20" fillId="0" borderId="44" xfId="4" applyFont="1" applyBorder="1"/>
    <xf numFmtId="0" fontId="6" fillId="0" borderId="45" xfId="4" applyFont="1" applyBorder="1" applyAlignment="1">
      <alignment horizontal="center" vertical="center" wrapText="1"/>
    </xf>
    <xf numFmtId="0" fontId="21" fillId="0" borderId="46" xfId="4" applyFont="1" applyBorder="1"/>
    <xf numFmtId="0" fontId="21" fillId="0" borderId="47" xfId="4" applyFont="1" applyBorder="1"/>
    <xf numFmtId="0" fontId="6" fillId="13" borderId="45" xfId="4" applyFont="1" applyFill="1" applyBorder="1" applyAlignment="1">
      <alignment horizontal="center" vertical="center"/>
    </xf>
    <xf numFmtId="0" fontId="20" fillId="0" borderId="46" xfId="4" applyFont="1" applyBorder="1"/>
    <xf numFmtId="0" fontId="20" fillId="0" borderId="47" xfId="4" applyFont="1" applyBorder="1"/>
    <xf numFmtId="0" fontId="6" fillId="0" borderId="43" xfId="4" applyFont="1" applyBorder="1" applyAlignment="1">
      <alignment horizontal="left" vertical="top" wrapText="1"/>
    </xf>
    <xf numFmtId="0" fontId="6" fillId="0" borderId="43" xfId="4" applyFont="1" applyBorder="1" applyAlignment="1">
      <alignment horizontal="center" vertical="top" wrapText="1"/>
    </xf>
    <xf numFmtId="0" fontId="6" fillId="0" borderId="45" xfId="4" applyFont="1" applyBorder="1" applyAlignment="1">
      <alignment horizontal="center" vertical="center"/>
    </xf>
    <xf numFmtId="0" fontId="6" fillId="14" borderId="45" xfId="4" applyFont="1" applyFill="1" applyBorder="1" applyAlignment="1">
      <alignment horizontal="center" vertical="center"/>
    </xf>
    <xf numFmtId="0" fontId="6" fillId="14" borderId="45" xfId="4" applyFont="1" applyFill="1" applyBorder="1" applyAlignment="1">
      <alignment horizontal="center" vertical="center" wrapText="1"/>
    </xf>
    <xf numFmtId="0" fontId="6" fillId="15" borderId="43" xfId="4" applyFont="1" applyFill="1" applyBorder="1" applyAlignment="1">
      <alignment horizontal="left" vertical="top" wrapText="1"/>
    </xf>
    <xf numFmtId="0" fontId="10" fillId="0" borderId="45" xfId="4" applyFont="1" applyBorder="1" applyAlignment="1">
      <alignment horizontal="center" vertical="center"/>
    </xf>
    <xf numFmtId="0" fontId="22" fillId="17" borderId="43" xfId="4" applyFont="1" applyFill="1" applyBorder="1" applyAlignment="1">
      <alignment horizontal="center" vertical="center"/>
    </xf>
    <xf numFmtId="0" fontId="10" fillId="0" borderId="43" xfId="4" applyFont="1" applyBorder="1" applyAlignment="1">
      <alignment horizontal="left" vertical="center" wrapText="1"/>
    </xf>
    <xf numFmtId="0" fontId="5" fillId="0" borderId="45" xfId="4" applyFont="1" applyBorder="1" applyAlignment="1">
      <alignment horizontal="center" vertical="center" wrapText="1"/>
    </xf>
    <xf numFmtId="0" fontId="8" fillId="0" borderId="45" xfId="4" applyFont="1" applyBorder="1" applyAlignment="1">
      <alignment horizontal="center" vertical="center" wrapText="1"/>
    </xf>
    <xf numFmtId="0" fontId="22" fillId="16" borderId="43" xfId="4" applyFont="1" applyFill="1" applyBorder="1" applyAlignment="1">
      <alignment horizontal="center" vertical="center"/>
    </xf>
    <xf numFmtId="0" fontId="13" fillId="0" borderId="43" xfId="4" applyFont="1" applyBorder="1" applyAlignment="1">
      <alignment horizontal="left" vertical="top" wrapText="1"/>
    </xf>
    <xf numFmtId="14" fontId="10" fillId="0" borderId="43" xfId="4" applyNumberFormat="1" applyFont="1" applyBorder="1" applyAlignment="1">
      <alignment horizontal="left" vertical="center" wrapText="1"/>
    </xf>
    <xf numFmtId="0" fontId="12" fillId="13" borderId="43" xfId="4" applyFont="1" applyFill="1" applyBorder="1" applyAlignment="1">
      <alignment horizontal="center" vertical="center" wrapText="1"/>
    </xf>
    <xf numFmtId="0" fontId="16" fillId="0" borderId="17" xfId="0" applyFont="1" applyBorder="1" applyAlignment="1">
      <alignment horizontal="center" vertical="center"/>
    </xf>
    <xf numFmtId="0" fontId="16" fillId="0" borderId="18" xfId="0" applyFont="1" applyBorder="1" applyAlignment="1">
      <alignment horizontal="center" vertical="center"/>
    </xf>
    <xf numFmtId="0" fontId="0" fillId="6" borderId="2" xfId="0" applyFill="1" applyBorder="1" applyAlignment="1">
      <alignment horizontal="center" vertical="center" wrapText="1"/>
    </xf>
    <xf numFmtId="0" fontId="0" fillId="6" borderId="3" xfId="0" applyFill="1" applyBorder="1" applyAlignment="1">
      <alignment horizontal="center" vertical="center" wrapText="1"/>
    </xf>
    <xf numFmtId="0" fontId="16" fillId="9" borderId="17" xfId="0" applyFont="1" applyFill="1" applyBorder="1" applyAlignment="1">
      <alignment horizontal="left" vertical="center" wrapText="1"/>
    </xf>
    <xf numFmtId="0" fontId="16" fillId="9" borderId="18"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16" fillId="0" borderId="18" xfId="0" applyFont="1" applyFill="1" applyBorder="1" applyAlignment="1">
      <alignment horizontal="left" vertical="center" wrapText="1"/>
    </xf>
    <xf numFmtId="0" fontId="16" fillId="0" borderId="17" xfId="0" applyFont="1" applyFill="1" applyBorder="1" applyAlignment="1">
      <alignment horizontal="left" vertical="center" wrapText="1" indent="1"/>
    </xf>
    <xf numFmtId="0" fontId="16" fillId="0" borderId="18" xfId="0" applyFont="1" applyFill="1" applyBorder="1" applyAlignment="1">
      <alignment horizontal="left" vertical="center" wrapText="1" indent="1"/>
    </xf>
    <xf numFmtId="9" fontId="16" fillId="0" borderId="17" xfId="1" applyFont="1" applyBorder="1" applyAlignment="1">
      <alignment horizontal="center" vertical="center"/>
    </xf>
    <xf numFmtId="9" fontId="16" fillId="0" borderId="18" xfId="1" applyFont="1" applyBorder="1" applyAlignment="1">
      <alignment horizontal="center" vertical="center"/>
    </xf>
    <xf numFmtId="0" fontId="16" fillId="0" borderId="50" xfId="0" applyFont="1" applyBorder="1" applyAlignment="1">
      <alignment horizontal="center" vertical="center"/>
    </xf>
    <xf numFmtId="0" fontId="16" fillId="0" borderId="17" xfId="0" applyFont="1" applyBorder="1" applyAlignment="1">
      <alignment horizontal="center" vertical="center" wrapText="1"/>
    </xf>
    <xf numFmtId="0" fontId="16" fillId="0" borderId="18" xfId="0" applyFont="1" applyBorder="1" applyAlignment="1">
      <alignment horizontal="center" vertical="center" wrapText="1"/>
    </xf>
    <xf numFmtId="0" fontId="16" fillId="9" borderId="17" xfId="0" applyFont="1" applyFill="1" applyBorder="1" applyAlignment="1">
      <alignment horizontal="center" vertical="center"/>
    </xf>
    <xf numFmtId="0" fontId="16" fillId="9" borderId="18" xfId="0" applyFont="1" applyFill="1" applyBorder="1" applyAlignment="1">
      <alignment horizontal="center" vertical="center"/>
    </xf>
    <xf numFmtId="0" fontId="17" fillId="0" borderId="17" xfId="0" applyFont="1" applyBorder="1" applyAlignment="1">
      <alignment horizontal="center" vertical="center"/>
    </xf>
    <xf numFmtId="0" fontId="17" fillId="0" borderId="50" xfId="0" applyFont="1" applyBorder="1" applyAlignment="1">
      <alignment horizontal="center" vertical="center"/>
    </xf>
    <xf numFmtId="0" fontId="19" fillId="0" borderId="17" xfId="0" applyFont="1" applyBorder="1" applyAlignment="1">
      <alignment horizontal="left" vertical="center" wrapText="1"/>
    </xf>
    <xf numFmtId="0" fontId="21" fillId="0" borderId="50" xfId="0" applyFont="1" applyBorder="1" applyAlignment="1">
      <alignment horizontal="left" vertical="center" wrapText="1"/>
    </xf>
    <xf numFmtId="0" fontId="6" fillId="0" borderId="4" xfId="2" applyFont="1" applyBorder="1" applyAlignment="1" applyProtection="1">
      <alignment horizontal="center"/>
    </xf>
    <xf numFmtId="0" fontId="6" fillId="0" borderId="5" xfId="2" applyFont="1" applyBorder="1" applyAlignment="1" applyProtection="1">
      <alignment horizontal="center"/>
    </xf>
    <xf numFmtId="0" fontId="7" fillId="0" borderId="6" xfId="2" applyFont="1" applyBorder="1" applyAlignment="1" applyProtection="1">
      <alignment horizontal="center" vertical="distributed" wrapText="1"/>
    </xf>
    <xf numFmtId="0" fontId="7" fillId="0" borderId="7" xfId="2" applyFont="1" applyBorder="1" applyAlignment="1" applyProtection="1">
      <alignment horizontal="center" vertical="distributed" wrapText="1"/>
    </xf>
    <xf numFmtId="0" fontId="7" fillId="0" borderId="6" xfId="2" applyFont="1" applyFill="1" applyBorder="1" applyAlignment="1" applyProtection="1">
      <alignment horizontal="center" vertical="center"/>
    </xf>
    <xf numFmtId="0" fontId="7" fillId="0" borderId="7" xfId="2" applyFont="1" applyFill="1" applyBorder="1" applyAlignment="1" applyProtection="1">
      <alignment horizontal="center" vertical="center"/>
    </xf>
    <xf numFmtId="0" fontId="5" fillId="0" borderId="4" xfId="2" applyNumberFormat="1" applyFont="1" applyFill="1" applyBorder="1" applyAlignment="1" applyProtection="1">
      <alignment horizontal="center" vertical="center" wrapText="1"/>
    </xf>
    <xf numFmtId="0" fontId="5" fillId="0" borderId="14" xfId="2" applyNumberFormat="1" applyFont="1" applyFill="1" applyBorder="1" applyAlignment="1" applyProtection="1">
      <alignment horizontal="center" vertical="center" wrapText="1"/>
    </xf>
    <xf numFmtId="0" fontId="5" fillId="0" borderId="5" xfId="2" applyNumberFormat="1" applyFont="1" applyFill="1" applyBorder="1" applyAlignment="1" applyProtection="1">
      <alignment horizontal="center" vertical="center" wrapText="1"/>
    </xf>
    <xf numFmtId="0" fontId="5" fillId="0" borderId="6" xfId="2" applyNumberFormat="1" applyFont="1" applyFill="1" applyBorder="1" applyAlignment="1" applyProtection="1">
      <alignment horizontal="center" vertical="center" wrapText="1"/>
    </xf>
    <xf numFmtId="0" fontId="5" fillId="0" borderId="0" xfId="2" applyNumberFormat="1" applyFont="1" applyFill="1" applyBorder="1" applyAlignment="1" applyProtection="1">
      <alignment horizontal="center" vertical="center" wrapText="1"/>
    </xf>
    <xf numFmtId="0" fontId="5" fillId="0" borderId="7" xfId="2" applyNumberFormat="1" applyFont="1" applyFill="1" applyBorder="1" applyAlignment="1" applyProtection="1">
      <alignment horizontal="center" vertical="center" wrapText="1"/>
    </xf>
    <xf numFmtId="0" fontId="8" fillId="0" borderId="6" xfId="2" applyNumberFormat="1" applyFont="1" applyFill="1" applyBorder="1" applyAlignment="1" applyProtection="1">
      <alignment horizontal="center" vertical="center" wrapText="1"/>
    </xf>
    <xf numFmtId="0" fontId="8" fillId="0" borderId="0" xfId="2" applyNumberFormat="1" applyFont="1" applyFill="1" applyBorder="1" applyAlignment="1" applyProtection="1">
      <alignment horizontal="center" vertical="center" wrapText="1"/>
    </xf>
    <xf numFmtId="0" fontId="8" fillId="0" borderId="7" xfId="2" applyNumberFormat="1" applyFont="1" applyFill="1" applyBorder="1" applyAlignment="1" applyProtection="1">
      <alignment horizontal="center" vertical="center" wrapText="1"/>
    </xf>
    <xf numFmtId="0" fontId="0" fillId="4" borderId="1" xfId="0"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12" xfId="0" applyFont="1" applyFill="1" applyBorder="1" applyAlignment="1">
      <alignment horizontal="center" vertical="center" wrapText="1"/>
    </xf>
    <xf numFmtId="0" fontId="0" fillId="8" borderId="20" xfId="0" applyFill="1" applyBorder="1" applyAlignment="1">
      <alignment horizontal="center" vertical="center"/>
    </xf>
    <xf numFmtId="0" fontId="0" fillId="8" borderId="0" xfId="0" applyFill="1" applyBorder="1" applyAlignment="1">
      <alignment horizontal="center" vertical="center"/>
    </xf>
    <xf numFmtId="0" fontId="0" fillId="8" borderId="10" xfId="0" applyFill="1" applyBorder="1" applyAlignment="1">
      <alignment horizontal="center" vertical="center"/>
    </xf>
    <xf numFmtId="0" fontId="0" fillId="8" borderId="19" xfId="0" applyFill="1" applyBorder="1" applyAlignment="1">
      <alignment horizontal="center" vertical="center"/>
    </xf>
    <xf numFmtId="0" fontId="0" fillId="8" borderId="16" xfId="0" applyFill="1" applyBorder="1" applyAlignment="1">
      <alignment horizontal="center" vertical="center"/>
    </xf>
    <xf numFmtId="0" fontId="0" fillId="8" borderId="15" xfId="0" applyFill="1" applyBorder="1" applyAlignment="1">
      <alignment horizontal="center" vertical="center"/>
    </xf>
    <xf numFmtId="0" fontId="11" fillId="5" borderId="1" xfId="0" applyFont="1" applyFill="1" applyBorder="1" applyAlignment="1">
      <alignment horizontal="center" vertical="center"/>
    </xf>
    <xf numFmtId="0" fontId="11" fillId="5" borderId="18" xfId="0" applyFont="1" applyFill="1" applyBorder="1" applyAlignment="1">
      <alignment horizontal="center" vertical="center"/>
    </xf>
    <xf numFmtId="0" fontId="0" fillId="6" borderId="1" xfId="0" applyFill="1" applyBorder="1" applyAlignment="1">
      <alignment horizontal="center" vertical="center"/>
    </xf>
    <xf numFmtId="0" fontId="0" fillId="7" borderId="18" xfId="0" applyFill="1" applyBorder="1" applyAlignment="1">
      <alignment horizontal="center" vertical="center"/>
    </xf>
    <xf numFmtId="0" fontId="0" fillId="0" borderId="1" xfId="0" applyFont="1" applyBorder="1" applyAlignment="1">
      <alignment horizontal="center" vertical="center" wrapText="1"/>
    </xf>
    <xf numFmtId="0" fontId="4" fillId="0" borderId="4" xfId="2" applyBorder="1" applyAlignment="1" applyProtection="1">
      <alignment horizontal="center" vertical="center"/>
    </xf>
    <xf numFmtId="0" fontId="4" fillId="0" borderId="5" xfId="2" applyBorder="1" applyAlignment="1" applyProtection="1">
      <alignment horizontal="center" vertical="center"/>
    </xf>
    <xf numFmtId="0" fontId="4" fillId="0" borderId="6" xfId="2" applyBorder="1" applyAlignment="1" applyProtection="1">
      <alignment horizontal="center" vertical="center"/>
    </xf>
    <xf numFmtId="0" fontId="4" fillId="0" borderId="7" xfId="2" applyBorder="1" applyAlignment="1" applyProtection="1">
      <alignment horizontal="center" vertical="center"/>
    </xf>
    <xf numFmtId="0" fontId="1" fillId="2" borderId="8" xfId="2" applyFont="1" applyFill="1" applyBorder="1" applyAlignment="1" applyProtection="1">
      <alignment horizontal="left" vertical="center"/>
    </xf>
    <xf numFmtId="0" fontId="1" fillId="2" borderId="21" xfId="2" applyFont="1" applyFill="1" applyBorder="1" applyAlignment="1" applyProtection="1">
      <alignment horizontal="left" vertical="center"/>
    </xf>
    <xf numFmtId="0" fontId="18" fillId="0" borderId="23" xfId="0" applyFont="1" applyBorder="1" applyAlignment="1">
      <alignment horizontal="left" vertical="center" wrapText="1"/>
    </xf>
    <xf numFmtId="0" fontId="19" fillId="0" borderId="24" xfId="0" applyFont="1" applyBorder="1"/>
    <xf numFmtId="0" fontId="19" fillId="0" borderId="25" xfId="0" applyFont="1" applyBorder="1"/>
    <xf numFmtId="0" fontId="1" fillId="3" borderId="11" xfId="2" applyFont="1" applyFill="1" applyBorder="1" applyAlignment="1" applyProtection="1">
      <alignment horizontal="left" vertical="top"/>
    </xf>
    <xf numFmtId="0" fontId="1" fillId="3" borderId="22" xfId="2" applyFont="1" applyFill="1" applyBorder="1" applyAlignment="1" applyProtection="1">
      <alignment horizontal="left" vertical="top"/>
    </xf>
    <xf numFmtId="0" fontId="12" fillId="0" borderId="26" xfId="0" applyFont="1" applyBorder="1" applyAlignment="1">
      <alignment horizontal="left" vertical="center" wrapText="1"/>
    </xf>
    <xf numFmtId="0" fontId="22" fillId="0" borderId="27" xfId="0" applyFont="1" applyBorder="1"/>
    <xf numFmtId="0" fontId="22" fillId="0" borderId="28" xfId="0" applyFont="1" applyBorder="1"/>
    <xf numFmtId="0" fontId="10" fillId="0" borderId="26" xfId="0" applyFont="1" applyBorder="1" applyAlignment="1">
      <alignment horizontal="left" vertical="center" wrapText="1"/>
    </xf>
    <xf numFmtId="0" fontId="19" fillId="0" borderId="27" xfId="0" applyFont="1" applyBorder="1"/>
    <xf numFmtId="0" fontId="19" fillId="0" borderId="28" xfId="0" applyFont="1" applyBorder="1"/>
    <xf numFmtId="14" fontId="18" fillId="0" borderId="29" xfId="0" applyNumberFormat="1" applyFont="1" applyBorder="1" applyAlignment="1">
      <alignment horizontal="left" vertical="center" wrapText="1"/>
    </xf>
    <xf numFmtId="0" fontId="19" fillId="0" borderId="30" xfId="0" applyFont="1" applyBorder="1"/>
    <xf numFmtId="0" fontId="19" fillId="0" borderId="31" xfId="0" applyFont="1" applyBorder="1"/>
    <xf numFmtId="0" fontId="1" fillId="3" borderId="9" xfId="2" applyFont="1" applyFill="1" applyBorder="1" applyAlignment="1" applyProtection="1">
      <alignment horizontal="left" vertical="center"/>
    </xf>
    <xf numFmtId="0" fontId="1" fillId="3" borderId="20" xfId="2" applyFont="1" applyFill="1" applyBorder="1" applyAlignment="1" applyProtection="1">
      <alignment horizontal="left" vertical="center"/>
    </xf>
    <xf numFmtId="0" fontId="1" fillId="3" borderId="8" xfId="2" applyFont="1" applyFill="1" applyBorder="1" applyAlignment="1" applyProtection="1">
      <alignment horizontal="left" vertical="center"/>
    </xf>
    <xf numFmtId="0" fontId="1" fillId="3" borderId="21" xfId="2" applyFont="1" applyFill="1" applyBorder="1" applyAlignment="1" applyProtection="1">
      <alignment horizontal="left" vertical="center"/>
    </xf>
    <xf numFmtId="0" fontId="14" fillId="0" borderId="0" xfId="0" applyFont="1" applyAlignment="1">
      <alignment horizontal="center"/>
    </xf>
    <xf numFmtId="0" fontId="6" fillId="0" borderId="44" xfId="4" applyFont="1" applyBorder="1" applyAlignment="1">
      <alignment horizontal="center" vertical="top" wrapText="1"/>
    </xf>
    <xf numFmtId="0" fontId="0" fillId="0" borderId="48" xfId="0" applyFont="1" applyBorder="1" applyAlignment="1">
      <alignment horizontal="left" vertical="center" wrapText="1"/>
    </xf>
    <xf numFmtId="0" fontId="0" fillId="0" borderId="49" xfId="0" applyFont="1" applyBorder="1" applyAlignment="1">
      <alignment horizontal="left" vertical="center" wrapText="1"/>
    </xf>
  </cellXfs>
  <cellStyles count="5">
    <cellStyle name="Normal" xfId="0" builtinId="0"/>
    <cellStyle name="Normal 2" xfId="2" xr:uid="{00000000-0005-0000-0000-000001000000}"/>
    <cellStyle name="Normal 2 2" xfId="3" xr:uid="{00000000-0005-0000-0000-000002000000}"/>
    <cellStyle name="Normal 3" xfId="4" xr:uid="{00000000-0005-0000-0000-000003000000}"/>
    <cellStyle name="Porcentaje" xfId="1" builtinId="5"/>
  </cellStyles>
  <dxfs count="140">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jpg"/><Relationship Id="rId3" Type="http://schemas.openxmlformats.org/officeDocument/2006/relationships/image" Target="../media/image5.png"/><Relationship Id="rId7" Type="http://schemas.openxmlformats.org/officeDocument/2006/relationships/image" Target="../media/image9.jpg"/><Relationship Id="rId12" Type="http://schemas.openxmlformats.org/officeDocument/2006/relationships/image" Target="../media/image14.jp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jpg"/><Relationship Id="rId11" Type="http://schemas.openxmlformats.org/officeDocument/2006/relationships/image" Target="../media/image13.jp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1</xdr:col>
      <xdr:colOff>571500</xdr:colOff>
      <xdr:row>0</xdr:row>
      <xdr:rowOff>85725</xdr:rowOff>
    </xdr:from>
    <xdr:ext cx="657225" cy="7810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657225</xdr:colOff>
      <xdr:row>0</xdr:row>
      <xdr:rowOff>57150</xdr:rowOff>
    </xdr:from>
    <xdr:ext cx="628650" cy="6667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657225" y="57150"/>
          <a:ext cx="628650" cy="6667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1332157</xdr:colOff>
      <xdr:row>0</xdr:row>
      <xdr:rowOff>60490</xdr:rowOff>
    </xdr:from>
    <xdr:to>
      <xdr:col>0</xdr:col>
      <xdr:colOff>2030949</xdr:colOff>
      <xdr:row>3</xdr:row>
      <xdr:rowOff>123826</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2157" y="1214073"/>
          <a:ext cx="698792" cy="6348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742950</xdr:colOff>
      <xdr:row>216</xdr:row>
      <xdr:rowOff>38100</xdr:rowOff>
    </xdr:from>
    <xdr:to>
      <xdr:col>9</xdr:col>
      <xdr:colOff>294474</xdr:colOff>
      <xdr:row>236</xdr:row>
      <xdr:rowOff>161433</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742950" y="228600"/>
          <a:ext cx="6409524" cy="3933333"/>
        </a:xfrm>
        <a:prstGeom prst="rect">
          <a:avLst/>
        </a:prstGeom>
      </xdr:spPr>
    </xdr:pic>
    <xdr:clientData/>
  </xdr:twoCellAnchor>
  <xdr:twoCellAnchor editAs="oneCell">
    <xdr:from>
      <xdr:col>0</xdr:col>
      <xdr:colOff>647700</xdr:colOff>
      <xdr:row>258</xdr:row>
      <xdr:rowOff>0</xdr:rowOff>
    </xdr:from>
    <xdr:to>
      <xdr:col>9</xdr:col>
      <xdr:colOff>313509</xdr:colOff>
      <xdr:row>278</xdr:row>
      <xdr:rowOff>56667</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647700" y="39357300"/>
          <a:ext cx="6523809" cy="3866667"/>
        </a:xfrm>
        <a:prstGeom prst="rect">
          <a:avLst/>
        </a:prstGeom>
      </xdr:spPr>
    </xdr:pic>
    <xdr:clientData/>
  </xdr:twoCellAnchor>
  <xdr:twoCellAnchor editAs="oneCell">
    <xdr:from>
      <xdr:col>2</xdr:col>
      <xdr:colOff>9525</xdr:colOff>
      <xdr:row>36</xdr:row>
      <xdr:rowOff>9525</xdr:rowOff>
    </xdr:from>
    <xdr:to>
      <xdr:col>10</xdr:col>
      <xdr:colOff>581025</xdr:colOff>
      <xdr:row>59</xdr:row>
      <xdr:rowOff>152400</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a:stretch>
          <a:fillRect/>
        </a:stretch>
      </xdr:blipFill>
      <xdr:spPr>
        <a:xfrm>
          <a:off x="1533525" y="1609725"/>
          <a:ext cx="6667500" cy="4524375"/>
        </a:xfrm>
        <a:prstGeom prst="rect">
          <a:avLst/>
        </a:prstGeom>
      </xdr:spPr>
    </xdr:pic>
    <xdr:clientData/>
  </xdr:twoCellAnchor>
  <xdr:twoCellAnchor editAs="oneCell">
    <xdr:from>
      <xdr:col>2</xdr:col>
      <xdr:colOff>0</xdr:colOff>
      <xdr:row>64</xdr:row>
      <xdr:rowOff>47625</xdr:rowOff>
    </xdr:from>
    <xdr:to>
      <xdr:col>10</xdr:col>
      <xdr:colOff>638175</xdr:colOff>
      <xdr:row>87</xdr:row>
      <xdr:rowOff>85725</xdr:rowOff>
    </xdr:to>
    <xdr:pic>
      <xdr:nvPicPr>
        <xdr:cNvPr id="8" name="Imagen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4"/>
        <a:stretch>
          <a:fillRect/>
        </a:stretch>
      </xdr:blipFill>
      <xdr:spPr>
        <a:xfrm>
          <a:off x="1524000" y="6991350"/>
          <a:ext cx="6734175" cy="4419600"/>
        </a:xfrm>
        <a:prstGeom prst="rect">
          <a:avLst/>
        </a:prstGeom>
      </xdr:spPr>
    </xdr:pic>
    <xdr:clientData/>
  </xdr:twoCellAnchor>
  <xdr:twoCellAnchor editAs="oneCell">
    <xdr:from>
      <xdr:col>1</xdr:col>
      <xdr:colOff>381000</xdr:colOff>
      <xdr:row>91</xdr:row>
      <xdr:rowOff>142875</xdr:rowOff>
    </xdr:from>
    <xdr:to>
      <xdr:col>10</xdr:col>
      <xdr:colOff>533400</xdr:colOff>
      <xdr:row>111</xdr:row>
      <xdr:rowOff>5388</xdr:rowOff>
    </xdr:to>
    <xdr:pic>
      <xdr:nvPicPr>
        <xdr:cNvPr id="9" name="Imagen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5"/>
        <a:stretch>
          <a:fillRect/>
        </a:stretch>
      </xdr:blipFill>
      <xdr:spPr>
        <a:xfrm>
          <a:off x="1143000" y="19707225"/>
          <a:ext cx="7010400" cy="3672513"/>
        </a:xfrm>
        <a:prstGeom prst="rect">
          <a:avLst/>
        </a:prstGeom>
      </xdr:spPr>
    </xdr:pic>
    <xdr:clientData/>
  </xdr:twoCellAnchor>
  <xdr:twoCellAnchor editAs="oneCell">
    <xdr:from>
      <xdr:col>2</xdr:col>
      <xdr:colOff>0</xdr:colOff>
      <xdr:row>115</xdr:row>
      <xdr:rowOff>0</xdr:rowOff>
    </xdr:from>
    <xdr:to>
      <xdr:col>12</xdr:col>
      <xdr:colOff>200025</xdr:colOff>
      <xdr:row>136</xdr:row>
      <xdr:rowOff>71466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3607" t="8331" r="13965" b="9955"/>
        <a:stretch/>
      </xdr:blipFill>
      <xdr:spPr>
        <a:xfrm>
          <a:off x="1524000" y="16668750"/>
          <a:ext cx="7820025" cy="4071966"/>
        </a:xfrm>
        <a:prstGeom prst="rect">
          <a:avLst/>
        </a:prstGeom>
      </xdr:spPr>
    </xdr:pic>
    <xdr:clientData/>
  </xdr:twoCellAnchor>
  <xdr:twoCellAnchor editAs="oneCell">
    <xdr:from>
      <xdr:col>2</xdr:col>
      <xdr:colOff>0</xdr:colOff>
      <xdr:row>140</xdr:row>
      <xdr:rowOff>0</xdr:rowOff>
    </xdr:from>
    <xdr:to>
      <xdr:col>12</xdr:col>
      <xdr:colOff>9525</xdr:colOff>
      <xdr:row>160</xdr:row>
      <xdr:rowOff>151919</xdr:rowOff>
    </xdr:to>
    <xdr:pic>
      <xdr:nvPicPr>
        <xdr:cNvPr id="11" name="Imagen 10">
          <a:extLst>
            <a:ext uri="{FF2B5EF4-FFF2-40B4-BE49-F238E27FC236}">
              <a16:creationId xmlns:a16="http://schemas.microsoft.com/office/drawing/2014/main" id="{00000000-0008-0000-0300-00000B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3499" t="8927" r="14286" b="9824"/>
        <a:stretch/>
      </xdr:blipFill>
      <xdr:spPr>
        <a:xfrm>
          <a:off x="1524000" y="21450300"/>
          <a:ext cx="7629525" cy="3961919"/>
        </a:xfrm>
        <a:prstGeom prst="rect">
          <a:avLst/>
        </a:prstGeom>
      </xdr:spPr>
    </xdr:pic>
    <xdr:clientData/>
  </xdr:twoCellAnchor>
  <xdr:twoCellAnchor editAs="oneCell">
    <xdr:from>
      <xdr:col>2</xdr:col>
      <xdr:colOff>0</xdr:colOff>
      <xdr:row>165</xdr:row>
      <xdr:rowOff>0</xdr:rowOff>
    </xdr:from>
    <xdr:to>
      <xdr:col>9</xdr:col>
      <xdr:colOff>180975</xdr:colOff>
      <xdr:row>180</xdr:row>
      <xdr:rowOff>57905</xdr:rowOff>
    </xdr:to>
    <xdr:pic>
      <xdr:nvPicPr>
        <xdr:cNvPr id="12" name="Imagen 11">
          <a:extLst>
            <a:ext uri="{FF2B5EF4-FFF2-40B4-BE49-F238E27FC236}">
              <a16:creationId xmlns:a16="http://schemas.microsoft.com/office/drawing/2014/main" id="{00000000-0008-0000-0300-00000C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3500" t="8098" r="13536" b="8330"/>
        <a:stretch/>
      </xdr:blipFill>
      <xdr:spPr>
        <a:xfrm>
          <a:off x="1524000" y="26212800"/>
          <a:ext cx="5514975" cy="2915405"/>
        </a:xfrm>
        <a:prstGeom prst="rect">
          <a:avLst/>
        </a:prstGeom>
      </xdr:spPr>
    </xdr:pic>
    <xdr:clientData/>
  </xdr:twoCellAnchor>
  <xdr:twoCellAnchor editAs="oneCell">
    <xdr:from>
      <xdr:col>1</xdr:col>
      <xdr:colOff>0</xdr:colOff>
      <xdr:row>237</xdr:row>
      <xdr:rowOff>180975</xdr:rowOff>
    </xdr:from>
    <xdr:to>
      <xdr:col>9</xdr:col>
      <xdr:colOff>237333</xdr:colOff>
      <xdr:row>257</xdr:row>
      <xdr:rowOff>75737</xdr:rowOff>
    </xdr:to>
    <xdr:pic>
      <xdr:nvPicPr>
        <xdr:cNvPr id="13" name="Imagen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9"/>
        <a:stretch>
          <a:fillRect/>
        </a:stretch>
      </xdr:blipFill>
      <xdr:spPr>
        <a:xfrm>
          <a:off x="762000" y="35537775"/>
          <a:ext cx="6333333" cy="3704762"/>
        </a:xfrm>
        <a:prstGeom prst="rect">
          <a:avLst/>
        </a:prstGeom>
      </xdr:spPr>
    </xdr:pic>
    <xdr:clientData/>
  </xdr:twoCellAnchor>
  <xdr:twoCellAnchor editAs="oneCell">
    <xdr:from>
      <xdr:col>1</xdr:col>
      <xdr:colOff>0</xdr:colOff>
      <xdr:row>186</xdr:row>
      <xdr:rowOff>57150</xdr:rowOff>
    </xdr:from>
    <xdr:to>
      <xdr:col>9</xdr:col>
      <xdr:colOff>665905</xdr:colOff>
      <xdr:row>212</xdr:row>
      <xdr:rowOff>170789</xdr:rowOff>
    </xdr:to>
    <xdr:pic>
      <xdr:nvPicPr>
        <xdr:cNvPr id="14" name="Imagen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0"/>
        <a:stretch>
          <a:fillRect/>
        </a:stretch>
      </xdr:blipFill>
      <xdr:spPr>
        <a:xfrm>
          <a:off x="762000" y="31232475"/>
          <a:ext cx="6761905" cy="5314289"/>
        </a:xfrm>
        <a:prstGeom prst="rect">
          <a:avLst/>
        </a:prstGeom>
      </xdr:spPr>
    </xdr:pic>
    <xdr:clientData/>
  </xdr:twoCellAnchor>
  <xdr:twoCellAnchor editAs="oneCell">
    <xdr:from>
      <xdr:col>2</xdr:col>
      <xdr:colOff>85725</xdr:colOff>
      <xdr:row>6</xdr:row>
      <xdr:rowOff>114300</xdr:rowOff>
    </xdr:from>
    <xdr:to>
      <xdr:col>10</xdr:col>
      <xdr:colOff>276225</xdr:colOff>
      <xdr:row>17</xdr:row>
      <xdr:rowOff>6727</xdr:rowOff>
    </xdr:to>
    <xdr:pic>
      <xdr:nvPicPr>
        <xdr:cNvPr id="15" name="Imagen 14">
          <a:extLst>
            <a:ext uri="{FF2B5EF4-FFF2-40B4-BE49-F238E27FC236}">
              <a16:creationId xmlns:a16="http://schemas.microsoft.com/office/drawing/2014/main" id="{00000000-0008-0000-0300-00000F000000}"/>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4036" t="21562" r="13750" b="8098"/>
        <a:stretch/>
      </xdr:blipFill>
      <xdr:spPr>
        <a:xfrm>
          <a:off x="1609725" y="1485900"/>
          <a:ext cx="6286500" cy="2826127"/>
        </a:xfrm>
        <a:prstGeom prst="rect">
          <a:avLst/>
        </a:prstGeom>
      </xdr:spPr>
    </xdr:pic>
    <xdr:clientData/>
  </xdr:twoCellAnchor>
  <xdr:twoCellAnchor editAs="oneCell">
    <xdr:from>
      <xdr:col>2</xdr:col>
      <xdr:colOff>38101</xdr:colOff>
      <xdr:row>18</xdr:row>
      <xdr:rowOff>257174</xdr:rowOff>
    </xdr:from>
    <xdr:to>
      <xdr:col>10</xdr:col>
      <xdr:colOff>280164</xdr:colOff>
      <xdr:row>31</xdr:row>
      <xdr:rowOff>176681</xdr:rowOff>
    </xdr:to>
    <xdr:pic>
      <xdr:nvPicPr>
        <xdr:cNvPr id="16" name="Imagen 15">
          <a:extLst>
            <a:ext uri="{FF2B5EF4-FFF2-40B4-BE49-F238E27FC236}">
              <a16:creationId xmlns:a16="http://schemas.microsoft.com/office/drawing/2014/main" id="{00000000-0008-0000-0300-000010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3607" t="9026" r="14607" b="7866"/>
        <a:stretch/>
      </xdr:blipFill>
      <xdr:spPr>
        <a:xfrm>
          <a:off x="1562101" y="4829174"/>
          <a:ext cx="6338063" cy="33866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JUAN\1.%20ODI%202021\MAPA%20DE%20ASEGURAMIENTO\GESTION%20DE%20RIESGOS\ACTUALIZACI&#211;N%20DE%20RIESGOS\MR%201.%20GTH_(V08-10-05-2021)%20Ramir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OS/Documents/2021%20SONIA%20NOV%2025/SONIA/SGC-A/UT%20DOCUMENTOS/MAPA%20DE%20RIESGO&#61480;/15%20MARZO%20M.R.%20Gestion%20Ambiental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sheetName val="Identificación del Riesgo"/>
      <sheetName val="Análisis del Riesgo"/>
      <sheetName val="Valoración del Riesgo"/>
      <sheetName val="Mapa de Riesgo del Proceso"/>
      <sheetName val="FORMULAS"/>
    </sheetNames>
    <sheetDataSet>
      <sheetData sheetId="0"/>
      <sheetData sheetId="1">
        <row r="20">
          <cell r="F20" t="str">
            <v>1. Sanciones por parte de los entes de control internos y externos.
2. Detrimento patrimonial.
3. Ineficiencia en los procesos por falta de competencia del personal vinculado.
4. Deterioro de la imagen institucional</v>
          </cell>
        </row>
      </sheetData>
      <sheetData sheetId="2"/>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no modificar)"/>
      <sheetName val="MC-P08-F01-Contexto Estratégico"/>
      <sheetName val="MC-P08-F02-Contexto del proceso"/>
      <sheetName val="MC-P08-F03"/>
      <sheetName val="DOCUMENTOS DE APOYO"/>
      <sheetName val="Hoja1"/>
      <sheetName val="FORMULAS"/>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Z1001"/>
  <sheetViews>
    <sheetView topLeftCell="A103" workbookViewId="0">
      <selection activeCell="D108" sqref="D108:E108"/>
    </sheetView>
  </sheetViews>
  <sheetFormatPr baseColWidth="10" defaultColWidth="14.42578125" defaultRowHeight="15" customHeight="1" x14ac:dyDescent="0.25"/>
  <cols>
    <col min="1" max="1" width="4.28515625" style="35" customWidth="1"/>
    <col min="2" max="2" width="29.7109375" style="35" customWidth="1"/>
    <col min="3" max="3" width="68.5703125" style="35" customWidth="1"/>
    <col min="4" max="4" width="46.140625" style="35" customWidth="1"/>
    <col min="5" max="5" width="31.140625" style="35" customWidth="1"/>
    <col min="6" max="26" width="17.140625" style="35" customWidth="1"/>
    <col min="27" max="16384" width="14.42578125" style="35"/>
  </cols>
  <sheetData>
    <row r="1" spans="1:26" ht="19.5" customHeight="1" x14ac:dyDescent="0.25">
      <c r="A1" s="81"/>
      <c r="B1" s="82"/>
      <c r="C1" s="87" t="s">
        <v>90</v>
      </c>
      <c r="D1" s="88"/>
      <c r="E1" s="33" t="s">
        <v>91</v>
      </c>
      <c r="F1" s="34"/>
      <c r="G1" s="34"/>
      <c r="H1" s="34"/>
      <c r="I1" s="34"/>
      <c r="J1" s="34"/>
      <c r="K1" s="34"/>
      <c r="L1" s="34"/>
      <c r="M1" s="34"/>
      <c r="N1" s="34"/>
      <c r="O1" s="34"/>
      <c r="P1" s="34"/>
      <c r="Q1" s="34"/>
      <c r="R1" s="34"/>
      <c r="S1" s="34"/>
      <c r="T1" s="34"/>
      <c r="U1" s="34"/>
      <c r="V1" s="34"/>
      <c r="W1" s="34"/>
      <c r="X1" s="34"/>
      <c r="Y1" s="34"/>
      <c r="Z1" s="34"/>
    </row>
    <row r="2" spans="1:26" ht="19.5" customHeight="1" x14ac:dyDescent="0.25">
      <c r="A2" s="83"/>
      <c r="B2" s="84"/>
      <c r="C2" s="89"/>
      <c r="D2" s="86"/>
      <c r="E2" s="36" t="s">
        <v>358</v>
      </c>
      <c r="F2" s="34"/>
      <c r="G2" s="34"/>
      <c r="H2" s="34"/>
      <c r="I2" s="34"/>
      <c r="J2" s="34"/>
      <c r="K2" s="34"/>
      <c r="L2" s="34"/>
      <c r="M2" s="34"/>
      <c r="N2" s="34"/>
      <c r="O2" s="34"/>
      <c r="P2" s="34"/>
      <c r="Q2" s="34"/>
      <c r="R2" s="34"/>
      <c r="S2" s="34"/>
      <c r="T2" s="34"/>
      <c r="U2" s="34"/>
      <c r="V2" s="34"/>
      <c r="W2" s="34"/>
      <c r="X2" s="34"/>
      <c r="Y2" s="34"/>
      <c r="Z2" s="34"/>
    </row>
    <row r="3" spans="1:26" ht="19.5" customHeight="1" x14ac:dyDescent="0.25">
      <c r="A3" s="83"/>
      <c r="B3" s="84"/>
      <c r="C3" s="90" t="s">
        <v>254</v>
      </c>
      <c r="D3" s="82"/>
      <c r="E3" s="37" t="s">
        <v>343</v>
      </c>
      <c r="F3" s="34"/>
      <c r="G3" s="34"/>
      <c r="H3" s="34"/>
      <c r="I3" s="34"/>
      <c r="J3" s="34"/>
      <c r="K3" s="34"/>
      <c r="L3" s="34"/>
      <c r="M3" s="34"/>
      <c r="N3" s="34"/>
      <c r="O3" s="34"/>
      <c r="P3" s="34"/>
      <c r="Q3" s="34"/>
      <c r="R3" s="34"/>
      <c r="S3" s="34"/>
      <c r="T3" s="34"/>
      <c r="U3" s="34"/>
      <c r="V3" s="34"/>
      <c r="W3" s="34"/>
      <c r="X3" s="34"/>
      <c r="Y3" s="34"/>
      <c r="Z3" s="34"/>
    </row>
    <row r="4" spans="1:26" ht="19.5" customHeight="1" x14ac:dyDescent="0.25">
      <c r="A4" s="85"/>
      <c r="B4" s="86"/>
      <c r="C4" s="89"/>
      <c r="D4" s="86"/>
      <c r="E4" s="37" t="s">
        <v>341</v>
      </c>
      <c r="F4" s="34"/>
      <c r="G4" s="34"/>
      <c r="H4" s="34"/>
      <c r="I4" s="34"/>
      <c r="J4" s="34"/>
      <c r="K4" s="34"/>
      <c r="L4" s="34"/>
      <c r="M4" s="34"/>
      <c r="N4" s="34"/>
      <c r="O4" s="34"/>
      <c r="P4" s="34"/>
      <c r="Q4" s="34"/>
      <c r="R4" s="34"/>
      <c r="S4" s="34"/>
      <c r="T4" s="34"/>
      <c r="U4" s="34"/>
      <c r="V4" s="34"/>
      <c r="W4" s="34"/>
      <c r="X4" s="34"/>
      <c r="Y4" s="34"/>
      <c r="Z4" s="34"/>
    </row>
    <row r="5" spans="1:26" ht="39" customHeight="1" x14ac:dyDescent="0.25">
      <c r="A5" s="91" t="s">
        <v>93</v>
      </c>
      <c r="B5" s="92"/>
      <c r="C5" s="93" t="s">
        <v>360</v>
      </c>
      <c r="D5" s="94"/>
      <c r="E5" s="92"/>
      <c r="F5" s="34"/>
      <c r="G5" s="34"/>
      <c r="H5" s="34"/>
      <c r="I5" s="34"/>
      <c r="J5" s="34"/>
      <c r="K5" s="34"/>
      <c r="L5" s="34"/>
      <c r="M5" s="34"/>
      <c r="N5" s="34"/>
      <c r="O5" s="34"/>
      <c r="P5" s="34"/>
      <c r="Q5" s="34"/>
      <c r="R5" s="34"/>
      <c r="S5" s="34"/>
      <c r="T5" s="34"/>
      <c r="U5" s="34"/>
      <c r="V5" s="34"/>
      <c r="W5" s="34"/>
      <c r="X5" s="34"/>
      <c r="Y5" s="34"/>
      <c r="Z5" s="34"/>
    </row>
    <row r="6" spans="1:26" ht="109.5" customHeight="1" x14ac:dyDescent="0.25">
      <c r="A6" s="91" t="s">
        <v>151</v>
      </c>
      <c r="B6" s="92"/>
      <c r="C6" s="93" t="s">
        <v>150</v>
      </c>
      <c r="D6" s="94"/>
      <c r="E6" s="92"/>
      <c r="F6" s="34"/>
      <c r="G6" s="34"/>
      <c r="H6" s="34"/>
      <c r="I6" s="34"/>
      <c r="J6" s="34"/>
      <c r="K6" s="34"/>
      <c r="L6" s="34"/>
      <c r="M6" s="34"/>
      <c r="N6" s="34"/>
      <c r="O6" s="34"/>
      <c r="P6" s="34"/>
      <c r="Q6" s="34"/>
      <c r="R6" s="34"/>
      <c r="S6" s="34"/>
      <c r="T6" s="34"/>
      <c r="U6" s="34"/>
      <c r="V6" s="34"/>
      <c r="W6" s="34"/>
      <c r="X6" s="34"/>
      <c r="Y6" s="34"/>
      <c r="Z6" s="34"/>
    </row>
    <row r="7" spans="1:26" ht="198" customHeight="1" x14ac:dyDescent="0.25">
      <c r="A7" s="91" t="s">
        <v>152</v>
      </c>
      <c r="B7" s="92"/>
      <c r="C7" s="93" t="s">
        <v>153</v>
      </c>
      <c r="D7" s="94"/>
      <c r="E7" s="92"/>
      <c r="F7" s="34"/>
      <c r="G7" s="34"/>
      <c r="H7" s="34"/>
      <c r="I7" s="34"/>
      <c r="J7" s="34"/>
      <c r="K7" s="34"/>
      <c r="L7" s="34"/>
      <c r="M7" s="34"/>
      <c r="N7" s="34"/>
      <c r="O7" s="34"/>
      <c r="P7" s="34"/>
      <c r="Q7" s="34"/>
      <c r="R7" s="34"/>
      <c r="S7" s="34"/>
      <c r="T7" s="34"/>
      <c r="U7" s="34"/>
      <c r="V7" s="34"/>
      <c r="W7" s="34"/>
      <c r="X7" s="34"/>
      <c r="Y7" s="34"/>
      <c r="Z7" s="34"/>
    </row>
    <row r="8" spans="1:26" ht="33.75" customHeight="1" x14ac:dyDescent="0.25">
      <c r="A8" s="91" t="s">
        <v>154</v>
      </c>
      <c r="B8" s="92"/>
      <c r="C8" s="95">
        <v>44781</v>
      </c>
      <c r="D8" s="94"/>
      <c r="E8" s="92"/>
      <c r="F8" s="34"/>
      <c r="G8" s="34"/>
      <c r="H8" s="34"/>
      <c r="I8" s="34"/>
      <c r="J8" s="34"/>
      <c r="K8" s="34"/>
      <c r="L8" s="34"/>
      <c r="M8" s="34"/>
      <c r="N8" s="34"/>
      <c r="O8" s="34"/>
      <c r="P8" s="34"/>
      <c r="Q8" s="34"/>
      <c r="R8" s="34"/>
      <c r="S8" s="34"/>
      <c r="T8" s="34"/>
      <c r="U8" s="34"/>
      <c r="V8" s="34"/>
      <c r="W8" s="34"/>
      <c r="X8" s="34"/>
      <c r="Y8" s="34"/>
      <c r="Z8" s="34"/>
    </row>
    <row r="9" spans="1:26" ht="34.5" customHeight="1" x14ac:dyDescent="0.25">
      <c r="A9" s="38" t="s">
        <v>98</v>
      </c>
      <c r="B9" s="38" t="s">
        <v>99</v>
      </c>
      <c r="C9" s="38" t="s">
        <v>134</v>
      </c>
      <c r="D9" s="96" t="s">
        <v>133</v>
      </c>
      <c r="E9" s="97"/>
      <c r="F9" s="34"/>
      <c r="G9" s="34"/>
      <c r="H9" s="34"/>
      <c r="I9" s="34"/>
      <c r="J9" s="34"/>
      <c r="K9" s="34"/>
      <c r="L9" s="34"/>
      <c r="M9" s="34"/>
      <c r="N9" s="34"/>
      <c r="O9" s="34"/>
      <c r="P9" s="34"/>
      <c r="Q9" s="34"/>
      <c r="R9" s="34"/>
      <c r="S9" s="34"/>
      <c r="T9" s="34"/>
      <c r="U9" s="34"/>
      <c r="V9" s="34"/>
      <c r="W9" s="34"/>
      <c r="X9" s="34"/>
      <c r="Y9" s="34"/>
      <c r="Z9" s="34"/>
    </row>
    <row r="10" spans="1:26" ht="34.5" customHeight="1" x14ac:dyDescent="0.25">
      <c r="A10" s="98">
        <v>1</v>
      </c>
      <c r="B10" s="101" t="s">
        <v>101</v>
      </c>
      <c r="C10" s="39" t="s">
        <v>143</v>
      </c>
      <c r="D10" s="104" t="s">
        <v>142</v>
      </c>
      <c r="E10" s="97"/>
      <c r="F10" s="34"/>
      <c r="G10" s="34"/>
      <c r="H10" s="34"/>
      <c r="I10" s="34"/>
      <c r="J10" s="34"/>
      <c r="K10" s="34"/>
      <c r="L10" s="34"/>
      <c r="M10" s="34"/>
      <c r="N10" s="34"/>
      <c r="O10" s="34"/>
      <c r="P10" s="34"/>
      <c r="Q10" s="34"/>
      <c r="R10" s="34"/>
      <c r="S10" s="34"/>
      <c r="T10" s="34"/>
      <c r="U10" s="34"/>
      <c r="V10" s="34"/>
      <c r="W10" s="34"/>
      <c r="X10" s="34"/>
      <c r="Y10" s="34"/>
      <c r="Z10" s="34"/>
    </row>
    <row r="11" spans="1:26" ht="34.5" customHeight="1" x14ac:dyDescent="0.25">
      <c r="A11" s="99"/>
      <c r="B11" s="102"/>
      <c r="C11" s="39" t="s">
        <v>147</v>
      </c>
      <c r="D11" s="104" t="s">
        <v>141</v>
      </c>
      <c r="E11" s="97"/>
      <c r="F11" s="34"/>
      <c r="G11" s="34"/>
      <c r="H11" s="34"/>
      <c r="I11" s="34"/>
      <c r="J11" s="34"/>
      <c r="K11" s="34"/>
      <c r="L11" s="34"/>
      <c r="M11" s="34"/>
      <c r="N11" s="34"/>
      <c r="O11" s="34"/>
      <c r="P11" s="34"/>
      <c r="Q11" s="34"/>
      <c r="R11" s="34"/>
      <c r="S11" s="34"/>
      <c r="T11" s="34"/>
      <c r="U11" s="34"/>
      <c r="V11" s="34"/>
      <c r="W11" s="34"/>
      <c r="X11" s="34"/>
      <c r="Y11" s="34"/>
      <c r="Z11" s="34"/>
    </row>
    <row r="12" spans="1:26" ht="43.5" customHeight="1" x14ac:dyDescent="0.25">
      <c r="A12" s="99"/>
      <c r="B12" s="102"/>
      <c r="C12" s="39" t="s">
        <v>156</v>
      </c>
      <c r="D12" s="104" t="s">
        <v>160</v>
      </c>
      <c r="E12" s="97"/>
      <c r="F12" s="34"/>
      <c r="G12" s="34"/>
      <c r="H12" s="34"/>
      <c r="I12" s="34"/>
      <c r="J12" s="34"/>
      <c r="K12" s="34"/>
      <c r="L12" s="34"/>
      <c r="M12" s="34"/>
      <c r="N12" s="34"/>
      <c r="O12" s="34"/>
      <c r="P12" s="34"/>
      <c r="Q12" s="34"/>
      <c r="R12" s="34"/>
      <c r="S12" s="34"/>
      <c r="T12" s="34"/>
      <c r="U12" s="34"/>
      <c r="V12" s="34"/>
      <c r="W12" s="34"/>
      <c r="X12" s="34"/>
      <c r="Y12" s="34"/>
      <c r="Z12" s="34"/>
    </row>
    <row r="13" spans="1:26" ht="34.5" customHeight="1" x14ac:dyDescent="0.25">
      <c r="A13" s="99"/>
      <c r="B13" s="102"/>
      <c r="C13" s="39" t="s">
        <v>157</v>
      </c>
      <c r="D13" s="104"/>
      <c r="E13" s="97"/>
      <c r="F13" s="34"/>
      <c r="G13" s="34"/>
      <c r="H13" s="34"/>
      <c r="I13" s="34"/>
      <c r="J13" s="34"/>
      <c r="K13" s="34"/>
      <c r="L13" s="34"/>
      <c r="M13" s="34"/>
      <c r="N13" s="34"/>
      <c r="O13" s="34"/>
      <c r="P13" s="34"/>
      <c r="Q13" s="34"/>
      <c r="R13" s="34"/>
      <c r="S13" s="34"/>
      <c r="T13" s="34"/>
      <c r="U13" s="34"/>
      <c r="V13" s="34"/>
      <c r="W13" s="34"/>
      <c r="X13" s="34"/>
      <c r="Y13" s="34"/>
      <c r="Z13" s="34"/>
    </row>
    <row r="14" spans="1:26" ht="34.5" customHeight="1" x14ac:dyDescent="0.25">
      <c r="A14" s="99"/>
      <c r="B14" s="102"/>
      <c r="C14" s="39" t="s">
        <v>158</v>
      </c>
      <c r="D14" s="104"/>
      <c r="E14" s="97"/>
      <c r="F14" s="34"/>
      <c r="G14" s="34"/>
      <c r="H14" s="34"/>
      <c r="I14" s="34"/>
      <c r="J14" s="34"/>
      <c r="K14" s="34"/>
      <c r="L14" s="34"/>
      <c r="M14" s="34"/>
      <c r="N14" s="34"/>
      <c r="O14" s="34"/>
      <c r="P14" s="34"/>
      <c r="Q14" s="34"/>
      <c r="R14" s="34"/>
      <c r="S14" s="34"/>
      <c r="T14" s="34"/>
      <c r="U14" s="34"/>
      <c r="V14" s="34"/>
      <c r="W14" s="34"/>
      <c r="X14" s="34"/>
      <c r="Y14" s="34"/>
      <c r="Z14" s="34"/>
    </row>
    <row r="15" spans="1:26" ht="34.5" customHeight="1" x14ac:dyDescent="0.25">
      <c r="A15" s="100"/>
      <c r="B15" s="103"/>
      <c r="C15" s="39" t="s">
        <v>159</v>
      </c>
      <c r="D15" s="105"/>
      <c r="E15" s="97"/>
      <c r="F15" s="34"/>
      <c r="G15" s="34"/>
      <c r="H15" s="34"/>
      <c r="I15" s="34"/>
      <c r="J15" s="34"/>
      <c r="K15" s="34"/>
      <c r="L15" s="34"/>
      <c r="M15" s="34"/>
      <c r="N15" s="34"/>
      <c r="O15" s="34"/>
      <c r="P15" s="34"/>
      <c r="Q15" s="34"/>
      <c r="R15" s="34"/>
      <c r="S15" s="34"/>
      <c r="T15" s="34"/>
      <c r="U15" s="34"/>
      <c r="V15" s="34"/>
      <c r="W15" s="34"/>
      <c r="X15" s="34"/>
      <c r="Y15" s="34"/>
      <c r="Z15" s="34"/>
    </row>
    <row r="16" spans="1:26" ht="49.5" customHeight="1" x14ac:dyDescent="0.25">
      <c r="A16" s="98">
        <v>2</v>
      </c>
      <c r="B16" s="106" t="s">
        <v>100</v>
      </c>
      <c r="C16" s="40" t="s">
        <v>161</v>
      </c>
      <c r="D16" s="104" t="s">
        <v>163</v>
      </c>
      <c r="E16" s="97"/>
      <c r="F16" s="34"/>
      <c r="G16" s="34"/>
      <c r="H16" s="34"/>
      <c r="I16" s="34"/>
      <c r="J16" s="34"/>
      <c r="K16" s="34"/>
      <c r="L16" s="34"/>
      <c r="M16" s="34"/>
      <c r="N16" s="34"/>
      <c r="O16" s="34"/>
      <c r="P16" s="34"/>
      <c r="Q16" s="34"/>
      <c r="R16" s="34"/>
      <c r="S16" s="34"/>
      <c r="T16" s="34"/>
      <c r="U16" s="34"/>
      <c r="V16" s="34"/>
      <c r="W16" s="34"/>
      <c r="X16" s="34"/>
      <c r="Y16" s="34"/>
      <c r="Z16" s="34"/>
    </row>
    <row r="17" spans="1:26" ht="38.25" customHeight="1" x14ac:dyDescent="0.25">
      <c r="A17" s="99"/>
      <c r="B17" s="102"/>
      <c r="C17" s="40" t="s">
        <v>330</v>
      </c>
      <c r="D17" s="104" t="s">
        <v>139</v>
      </c>
      <c r="E17" s="97"/>
      <c r="F17" s="34"/>
      <c r="G17" s="34"/>
      <c r="H17" s="34"/>
      <c r="I17" s="34"/>
      <c r="J17" s="34"/>
      <c r="K17" s="34"/>
      <c r="L17" s="34"/>
      <c r="M17" s="34"/>
      <c r="N17" s="34"/>
      <c r="O17" s="34"/>
      <c r="P17" s="34"/>
      <c r="Q17" s="34"/>
      <c r="R17" s="34"/>
      <c r="S17" s="34"/>
      <c r="T17" s="34"/>
      <c r="U17" s="34"/>
      <c r="V17" s="34"/>
      <c r="W17" s="34"/>
      <c r="X17" s="34"/>
      <c r="Y17" s="34"/>
      <c r="Z17" s="34"/>
    </row>
    <row r="18" spans="1:26" ht="56.25" customHeight="1" x14ac:dyDescent="0.25">
      <c r="A18" s="99"/>
      <c r="B18" s="102"/>
      <c r="C18" s="40" t="s">
        <v>162</v>
      </c>
      <c r="D18" s="104" t="s">
        <v>164</v>
      </c>
      <c r="E18" s="97"/>
      <c r="F18" s="34"/>
      <c r="G18" s="34"/>
      <c r="H18" s="34"/>
      <c r="I18" s="34"/>
      <c r="J18" s="34"/>
      <c r="K18" s="34"/>
      <c r="L18" s="34"/>
      <c r="M18" s="34"/>
      <c r="N18" s="34"/>
      <c r="O18" s="34"/>
      <c r="P18" s="34"/>
      <c r="Q18" s="34"/>
      <c r="R18" s="34"/>
      <c r="S18" s="34"/>
      <c r="T18" s="34"/>
      <c r="U18" s="34"/>
      <c r="V18" s="34"/>
      <c r="W18" s="34"/>
      <c r="X18" s="34"/>
      <c r="Y18" s="34"/>
      <c r="Z18" s="34"/>
    </row>
    <row r="19" spans="1:26" ht="52.5" customHeight="1" x14ac:dyDescent="0.25">
      <c r="A19" s="99"/>
      <c r="B19" s="102"/>
      <c r="C19" s="40" t="s">
        <v>295</v>
      </c>
      <c r="D19" s="104" t="s">
        <v>331</v>
      </c>
      <c r="E19" s="97"/>
      <c r="F19" s="34"/>
      <c r="G19" s="34"/>
      <c r="H19" s="34"/>
      <c r="I19" s="34"/>
      <c r="J19" s="34"/>
      <c r="K19" s="34"/>
      <c r="L19" s="34"/>
      <c r="M19" s="34"/>
      <c r="N19" s="34"/>
      <c r="O19" s="34"/>
      <c r="P19" s="34"/>
      <c r="Q19" s="34"/>
      <c r="R19" s="34"/>
      <c r="S19" s="34"/>
      <c r="T19" s="34"/>
      <c r="U19" s="34"/>
      <c r="V19" s="34"/>
      <c r="W19" s="34"/>
      <c r="X19" s="34"/>
      <c r="Y19" s="34"/>
      <c r="Z19" s="34"/>
    </row>
    <row r="20" spans="1:26" ht="39" customHeight="1" x14ac:dyDescent="0.25">
      <c r="A20" s="99"/>
      <c r="B20" s="102"/>
      <c r="C20" s="40" t="s">
        <v>296</v>
      </c>
      <c r="D20" s="104" t="s">
        <v>140</v>
      </c>
      <c r="E20" s="97"/>
      <c r="F20" s="34"/>
      <c r="G20" s="34"/>
      <c r="H20" s="34"/>
      <c r="I20" s="34"/>
      <c r="J20" s="34"/>
      <c r="K20" s="34"/>
      <c r="L20" s="34"/>
      <c r="M20" s="34"/>
      <c r="N20" s="34"/>
      <c r="O20" s="34"/>
      <c r="P20" s="34"/>
      <c r="Q20" s="34"/>
      <c r="R20" s="34"/>
      <c r="S20" s="34"/>
      <c r="T20" s="34"/>
      <c r="U20" s="34"/>
      <c r="V20" s="34"/>
      <c r="W20" s="34"/>
      <c r="X20" s="34"/>
      <c r="Y20" s="34"/>
      <c r="Z20" s="34"/>
    </row>
    <row r="21" spans="1:26" ht="39" customHeight="1" x14ac:dyDescent="0.25">
      <c r="A21" s="99"/>
      <c r="B21" s="102"/>
      <c r="C21" s="40"/>
      <c r="D21" s="104" t="s">
        <v>194</v>
      </c>
      <c r="E21" s="97"/>
      <c r="F21" s="34"/>
      <c r="G21" s="34"/>
      <c r="H21" s="34"/>
      <c r="I21" s="34"/>
      <c r="J21" s="34"/>
      <c r="K21" s="34"/>
      <c r="L21" s="34"/>
      <c r="M21" s="34"/>
      <c r="N21" s="34"/>
      <c r="O21" s="34"/>
      <c r="P21" s="34"/>
      <c r="Q21" s="34"/>
      <c r="R21" s="34"/>
      <c r="S21" s="34"/>
      <c r="T21" s="34"/>
      <c r="U21" s="34"/>
      <c r="V21" s="34"/>
      <c r="W21" s="34"/>
      <c r="X21" s="34"/>
      <c r="Y21" s="34"/>
      <c r="Z21" s="34"/>
    </row>
    <row r="22" spans="1:26" ht="39" customHeight="1" x14ac:dyDescent="0.25">
      <c r="A22" s="99"/>
      <c r="B22" s="102"/>
      <c r="C22" s="40"/>
      <c r="D22" s="104" t="s">
        <v>195</v>
      </c>
      <c r="E22" s="97"/>
      <c r="F22" s="34"/>
      <c r="G22" s="34"/>
      <c r="H22" s="34"/>
      <c r="I22" s="34"/>
      <c r="J22" s="34"/>
      <c r="K22" s="34"/>
      <c r="L22" s="34"/>
      <c r="M22" s="34"/>
      <c r="N22" s="34"/>
      <c r="O22" s="34"/>
      <c r="P22" s="34"/>
      <c r="Q22" s="34"/>
      <c r="R22" s="34"/>
      <c r="S22" s="34"/>
      <c r="T22" s="34"/>
      <c r="U22" s="34"/>
      <c r="V22" s="34"/>
      <c r="W22" s="34"/>
      <c r="X22" s="34"/>
      <c r="Y22" s="34"/>
      <c r="Z22" s="34"/>
    </row>
    <row r="23" spans="1:26" ht="39" customHeight="1" x14ac:dyDescent="0.25">
      <c r="A23" s="100"/>
      <c r="B23" s="103"/>
      <c r="C23" s="40"/>
      <c r="D23" s="104" t="s">
        <v>255</v>
      </c>
      <c r="E23" s="97"/>
      <c r="F23" s="34"/>
      <c r="G23" s="34"/>
      <c r="H23" s="34"/>
      <c r="I23" s="34"/>
      <c r="J23" s="34"/>
      <c r="K23" s="34"/>
      <c r="L23" s="34"/>
      <c r="M23" s="34"/>
      <c r="N23" s="34"/>
      <c r="O23" s="34"/>
      <c r="P23" s="34"/>
      <c r="Q23" s="34"/>
      <c r="R23" s="34"/>
      <c r="S23" s="34"/>
      <c r="T23" s="34"/>
      <c r="U23" s="34"/>
      <c r="V23" s="34"/>
      <c r="W23" s="34"/>
      <c r="X23" s="34"/>
      <c r="Y23" s="34"/>
      <c r="Z23" s="34"/>
    </row>
    <row r="24" spans="1:26" ht="33" customHeight="1" x14ac:dyDescent="0.25">
      <c r="A24" s="98">
        <v>3</v>
      </c>
      <c r="B24" s="101" t="s">
        <v>135</v>
      </c>
      <c r="C24" s="39" t="s">
        <v>165</v>
      </c>
      <c r="D24" s="104" t="s">
        <v>168</v>
      </c>
      <c r="E24" s="97"/>
      <c r="F24" s="34"/>
      <c r="G24" s="34"/>
      <c r="H24" s="34"/>
      <c r="I24" s="34"/>
      <c r="J24" s="34"/>
      <c r="K24" s="34"/>
      <c r="L24" s="34"/>
      <c r="M24" s="34"/>
      <c r="N24" s="34"/>
      <c r="O24" s="34"/>
      <c r="P24" s="34"/>
      <c r="Q24" s="34"/>
      <c r="R24" s="34"/>
      <c r="S24" s="34"/>
      <c r="T24" s="34"/>
      <c r="U24" s="34"/>
      <c r="V24" s="34"/>
      <c r="W24" s="34"/>
      <c r="X24" s="34"/>
      <c r="Y24" s="34"/>
      <c r="Z24" s="34"/>
    </row>
    <row r="25" spans="1:26" ht="12.75" customHeight="1" x14ac:dyDescent="0.25">
      <c r="A25" s="99"/>
      <c r="B25" s="102"/>
      <c r="C25" s="39" t="s">
        <v>144</v>
      </c>
      <c r="D25" s="104" t="s">
        <v>332</v>
      </c>
      <c r="E25" s="97"/>
      <c r="F25" s="34"/>
      <c r="G25" s="34"/>
      <c r="H25" s="34"/>
      <c r="I25" s="34"/>
      <c r="J25" s="34"/>
      <c r="K25" s="34"/>
      <c r="L25" s="34"/>
      <c r="M25" s="34"/>
      <c r="N25" s="34"/>
      <c r="O25" s="34"/>
      <c r="P25" s="34"/>
      <c r="Q25" s="34"/>
      <c r="R25" s="34"/>
      <c r="S25" s="34"/>
      <c r="T25" s="34"/>
      <c r="U25" s="34"/>
      <c r="V25" s="34"/>
      <c r="W25" s="34"/>
      <c r="X25" s="34"/>
      <c r="Y25" s="34"/>
      <c r="Z25" s="34"/>
    </row>
    <row r="26" spans="1:26" ht="31.5" customHeight="1" x14ac:dyDescent="0.25">
      <c r="A26" s="99"/>
      <c r="B26" s="102"/>
      <c r="C26" s="39" t="s">
        <v>228</v>
      </c>
      <c r="D26" s="104" t="s">
        <v>169</v>
      </c>
      <c r="E26" s="97"/>
      <c r="F26" s="34"/>
      <c r="G26" s="34"/>
      <c r="H26" s="34"/>
      <c r="I26" s="34"/>
      <c r="J26" s="34"/>
      <c r="K26" s="34"/>
      <c r="L26" s="34"/>
      <c r="M26" s="34"/>
      <c r="N26" s="34"/>
      <c r="O26" s="34"/>
      <c r="P26" s="34"/>
      <c r="Q26" s="34"/>
      <c r="R26" s="34"/>
      <c r="S26" s="34"/>
      <c r="T26" s="34"/>
      <c r="U26" s="34"/>
      <c r="V26" s="34"/>
      <c r="W26" s="34"/>
      <c r="X26" s="34"/>
      <c r="Y26" s="34"/>
      <c r="Z26" s="34"/>
    </row>
    <row r="27" spans="1:26" ht="35.25" customHeight="1" x14ac:dyDescent="0.25">
      <c r="A27" s="99"/>
      <c r="B27" s="102"/>
      <c r="C27" s="39" t="s">
        <v>146</v>
      </c>
      <c r="D27" s="104" t="s">
        <v>170</v>
      </c>
      <c r="E27" s="97"/>
      <c r="F27" s="34"/>
      <c r="G27" s="34"/>
      <c r="H27" s="34"/>
      <c r="I27" s="34"/>
      <c r="J27" s="34"/>
      <c r="K27" s="34"/>
      <c r="L27" s="34"/>
      <c r="M27" s="34"/>
      <c r="N27" s="34"/>
      <c r="O27" s="34"/>
      <c r="P27" s="34"/>
      <c r="Q27" s="34"/>
      <c r="R27" s="34"/>
      <c r="S27" s="34"/>
      <c r="T27" s="34"/>
      <c r="U27" s="34"/>
      <c r="V27" s="34"/>
      <c r="W27" s="34"/>
      <c r="X27" s="34"/>
      <c r="Y27" s="34"/>
      <c r="Z27" s="34"/>
    </row>
    <row r="28" spans="1:26" ht="45.75" customHeight="1" x14ac:dyDescent="0.25">
      <c r="A28" s="99"/>
      <c r="B28" s="102"/>
      <c r="C28" s="39" t="s">
        <v>166</v>
      </c>
      <c r="D28" s="104" t="s">
        <v>299</v>
      </c>
      <c r="E28" s="97"/>
      <c r="F28" s="34"/>
      <c r="G28" s="34"/>
      <c r="H28" s="34"/>
      <c r="I28" s="34"/>
      <c r="J28" s="34"/>
      <c r="K28" s="34"/>
      <c r="L28" s="34"/>
      <c r="M28" s="34"/>
      <c r="N28" s="34"/>
      <c r="O28" s="34"/>
      <c r="P28" s="34"/>
      <c r="Q28" s="34"/>
      <c r="R28" s="34"/>
      <c r="S28" s="34"/>
      <c r="T28" s="34"/>
      <c r="U28" s="34"/>
      <c r="V28" s="34"/>
      <c r="W28" s="34"/>
      <c r="X28" s="34"/>
      <c r="Y28" s="34"/>
      <c r="Z28" s="34"/>
    </row>
    <row r="29" spans="1:26" ht="52.5" customHeight="1" x14ac:dyDescent="0.25">
      <c r="A29" s="99"/>
      <c r="B29" s="102"/>
      <c r="C29" s="39" t="s">
        <v>167</v>
      </c>
      <c r="D29" s="104" t="s">
        <v>297</v>
      </c>
      <c r="E29" s="97"/>
      <c r="F29" s="34"/>
      <c r="G29" s="34"/>
      <c r="H29" s="34"/>
      <c r="I29" s="34"/>
      <c r="J29" s="34"/>
      <c r="K29" s="34"/>
      <c r="L29" s="34"/>
      <c r="M29" s="34"/>
      <c r="N29" s="34"/>
      <c r="O29" s="34"/>
      <c r="P29" s="34"/>
      <c r="Q29" s="34"/>
      <c r="R29" s="34"/>
      <c r="S29" s="34"/>
      <c r="T29" s="34"/>
      <c r="U29" s="34"/>
      <c r="V29" s="34"/>
      <c r="W29" s="34"/>
      <c r="X29" s="34"/>
      <c r="Y29" s="34"/>
      <c r="Z29" s="34"/>
    </row>
    <row r="30" spans="1:26" ht="46.5" customHeight="1" x14ac:dyDescent="0.25">
      <c r="A30" s="99"/>
      <c r="B30" s="102"/>
      <c r="C30" s="39" t="s">
        <v>333</v>
      </c>
      <c r="D30" s="104" t="s">
        <v>300</v>
      </c>
      <c r="E30" s="97"/>
      <c r="F30" s="34"/>
      <c r="G30" s="34"/>
      <c r="H30" s="34"/>
      <c r="I30" s="34"/>
      <c r="J30" s="34"/>
      <c r="K30" s="34"/>
      <c r="L30" s="34"/>
      <c r="M30" s="34"/>
      <c r="N30" s="34"/>
      <c r="O30" s="34"/>
      <c r="P30" s="34"/>
      <c r="Q30" s="34"/>
      <c r="R30" s="34"/>
      <c r="S30" s="34"/>
      <c r="T30" s="34"/>
      <c r="U30" s="34"/>
      <c r="V30" s="34"/>
      <c r="W30" s="34"/>
      <c r="X30" s="34"/>
      <c r="Y30" s="34"/>
      <c r="Z30" s="34"/>
    </row>
    <row r="31" spans="1:26" ht="39" customHeight="1" x14ac:dyDescent="0.25">
      <c r="A31" s="100"/>
      <c r="B31" s="103"/>
      <c r="C31" s="39"/>
      <c r="D31" s="104" t="s">
        <v>334</v>
      </c>
      <c r="E31" s="97"/>
      <c r="F31" s="34"/>
      <c r="G31" s="34"/>
      <c r="H31" s="34"/>
      <c r="I31" s="34"/>
      <c r="J31" s="34"/>
      <c r="K31" s="34"/>
      <c r="L31" s="34"/>
      <c r="M31" s="34"/>
      <c r="N31" s="34"/>
      <c r="O31" s="34"/>
      <c r="P31" s="34"/>
      <c r="Q31" s="34"/>
      <c r="R31" s="34"/>
      <c r="S31" s="34"/>
      <c r="T31" s="34"/>
      <c r="U31" s="34"/>
      <c r="V31" s="34"/>
      <c r="W31" s="34"/>
      <c r="X31" s="34"/>
      <c r="Y31" s="34"/>
      <c r="Z31" s="34"/>
    </row>
    <row r="32" spans="1:26" ht="45.75" customHeight="1" x14ac:dyDescent="0.25">
      <c r="A32" s="98">
        <v>4</v>
      </c>
      <c r="B32" s="106" t="s">
        <v>102</v>
      </c>
      <c r="C32" s="39" t="s">
        <v>229</v>
      </c>
      <c r="D32" s="104" t="s">
        <v>335</v>
      </c>
      <c r="E32" s="97"/>
      <c r="F32" s="34"/>
      <c r="G32" s="34"/>
      <c r="H32" s="34"/>
      <c r="I32" s="34"/>
      <c r="J32" s="34"/>
      <c r="K32" s="34"/>
      <c r="L32" s="34"/>
      <c r="M32" s="34"/>
      <c r="N32" s="34"/>
      <c r="O32" s="34"/>
      <c r="P32" s="34"/>
      <c r="Q32" s="34"/>
      <c r="R32" s="34"/>
      <c r="S32" s="34"/>
      <c r="T32" s="34"/>
      <c r="U32" s="34"/>
      <c r="V32" s="34"/>
      <c r="W32" s="34"/>
      <c r="X32" s="34"/>
      <c r="Y32" s="34"/>
      <c r="Z32" s="34"/>
    </row>
    <row r="33" spans="1:26" ht="40.5" customHeight="1" x14ac:dyDescent="0.25">
      <c r="A33" s="99"/>
      <c r="B33" s="102"/>
      <c r="C33" s="39" t="s">
        <v>172</v>
      </c>
      <c r="D33" s="104" t="s">
        <v>336</v>
      </c>
      <c r="E33" s="97"/>
      <c r="F33" s="34"/>
      <c r="G33" s="34"/>
      <c r="H33" s="34"/>
      <c r="I33" s="34"/>
      <c r="J33" s="34"/>
      <c r="K33" s="34"/>
      <c r="L33" s="34"/>
      <c r="M33" s="34"/>
      <c r="N33" s="34"/>
      <c r="O33" s="34"/>
      <c r="P33" s="34"/>
      <c r="Q33" s="34"/>
      <c r="R33" s="34"/>
      <c r="S33" s="34"/>
      <c r="T33" s="34"/>
      <c r="U33" s="34"/>
      <c r="V33" s="34"/>
      <c r="W33" s="34"/>
      <c r="X33" s="34"/>
      <c r="Y33" s="34"/>
      <c r="Z33" s="34"/>
    </row>
    <row r="34" spans="1:26" ht="22.5" customHeight="1" x14ac:dyDescent="0.25">
      <c r="A34" s="99"/>
      <c r="B34" s="102"/>
      <c r="C34" s="39" t="s">
        <v>230</v>
      </c>
      <c r="D34" s="104" t="s">
        <v>171</v>
      </c>
      <c r="E34" s="97"/>
      <c r="F34" s="34"/>
      <c r="G34" s="34"/>
      <c r="H34" s="34"/>
      <c r="I34" s="34"/>
      <c r="J34" s="34"/>
      <c r="K34" s="34"/>
      <c r="L34" s="34"/>
      <c r="M34" s="34"/>
      <c r="N34" s="34"/>
      <c r="O34" s="34"/>
      <c r="P34" s="34"/>
      <c r="Q34" s="34"/>
      <c r="R34" s="34"/>
      <c r="S34" s="34"/>
      <c r="T34" s="34"/>
      <c r="U34" s="34"/>
      <c r="V34" s="34"/>
      <c r="W34" s="34"/>
      <c r="X34" s="34"/>
      <c r="Y34" s="34"/>
      <c r="Z34" s="34"/>
    </row>
    <row r="35" spans="1:26" ht="48.75" customHeight="1" x14ac:dyDescent="0.25">
      <c r="A35" s="99"/>
      <c r="B35" s="102"/>
      <c r="C35" s="39"/>
      <c r="D35" s="104" t="s">
        <v>337</v>
      </c>
      <c r="E35" s="97"/>
      <c r="F35" s="34"/>
      <c r="G35" s="34"/>
      <c r="H35" s="34"/>
      <c r="I35" s="34"/>
      <c r="J35" s="34"/>
      <c r="K35" s="34"/>
      <c r="L35" s="34"/>
      <c r="M35" s="34"/>
      <c r="N35" s="34"/>
      <c r="O35" s="34"/>
      <c r="P35" s="34"/>
      <c r="Q35" s="34"/>
      <c r="R35" s="34"/>
      <c r="S35" s="34"/>
      <c r="T35" s="34"/>
      <c r="U35" s="34"/>
      <c r="V35" s="34"/>
      <c r="W35" s="34"/>
      <c r="X35" s="34"/>
      <c r="Y35" s="34"/>
      <c r="Z35" s="34"/>
    </row>
    <row r="36" spans="1:26" ht="22.5" customHeight="1" x14ac:dyDescent="0.25">
      <c r="A36" s="99"/>
      <c r="B36" s="102"/>
      <c r="C36" s="39"/>
      <c r="D36" s="104" t="s">
        <v>173</v>
      </c>
      <c r="E36" s="97"/>
      <c r="F36" s="34"/>
      <c r="G36" s="34"/>
      <c r="H36" s="34"/>
      <c r="I36" s="34"/>
      <c r="J36" s="34"/>
      <c r="K36" s="34"/>
      <c r="L36" s="34"/>
      <c r="M36" s="34"/>
      <c r="N36" s="34"/>
      <c r="O36" s="34"/>
      <c r="P36" s="34"/>
      <c r="Q36" s="34"/>
      <c r="R36" s="34"/>
      <c r="S36" s="34"/>
      <c r="T36" s="34"/>
      <c r="U36" s="34"/>
      <c r="V36" s="34"/>
      <c r="W36" s="34"/>
      <c r="X36" s="34"/>
      <c r="Y36" s="34"/>
      <c r="Z36" s="34"/>
    </row>
    <row r="37" spans="1:26" ht="37.5" customHeight="1" x14ac:dyDescent="0.25">
      <c r="A37" s="99"/>
      <c r="B37" s="102"/>
      <c r="C37" s="39"/>
      <c r="D37" s="104" t="s">
        <v>338</v>
      </c>
      <c r="E37" s="97"/>
      <c r="F37" s="34"/>
      <c r="G37" s="34"/>
      <c r="H37" s="34"/>
      <c r="I37" s="34"/>
      <c r="J37" s="34"/>
      <c r="K37" s="34"/>
      <c r="L37" s="34"/>
      <c r="M37" s="34"/>
      <c r="N37" s="34"/>
      <c r="O37" s="34"/>
      <c r="P37" s="34"/>
      <c r="Q37" s="34"/>
      <c r="R37" s="34"/>
      <c r="S37" s="34"/>
      <c r="T37" s="34"/>
      <c r="U37" s="34"/>
      <c r="V37" s="34"/>
      <c r="W37" s="34"/>
      <c r="X37" s="34"/>
      <c r="Y37" s="34"/>
      <c r="Z37" s="34"/>
    </row>
    <row r="38" spans="1:26" ht="34.5" customHeight="1" x14ac:dyDescent="0.25">
      <c r="A38" s="100"/>
      <c r="B38" s="102"/>
      <c r="C38" s="39"/>
      <c r="D38" s="104" t="s">
        <v>231</v>
      </c>
      <c r="E38" s="97"/>
      <c r="F38" s="34"/>
      <c r="G38" s="34"/>
      <c r="H38" s="34"/>
      <c r="I38" s="34"/>
      <c r="J38" s="34"/>
      <c r="K38" s="34"/>
      <c r="L38" s="34"/>
      <c r="M38" s="34"/>
      <c r="N38" s="34"/>
      <c r="O38" s="34"/>
      <c r="P38" s="34"/>
      <c r="Q38" s="34"/>
      <c r="R38" s="34"/>
      <c r="S38" s="34"/>
      <c r="T38" s="34"/>
      <c r="U38" s="34"/>
      <c r="V38" s="34"/>
      <c r="W38" s="34"/>
      <c r="X38" s="34"/>
      <c r="Y38" s="34"/>
      <c r="Z38" s="34"/>
    </row>
    <row r="39" spans="1:26" ht="65.25" customHeight="1" x14ac:dyDescent="0.25">
      <c r="A39" s="98">
        <v>5</v>
      </c>
      <c r="B39" s="107" t="s">
        <v>155</v>
      </c>
      <c r="C39" s="39" t="s">
        <v>176</v>
      </c>
      <c r="D39" s="104" t="s">
        <v>232</v>
      </c>
      <c r="E39" s="97"/>
      <c r="F39" s="34"/>
      <c r="G39" s="34"/>
      <c r="H39" s="34"/>
      <c r="I39" s="34"/>
      <c r="J39" s="34"/>
      <c r="K39" s="34"/>
      <c r="L39" s="34"/>
      <c r="M39" s="34"/>
      <c r="N39" s="34"/>
      <c r="O39" s="34"/>
      <c r="P39" s="34"/>
      <c r="Q39" s="34"/>
      <c r="R39" s="34"/>
      <c r="S39" s="34"/>
      <c r="T39" s="34"/>
      <c r="U39" s="34"/>
      <c r="V39" s="34"/>
      <c r="W39" s="34"/>
      <c r="X39" s="34"/>
      <c r="Y39" s="34"/>
      <c r="Z39" s="34"/>
    </row>
    <row r="40" spans="1:26" ht="36" customHeight="1" x14ac:dyDescent="0.25">
      <c r="A40" s="99"/>
      <c r="B40" s="102"/>
      <c r="C40" s="39" t="s">
        <v>339</v>
      </c>
      <c r="D40" s="104" t="s">
        <v>233</v>
      </c>
      <c r="E40" s="97"/>
      <c r="F40" s="34"/>
      <c r="G40" s="34"/>
      <c r="H40" s="34"/>
      <c r="I40" s="34"/>
      <c r="J40" s="34"/>
      <c r="K40" s="34"/>
      <c r="L40" s="34"/>
      <c r="M40" s="34"/>
      <c r="N40" s="34"/>
      <c r="O40" s="34"/>
      <c r="P40" s="34"/>
      <c r="Q40" s="34"/>
      <c r="R40" s="34"/>
      <c r="S40" s="34"/>
      <c r="T40" s="34"/>
      <c r="U40" s="34"/>
      <c r="V40" s="34"/>
      <c r="W40" s="34"/>
      <c r="X40" s="34"/>
      <c r="Y40" s="34"/>
      <c r="Z40" s="34"/>
    </row>
    <row r="41" spans="1:26" ht="32.25" customHeight="1" x14ac:dyDescent="0.25">
      <c r="A41" s="99"/>
      <c r="B41" s="102"/>
      <c r="C41" s="39" t="s">
        <v>340</v>
      </c>
      <c r="D41" s="104" t="s">
        <v>174</v>
      </c>
      <c r="E41" s="97"/>
      <c r="F41" s="34"/>
      <c r="G41" s="34"/>
      <c r="H41" s="34"/>
      <c r="I41" s="34"/>
      <c r="J41" s="34"/>
      <c r="K41" s="34"/>
      <c r="L41" s="34"/>
      <c r="M41" s="34"/>
      <c r="N41" s="34"/>
      <c r="O41" s="34"/>
      <c r="P41" s="34"/>
      <c r="Q41" s="34"/>
      <c r="R41" s="34"/>
      <c r="S41" s="34"/>
      <c r="T41" s="34"/>
      <c r="U41" s="34"/>
      <c r="V41" s="34"/>
      <c r="W41" s="34"/>
      <c r="X41" s="34"/>
      <c r="Y41" s="34"/>
      <c r="Z41" s="34"/>
    </row>
    <row r="42" spans="1:26" ht="26.25" customHeight="1" x14ac:dyDescent="0.25">
      <c r="A42" s="99"/>
      <c r="B42" s="102"/>
      <c r="C42" s="39" t="s">
        <v>301</v>
      </c>
      <c r="D42" s="104" t="s">
        <v>175</v>
      </c>
      <c r="E42" s="97"/>
      <c r="F42" s="34"/>
      <c r="G42" s="34"/>
      <c r="H42" s="34"/>
      <c r="I42" s="34"/>
      <c r="J42" s="34"/>
      <c r="K42" s="34"/>
      <c r="L42" s="34"/>
      <c r="M42" s="34"/>
      <c r="N42" s="34"/>
      <c r="O42" s="34"/>
      <c r="P42" s="34"/>
      <c r="Q42" s="34"/>
      <c r="R42" s="34"/>
      <c r="S42" s="34"/>
      <c r="T42" s="34"/>
      <c r="U42" s="34"/>
      <c r="V42" s="34"/>
      <c r="W42" s="34"/>
      <c r="X42" s="34"/>
      <c r="Y42" s="34"/>
      <c r="Z42" s="34"/>
    </row>
    <row r="43" spans="1:26" ht="26.25" customHeight="1" x14ac:dyDescent="0.25">
      <c r="A43" s="99"/>
      <c r="B43" s="102"/>
      <c r="C43" s="39"/>
      <c r="D43" s="104" t="s">
        <v>234</v>
      </c>
      <c r="E43" s="97"/>
      <c r="F43" s="34"/>
      <c r="G43" s="34"/>
      <c r="H43" s="34"/>
      <c r="I43" s="34"/>
      <c r="J43" s="34"/>
      <c r="K43" s="34"/>
      <c r="L43" s="34"/>
      <c r="M43" s="34"/>
      <c r="N43" s="34"/>
      <c r="O43" s="34"/>
      <c r="P43" s="34"/>
      <c r="Q43" s="34"/>
      <c r="R43" s="34"/>
      <c r="S43" s="34"/>
      <c r="T43" s="34"/>
      <c r="U43" s="34"/>
      <c r="V43" s="34"/>
      <c r="W43" s="34"/>
      <c r="X43" s="34"/>
      <c r="Y43" s="34"/>
      <c r="Z43" s="34"/>
    </row>
    <row r="44" spans="1:26" ht="26.25" customHeight="1" x14ac:dyDescent="0.25">
      <c r="A44" s="99"/>
      <c r="B44" s="102"/>
      <c r="C44" s="39"/>
      <c r="D44" s="104" t="s">
        <v>177</v>
      </c>
      <c r="E44" s="97"/>
      <c r="F44" s="34"/>
      <c r="G44" s="34"/>
      <c r="H44" s="34"/>
      <c r="I44" s="34"/>
      <c r="J44" s="34"/>
      <c r="K44" s="34"/>
      <c r="L44" s="34"/>
      <c r="M44" s="34"/>
      <c r="N44" s="34"/>
      <c r="O44" s="34"/>
      <c r="P44" s="34"/>
      <c r="Q44" s="34"/>
      <c r="R44" s="34"/>
      <c r="S44" s="34"/>
      <c r="T44" s="34"/>
      <c r="U44" s="34"/>
      <c r="V44" s="34"/>
      <c r="W44" s="34"/>
      <c r="X44" s="34"/>
      <c r="Y44" s="34"/>
      <c r="Z44" s="34"/>
    </row>
    <row r="45" spans="1:26" ht="26.25" customHeight="1" x14ac:dyDescent="0.25">
      <c r="A45" s="99"/>
      <c r="B45" s="102"/>
      <c r="C45" s="39"/>
      <c r="D45" s="104" t="s">
        <v>235</v>
      </c>
      <c r="E45" s="97"/>
      <c r="F45" s="34"/>
      <c r="G45" s="34"/>
      <c r="H45" s="34"/>
      <c r="I45" s="34"/>
      <c r="J45" s="34"/>
      <c r="K45" s="34"/>
      <c r="L45" s="34"/>
      <c r="M45" s="34"/>
      <c r="N45" s="34"/>
      <c r="O45" s="34"/>
      <c r="P45" s="34"/>
      <c r="Q45" s="34"/>
      <c r="R45" s="34"/>
      <c r="S45" s="34"/>
      <c r="T45" s="34"/>
      <c r="U45" s="34"/>
      <c r="V45" s="34"/>
      <c r="W45" s="34"/>
      <c r="X45" s="34"/>
      <c r="Y45" s="34"/>
      <c r="Z45" s="34"/>
    </row>
    <row r="46" spans="1:26" ht="26.25" customHeight="1" x14ac:dyDescent="0.25">
      <c r="A46" s="100"/>
      <c r="B46" s="103"/>
      <c r="C46" s="39"/>
      <c r="D46" s="104" t="s">
        <v>178</v>
      </c>
      <c r="E46" s="97"/>
      <c r="F46" s="34"/>
      <c r="G46" s="34"/>
      <c r="H46" s="34"/>
      <c r="I46" s="34"/>
      <c r="J46" s="34"/>
      <c r="K46" s="34"/>
      <c r="L46" s="34"/>
      <c r="M46" s="34"/>
      <c r="N46" s="34"/>
      <c r="O46" s="34"/>
      <c r="P46" s="34"/>
      <c r="Q46" s="34"/>
      <c r="R46" s="34"/>
      <c r="S46" s="34"/>
      <c r="T46" s="34"/>
      <c r="U46" s="34"/>
      <c r="V46" s="34"/>
      <c r="W46" s="34"/>
      <c r="X46" s="34"/>
      <c r="Y46" s="34"/>
      <c r="Z46" s="34"/>
    </row>
    <row r="47" spans="1:26" ht="22.5" customHeight="1" x14ac:dyDescent="0.25">
      <c r="A47" s="98">
        <v>6</v>
      </c>
      <c r="B47" s="106" t="s">
        <v>145</v>
      </c>
      <c r="C47" s="39" t="s">
        <v>179</v>
      </c>
      <c r="D47" s="104" t="s">
        <v>303</v>
      </c>
      <c r="E47" s="97"/>
      <c r="F47" s="34"/>
      <c r="G47" s="34"/>
      <c r="H47" s="34"/>
      <c r="I47" s="34"/>
      <c r="J47" s="34"/>
      <c r="K47" s="34"/>
      <c r="L47" s="34"/>
      <c r="M47" s="34"/>
      <c r="N47" s="34"/>
      <c r="O47" s="34"/>
      <c r="P47" s="34"/>
      <c r="Q47" s="34"/>
      <c r="R47" s="34"/>
      <c r="S47" s="34"/>
      <c r="T47" s="34"/>
      <c r="U47" s="34"/>
      <c r="V47" s="34"/>
      <c r="W47" s="34"/>
      <c r="X47" s="34"/>
      <c r="Y47" s="34"/>
      <c r="Z47" s="34"/>
    </row>
    <row r="48" spans="1:26" ht="22.5" customHeight="1" x14ac:dyDescent="0.25">
      <c r="A48" s="99"/>
      <c r="B48" s="102"/>
      <c r="C48" s="39" t="s">
        <v>180</v>
      </c>
      <c r="D48" s="104"/>
      <c r="E48" s="97"/>
      <c r="F48" s="34"/>
      <c r="G48" s="34"/>
      <c r="H48" s="34"/>
      <c r="I48" s="34"/>
      <c r="J48" s="34"/>
      <c r="K48" s="34"/>
      <c r="L48" s="34"/>
      <c r="M48" s="34"/>
      <c r="N48" s="34"/>
      <c r="O48" s="34"/>
      <c r="P48" s="34"/>
      <c r="Q48" s="34"/>
      <c r="R48" s="34"/>
      <c r="S48" s="34"/>
      <c r="T48" s="34"/>
      <c r="U48" s="34"/>
      <c r="V48" s="34"/>
      <c r="W48" s="34"/>
      <c r="X48" s="34"/>
      <c r="Y48" s="34"/>
      <c r="Z48" s="34"/>
    </row>
    <row r="49" spans="1:26" ht="22.5" customHeight="1" x14ac:dyDescent="0.25">
      <c r="A49" s="99"/>
      <c r="B49" s="102"/>
      <c r="C49" s="39" t="s">
        <v>181</v>
      </c>
      <c r="D49" s="104"/>
      <c r="E49" s="97"/>
      <c r="F49" s="34"/>
      <c r="G49" s="34"/>
      <c r="H49" s="34"/>
      <c r="I49" s="34"/>
      <c r="J49" s="34"/>
      <c r="K49" s="34"/>
      <c r="L49" s="34"/>
      <c r="M49" s="34"/>
      <c r="N49" s="34"/>
      <c r="O49" s="34"/>
      <c r="P49" s="34"/>
      <c r="Q49" s="34"/>
      <c r="R49" s="34"/>
      <c r="S49" s="34"/>
      <c r="T49" s="34"/>
      <c r="U49" s="34"/>
      <c r="V49" s="34"/>
      <c r="W49" s="34"/>
      <c r="X49" s="34"/>
      <c r="Y49" s="34"/>
      <c r="Z49" s="34"/>
    </row>
    <row r="50" spans="1:26" ht="22.5" customHeight="1" x14ac:dyDescent="0.25">
      <c r="A50" s="99"/>
      <c r="B50" s="102"/>
      <c r="C50" s="39" t="s">
        <v>182</v>
      </c>
      <c r="D50" s="104"/>
      <c r="E50" s="97"/>
      <c r="F50" s="34"/>
      <c r="G50" s="34"/>
      <c r="H50" s="34"/>
      <c r="I50" s="34"/>
      <c r="J50" s="34"/>
      <c r="K50" s="34"/>
      <c r="L50" s="34"/>
      <c r="M50" s="34"/>
      <c r="N50" s="34"/>
      <c r="O50" s="34"/>
      <c r="P50" s="34"/>
      <c r="Q50" s="34"/>
      <c r="R50" s="34"/>
      <c r="S50" s="34"/>
      <c r="T50" s="34"/>
      <c r="U50" s="34"/>
      <c r="V50" s="34"/>
      <c r="W50" s="34"/>
      <c r="X50" s="34"/>
      <c r="Y50" s="34"/>
      <c r="Z50" s="34"/>
    </row>
    <row r="51" spans="1:26" ht="22.5" customHeight="1" x14ac:dyDescent="0.25">
      <c r="A51" s="99"/>
      <c r="B51" s="102"/>
      <c r="C51" s="39" t="s">
        <v>183</v>
      </c>
      <c r="D51" s="104"/>
      <c r="E51" s="97"/>
      <c r="F51" s="34"/>
      <c r="G51" s="34"/>
      <c r="H51" s="34"/>
      <c r="I51" s="34"/>
      <c r="J51" s="34"/>
      <c r="K51" s="34"/>
      <c r="L51" s="34"/>
      <c r="M51" s="34"/>
      <c r="N51" s="34"/>
      <c r="O51" s="34"/>
      <c r="P51" s="34"/>
      <c r="Q51" s="34"/>
      <c r="R51" s="34"/>
      <c r="S51" s="34"/>
      <c r="T51" s="34"/>
      <c r="U51" s="34"/>
      <c r="V51" s="34"/>
      <c r="W51" s="34"/>
      <c r="X51" s="34"/>
      <c r="Y51" s="34"/>
      <c r="Z51" s="34"/>
    </row>
    <row r="52" spans="1:26" ht="22.5" customHeight="1" x14ac:dyDescent="0.25">
      <c r="A52" s="99"/>
      <c r="B52" s="102"/>
      <c r="C52" s="39" t="s">
        <v>256</v>
      </c>
      <c r="D52" s="56"/>
      <c r="E52" s="41"/>
      <c r="F52" s="34"/>
      <c r="G52" s="34"/>
      <c r="H52" s="34"/>
      <c r="I52" s="34"/>
      <c r="J52" s="34"/>
      <c r="K52" s="34"/>
      <c r="L52" s="34"/>
      <c r="M52" s="34"/>
      <c r="N52" s="34"/>
      <c r="O52" s="34"/>
      <c r="P52" s="34"/>
      <c r="Q52" s="34"/>
      <c r="R52" s="34"/>
      <c r="S52" s="34"/>
      <c r="T52" s="34"/>
      <c r="U52" s="34"/>
      <c r="V52" s="34"/>
      <c r="W52" s="34"/>
      <c r="X52" s="34"/>
      <c r="Y52" s="34"/>
      <c r="Z52" s="34"/>
    </row>
    <row r="53" spans="1:26" ht="22.5" customHeight="1" x14ac:dyDescent="0.25">
      <c r="A53" s="100"/>
      <c r="B53" s="103"/>
      <c r="C53" s="39" t="s">
        <v>302</v>
      </c>
      <c r="D53" s="105"/>
      <c r="E53" s="97"/>
      <c r="F53" s="34"/>
      <c r="G53" s="34"/>
      <c r="H53" s="34"/>
      <c r="I53" s="34"/>
      <c r="J53" s="34"/>
      <c r="K53" s="34"/>
      <c r="L53" s="34"/>
      <c r="M53" s="34"/>
      <c r="N53" s="34"/>
      <c r="O53" s="34"/>
      <c r="P53" s="34"/>
      <c r="Q53" s="34"/>
      <c r="R53" s="34"/>
      <c r="S53" s="34"/>
      <c r="T53" s="34"/>
      <c r="U53" s="34"/>
      <c r="V53" s="34"/>
      <c r="W53" s="34"/>
      <c r="X53" s="34"/>
      <c r="Y53" s="34"/>
      <c r="Z53" s="34"/>
    </row>
    <row r="54" spans="1:26" ht="28.5" customHeight="1" x14ac:dyDescent="0.25">
      <c r="A54" s="38" t="s">
        <v>98</v>
      </c>
      <c r="B54" s="38" t="s">
        <v>99</v>
      </c>
      <c r="C54" s="38" t="s">
        <v>132</v>
      </c>
      <c r="D54" s="96" t="s">
        <v>137</v>
      </c>
      <c r="E54" s="97"/>
      <c r="F54" s="34"/>
      <c r="G54" s="34"/>
      <c r="H54" s="34"/>
      <c r="I54" s="34"/>
      <c r="J54" s="34"/>
      <c r="K54" s="34"/>
      <c r="L54" s="34"/>
      <c r="M54" s="34"/>
      <c r="N54" s="34"/>
      <c r="O54" s="34"/>
      <c r="P54" s="34"/>
      <c r="Q54" s="34"/>
      <c r="R54" s="34"/>
      <c r="S54" s="34"/>
      <c r="T54" s="34"/>
      <c r="U54" s="34"/>
      <c r="V54" s="34"/>
      <c r="W54" s="34"/>
      <c r="X54" s="34"/>
      <c r="Y54" s="34"/>
      <c r="Z54" s="34"/>
    </row>
    <row r="55" spans="1:26" ht="76.5" customHeight="1" x14ac:dyDescent="0.25">
      <c r="A55" s="98">
        <v>1</v>
      </c>
      <c r="B55" s="107" t="s">
        <v>105</v>
      </c>
      <c r="C55" s="40" t="s">
        <v>184</v>
      </c>
      <c r="D55" s="104" t="s">
        <v>186</v>
      </c>
      <c r="E55" s="97"/>
      <c r="F55" s="34"/>
      <c r="G55" s="34"/>
      <c r="H55" s="34"/>
      <c r="I55" s="34"/>
      <c r="J55" s="34"/>
      <c r="K55" s="34"/>
      <c r="L55" s="34"/>
      <c r="M55" s="34"/>
      <c r="N55" s="34"/>
      <c r="O55" s="34"/>
      <c r="P55" s="34"/>
      <c r="Q55" s="34"/>
      <c r="R55" s="34"/>
      <c r="S55" s="34"/>
      <c r="T55" s="34"/>
      <c r="U55" s="34"/>
      <c r="V55" s="34"/>
      <c r="W55" s="34"/>
      <c r="X55" s="34"/>
      <c r="Y55" s="34"/>
      <c r="Z55" s="34"/>
    </row>
    <row r="56" spans="1:26" ht="61.5" customHeight="1" x14ac:dyDescent="0.25">
      <c r="A56" s="99"/>
      <c r="B56" s="102"/>
      <c r="C56" s="40" t="s">
        <v>236</v>
      </c>
      <c r="D56" s="104" t="s">
        <v>187</v>
      </c>
      <c r="E56" s="97"/>
      <c r="F56" s="34"/>
      <c r="G56" s="34"/>
      <c r="H56" s="34"/>
      <c r="I56" s="34"/>
      <c r="J56" s="34"/>
      <c r="K56" s="34"/>
      <c r="L56" s="34"/>
      <c r="M56" s="34"/>
      <c r="N56" s="34"/>
      <c r="O56" s="34"/>
      <c r="P56" s="34"/>
      <c r="Q56" s="34"/>
      <c r="R56" s="34"/>
      <c r="S56" s="34"/>
      <c r="T56" s="34"/>
      <c r="U56" s="34"/>
      <c r="V56" s="34"/>
      <c r="W56" s="34"/>
      <c r="X56" s="34"/>
      <c r="Y56" s="34"/>
      <c r="Z56" s="34"/>
    </row>
    <row r="57" spans="1:26" ht="72.75" customHeight="1" x14ac:dyDescent="0.25">
      <c r="A57" s="99"/>
      <c r="B57" s="102"/>
      <c r="C57" s="40" t="s">
        <v>185</v>
      </c>
      <c r="D57" s="104" t="s">
        <v>188</v>
      </c>
      <c r="E57" s="97"/>
      <c r="F57" s="34"/>
      <c r="G57" s="34"/>
      <c r="H57" s="34"/>
      <c r="I57" s="34"/>
      <c r="J57" s="34"/>
      <c r="K57" s="34"/>
      <c r="L57" s="34"/>
      <c r="M57" s="34"/>
      <c r="N57" s="34"/>
      <c r="O57" s="34"/>
      <c r="P57" s="34"/>
      <c r="Q57" s="34"/>
      <c r="R57" s="34"/>
      <c r="S57" s="34"/>
      <c r="T57" s="34"/>
      <c r="U57" s="34"/>
      <c r="V57" s="34"/>
      <c r="W57" s="34"/>
      <c r="X57" s="34"/>
      <c r="Y57" s="34"/>
      <c r="Z57" s="34"/>
    </row>
    <row r="58" spans="1:26" ht="36" customHeight="1" x14ac:dyDescent="0.25">
      <c r="A58" s="99"/>
      <c r="B58" s="102"/>
      <c r="C58" s="40"/>
      <c r="D58" s="104" t="s">
        <v>148</v>
      </c>
      <c r="E58" s="97"/>
      <c r="F58" s="34"/>
      <c r="G58" s="34"/>
      <c r="H58" s="34"/>
      <c r="I58" s="34"/>
      <c r="J58" s="34"/>
      <c r="K58" s="34"/>
      <c r="L58" s="34"/>
      <c r="M58" s="34"/>
      <c r="N58" s="34"/>
      <c r="O58" s="34"/>
      <c r="P58" s="34"/>
      <c r="Q58" s="34"/>
      <c r="R58" s="34"/>
      <c r="S58" s="34"/>
      <c r="T58" s="34"/>
      <c r="U58" s="34"/>
      <c r="V58" s="34"/>
      <c r="W58" s="34"/>
      <c r="X58" s="34"/>
      <c r="Y58" s="34"/>
      <c r="Z58" s="34"/>
    </row>
    <row r="59" spans="1:26" ht="60.75" customHeight="1" x14ac:dyDescent="0.25">
      <c r="A59" s="99"/>
      <c r="B59" s="102"/>
      <c r="C59" s="40"/>
      <c r="D59" s="104" t="s">
        <v>237</v>
      </c>
      <c r="E59" s="97"/>
      <c r="F59" s="34"/>
      <c r="G59" s="34"/>
      <c r="H59" s="34"/>
      <c r="I59" s="34"/>
      <c r="J59" s="34"/>
      <c r="K59" s="34"/>
      <c r="L59" s="34"/>
      <c r="M59" s="34"/>
      <c r="N59" s="34"/>
      <c r="O59" s="34"/>
      <c r="P59" s="34"/>
      <c r="Q59" s="34"/>
      <c r="R59" s="34"/>
      <c r="S59" s="34"/>
      <c r="T59" s="34"/>
      <c r="U59" s="34"/>
      <c r="V59" s="34"/>
      <c r="W59" s="34"/>
      <c r="X59" s="34"/>
      <c r="Y59" s="34"/>
      <c r="Z59" s="34"/>
    </row>
    <row r="60" spans="1:26" ht="33" customHeight="1" x14ac:dyDescent="0.25">
      <c r="A60" s="99"/>
      <c r="B60" s="102"/>
      <c r="C60" s="40"/>
      <c r="D60" s="104" t="s">
        <v>238</v>
      </c>
      <c r="E60" s="97"/>
      <c r="F60" s="34"/>
      <c r="G60" s="34"/>
      <c r="H60" s="34"/>
      <c r="I60" s="34"/>
      <c r="J60" s="34"/>
      <c r="K60" s="34"/>
      <c r="L60" s="34"/>
      <c r="M60" s="34"/>
      <c r="N60" s="34"/>
      <c r="O60" s="34"/>
      <c r="P60" s="34"/>
      <c r="Q60" s="34"/>
      <c r="R60" s="34"/>
      <c r="S60" s="34"/>
      <c r="T60" s="34"/>
      <c r="U60" s="34"/>
      <c r="V60" s="34"/>
      <c r="W60" s="34"/>
      <c r="X60" s="34"/>
      <c r="Y60" s="34"/>
      <c r="Z60" s="34"/>
    </row>
    <row r="61" spans="1:26" ht="57.75" customHeight="1" x14ac:dyDescent="0.25">
      <c r="A61" s="100"/>
      <c r="B61" s="103"/>
      <c r="C61" s="40"/>
      <c r="D61" s="104" t="s">
        <v>189</v>
      </c>
      <c r="E61" s="97"/>
      <c r="F61" s="34"/>
      <c r="G61" s="34"/>
      <c r="H61" s="34"/>
      <c r="I61" s="34"/>
      <c r="J61" s="34"/>
      <c r="K61" s="34"/>
      <c r="L61" s="34"/>
      <c r="M61" s="34"/>
      <c r="N61" s="34"/>
      <c r="O61" s="34"/>
      <c r="P61" s="34"/>
      <c r="Q61" s="34"/>
      <c r="R61" s="34"/>
      <c r="S61" s="34"/>
      <c r="T61" s="34"/>
      <c r="U61" s="34"/>
      <c r="V61" s="34"/>
      <c r="W61" s="34"/>
      <c r="X61" s="34"/>
      <c r="Y61" s="34"/>
      <c r="Z61" s="34"/>
    </row>
    <row r="62" spans="1:26" ht="37.5" customHeight="1" x14ac:dyDescent="0.25">
      <c r="A62" s="98">
        <v>2</v>
      </c>
      <c r="B62" s="98" t="s">
        <v>103</v>
      </c>
      <c r="C62" s="40" t="s">
        <v>239</v>
      </c>
      <c r="D62" s="104" t="s">
        <v>240</v>
      </c>
      <c r="E62" s="97"/>
      <c r="F62" s="34"/>
      <c r="G62" s="34"/>
      <c r="H62" s="34"/>
      <c r="I62" s="34"/>
      <c r="J62" s="34"/>
      <c r="K62" s="34"/>
      <c r="L62" s="34"/>
      <c r="M62" s="34"/>
      <c r="N62" s="34"/>
      <c r="O62" s="34"/>
      <c r="P62" s="34"/>
      <c r="Q62" s="34"/>
      <c r="R62" s="34"/>
      <c r="S62" s="34"/>
      <c r="T62" s="34"/>
      <c r="U62" s="34"/>
      <c r="V62" s="34"/>
      <c r="W62" s="34"/>
      <c r="X62" s="34"/>
      <c r="Y62" s="34"/>
      <c r="Z62" s="34"/>
    </row>
    <row r="63" spans="1:26" ht="33" customHeight="1" x14ac:dyDescent="0.25">
      <c r="A63" s="99"/>
      <c r="B63" s="102"/>
      <c r="C63" s="40" t="s">
        <v>241</v>
      </c>
      <c r="D63" s="104" t="s">
        <v>190</v>
      </c>
      <c r="E63" s="97"/>
      <c r="F63" s="34"/>
      <c r="G63" s="34"/>
      <c r="H63" s="34"/>
      <c r="I63" s="34"/>
      <c r="J63" s="34"/>
      <c r="K63" s="34"/>
      <c r="L63" s="34"/>
      <c r="M63" s="34"/>
      <c r="N63" s="34"/>
      <c r="O63" s="34"/>
      <c r="P63" s="34"/>
      <c r="Q63" s="34"/>
      <c r="R63" s="34"/>
      <c r="S63" s="34"/>
      <c r="T63" s="34"/>
      <c r="U63" s="34"/>
      <c r="V63" s="34"/>
      <c r="W63" s="34"/>
      <c r="X63" s="34"/>
      <c r="Y63" s="34"/>
      <c r="Z63" s="34"/>
    </row>
    <row r="64" spans="1:26" ht="24.75" customHeight="1" x14ac:dyDescent="0.25">
      <c r="A64" s="99"/>
      <c r="B64" s="102"/>
      <c r="C64" s="40"/>
      <c r="D64" s="104" t="s">
        <v>191</v>
      </c>
      <c r="E64" s="97"/>
      <c r="F64" s="34"/>
      <c r="G64" s="34"/>
      <c r="H64" s="34"/>
      <c r="I64" s="34"/>
      <c r="J64" s="34"/>
      <c r="K64" s="34"/>
      <c r="L64" s="34"/>
      <c r="M64" s="34"/>
      <c r="N64" s="34"/>
      <c r="O64" s="34"/>
      <c r="P64" s="34"/>
      <c r="Q64" s="34"/>
      <c r="R64" s="34"/>
      <c r="S64" s="34"/>
      <c r="T64" s="34"/>
      <c r="U64" s="34"/>
      <c r="V64" s="34"/>
      <c r="W64" s="34"/>
      <c r="X64" s="34"/>
      <c r="Y64" s="34"/>
      <c r="Z64" s="34"/>
    </row>
    <row r="65" spans="1:26" ht="24.75" customHeight="1" x14ac:dyDescent="0.25">
      <c r="A65" s="99"/>
      <c r="B65" s="102"/>
      <c r="C65" s="40"/>
      <c r="D65" s="104" t="s">
        <v>192</v>
      </c>
      <c r="E65" s="97"/>
      <c r="F65" s="34"/>
      <c r="G65" s="34"/>
      <c r="H65" s="34"/>
      <c r="I65" s="34"/>
      <c r="J65" s="34"/>
      <c r="K65" s="34"/>
      <c r="L65" s="34"/>
      <c r="M65" s="34"/>
      <c r="N65" s="34"/>
      <c r="O65" s="34"/>
      <c r="P65" s="34"/>
      <c r="Q65" s="34"/>
      <c r="R65" s="34"/>
      <c r="S65" s="34"/>
      <c r="T65" s="34"/>
      <c r="U65" s="34"/>
      <c r="V65" s="34"/>
      <c r="W65" s="34"/>
      <c r="X65" s="34"/>
      <c r="Y65" s="34"/>
      <c r="Z65" s="34"/>
    </row>
    <row r="66" spans="1:26" ht="33" customHeight="1" x14ac:dyDescent="0.25">
      <c r="A66" s="99"/>
      <c r="B66" s="102"/>
      <c r="C66" s="40"/>
      <c r="D66" s="104" t="s">
        <v>193</v>
      </c>
      <c r="E66" s="97"/>
      <c r="F66" s="34"/>
      <c r="G66" s="34"/>
      <c r="H66" s="34"/>
      <c r="I66" s="34"/>
      <c r="J66" s="34"/>
      <c r="K66" s="34"/>
      <c r="L66" s="34"/>
      <c r="M66" s="34"/>
      <c r="N66" s="34"/>
      <c r="O66" s="34"/>
      <c r="P66" s="34"/>
      <c r="Q66" s="34"/>
      <c r="R66" s="34"/>
      <c r="S66" s="34"/>
      <c r="T66" s="34"/>
      <c r="U66" s="34"/>
      <c r="V66" s="34"/>
      <c r="W66" s="34"/>
      <c r="X66" s="34"/>
      <c r="Y66" s="34"/>
      <c r="Z66" s="34"/>
    </row>
    <row r="67" spans="1:26" ht="57" customHeight="1" x14ac:dyDescent="0.25">
      <c r="A67" s="100"/>
      <c r="B67" s="103"/>
      <c r="C67" s="40"/>
      <c r="D67" s="104" t="s">
        <v>196</v>
      </c>
      <c r="E67" s="97"/>
      <c r="F67" s="34"/>
      <c r="G67" s="34"/>
      <c r="H67" s="34"/>
      <c r="I67" s="34"/>
      <c r="J67" s="34"/>
      <c r="K67" s="34"/>
      <c r="L67" s="34"/>
      <c r="M67" s="34"/>
      <c r="N67" s="34"/>
      <c r="O67" s="34"/>
      <c r="P67" s="34"/>
      <c r="Q67" s="34"/>
      <c r="R67" s="34"/>
      <c r="S67" s="34"/>
      <c r="T67" s="34"/>
      <c r="U67" s="34"/>
      <c r="V67" s="34"/>
      <c r="W67" s="34"/>
      <c r="X67" s="34"/>
      <c r="Y67" s="34"/>
      <c r="Z67" s="34"/>
    </row>
    <row r="68" spans="1:26" ht="59.25" customHeight="1" x14ac:dyDescent="0.25">
      <c r="A68" s="98">
        <v>3</v>
      </c>
      <c r="B68" s="108" t="s">
        <v>138</v>
      </c>
      <c r="C68" s="40" t="s">
        <v>198</v>
      </c>
      <c r="D68" s="104" t="s">
        <v>197</v>
      </c>
      <c r="E68" s="97"/>
      <c r="F68" s="34"/>
      <c r="G68" s="34"/>
      <c r="H68" s="34"/>
      <c r="I68" s="34"/>
      <c r="J68" s="34"/>
      <c r="K68" s="34"/>
      <c r="L68" s="34"/>
      <c r="M68" s="34"/>
      <c r="N68" s="34"/>
      <c r="O68" s="34"/>
      <c r="P68" s="34"/>
      <c r="Q68" s="34"/>
      <c r="R68" s="34"/>
      <c r="S68" s="34"/>
      <c r="T68" s="34"/>
      <c r="U68" s="34"/>
      <c r="V68" s="34"/>
      <c r="W68" s="34"/>
      <c r="X68" s="34"/>
      <c r="Y68" s="34"/>
      <c r="Z68" s="34"/>
    </row>
    <row r="69" spans="1:26" ht="38.25" customHeight="1" x14ac:dyDescent="0.25">
      <c r="A69" s="99"/>
      <c r="B69" s="102"/>
      <c r="C69" s="40" t="s">
        <v>242</v>
      </c>
      <c r="D69" s="104" t="s">
        <v>200</v>
      </c>
      <c r="E69" s="97"/>
      <c r="F69" s="34"/>
      <c r="G69" s="34"/>
      <c r="H69" s="34"/>
      <c r="I69" s="34"/>
      <c r="J69" s="34"/>
      <c r="K69" s="34"/>
      <c r="L69" s="34"/>
      <c r="M69" s="34"/>
      <c r="N69" s="34"/>
      <c r="O69" s="34"/>
      <c r="P69" s="34"/>
      <c r="Q69" s="34"/>
      <c r="R69" s="34"/>
      <c r="S69" s="34"/>
      <c r="T69" s="34"/>
      <c r="U69" s="34"/>
      <c r="V69" s="34"/>
      <c r="W69" s="34"/>
      <c r="X69" s="34"/>
      <c r="Y69" s="34"/>
      <c r="Z69" s="34"/>
    </row>
    <row r="70" spans="1:26" ht="53.25" customHeight="1" x14ac:dyDescent="0.25">
      <c r="A70" s="99"/>
      <c r="B70" s="102"/>
      <c r="C70" s="40" t="s">
        <v>304</v>
      </c>
      <c r="D70" s="104" t="s">
        <v>201</v>
      </c>
      <c r="E70" s="97"/>
      <c r="F70" s="34"/>
      <c r="G70" s="34"/>
      <c r="H70" s="34"/>
      <c r="I70" s="34"/>
      <c r="J70" s="34"/>
      <c r="K70" s="34"/>
      <c r="L70" s="34"/>
      <c r="M70" s="34"/>
      <c r="N70" s="34"/>
      <c r="O70" s="34"/>
      <c r="P70" s="34"/>
      <c r="Q70" s="34"/>
      <c r="R70" s="34"/>
      <c r="S70" s="34"/>
      <c r="T70" s="34"/>
      <c r="U70" s="34"/>
      <c r="V70" s="34"/>
      <c r="W70" s="34"/>
      <c r="X70" s="34"/>
      <c r="Y70" s="34"/>
      <c r="Z70" s="34"/>
    </row>
    <row r="71" spans="1:26" ht="31.5" customHeight="1" x14ac:dyDescent="0.25">
      <c r="A71" s="99"/>
      <c r="B71" s="102"/>
      <c r="C71" s="40"/>
      <c r="D71" s="104" t="s">
        <v>203</v>
      </c>
      <c r="E71" s="97"/>
      <c r="F71" s="34"/>
      <c r="G71" s="34"/>
      <c r="H71" s="34"/>
      <c r="I71" s="34"/>
      <c r="J71" s="34"/>
      <c r="K71" s="34"/>
      <c r="L71" s="34"/>
      <c r="M71" s="34"/>
      <c r="N71" s="34"/>
      <c r="O71" s="34"/>
      <c r="P71" s="34"/>
      <c r="Q71" s="34"/>
      <c r="R71" s="34"/>
      <c r="S71" s="34"/>
      <c r="T71" s="34"/>
      <c r="U71" s="34"/>
      <c r="V71" s="34"/>
      <c r="W71" s="34"/>
      <c r="X71" s="34"/>
      <c r="Y71" s="34"/>
      <c r="Z71" s="34"/>
    </row>
    <row r="72" spans="1:26" ht="34.5" customHeight="1" x14ac:dyDescent="0.25">
      <c r="A72" s="99"/>
      <c r="B72" s="102"/>
      <c r="C72" s="40"/>
      <c r="D72" s="104" t="s">
        <v>199</v>
      </c>
      <c r="E72" s="97"/>
      <c r="F72" s="34"/>
      <c r="G72" s="34"/>
      <c r="H72" s="34"/>
      <c r="I72" s="34"/>
      <c r="J72" s="34"/>
      <c r="K72" s="34"/>
      <c r="L72" s="34"/>
      <c r="M72" s="34"/>
      <c r="N72" s="34"/>
      <c r="O72" s="34"/>
      <c r="P72" s="34"/>
      <c r="Q72" s="34"/>
      <c r="R72" s="34"/>
      <c r="S72" s="34"/>
      <c r="T72" s="34"/>
      <c r="U72" s="34"/>
      <c r="V72" s="34"/>
      <c r="W72" s="34"/>
      <c r="X72" s="34"/>
      <c r="Y72" s="34"/>
      <c r="Z72" s="34"/>
    </row>
    <row r="73" spans="1:26" ht="30" customHeight="1" x14ac:dyDescent="0.25">
      <c r="A73" s="99"/>
      <c r="B73" s="102"/>
      <c r="C73" s="40"/>
      <c r="D73" s="104" t="s">
        <v>202</v>
      </c>
      <c r="E73" s="97"/>
      <c r="F73" s="34"/>
      <c r="G73" s="34"/>
      <c r="H73" s="34"/>
      <c r="I73" s="34"/>
      <c r="J73" s="34"/>
      <c r="K73" s="34"/>
      <c r="L73" s="34"/>
      <c r="M73" s="34"/>
      <c r="N73" s="34"/>
      <c r="O73" s="34"/>
      <c r="P73" s="34"/>
      <c r="Q73" s="34"/>
      <c r="R73" s="34"/>
      <c r="S73" s="34"/>
      <c r="T73" s="34"/>
      <c r="U73" s="34"/>
      <c r="V73" s="34"/>
      <c r="W73" s="34"/>
      <c r="X73" s="34"/>
      <c r="Y73" s="34"/>
      <c r="Z73" s="34"/>
    </row>
    <row r="74" spans="1:26" ht="51.75" customHeight="1" x14ac:dyDescent="0.25">
      <c r="A74" s="99"/>
      <c r="B74" s="102"/>
      <c r="C74" s="40"/>
      <c r="D74" s="104" t="s">
        <v>204</v>
      </c>
      <c r="E74" s="97"/>
      <c r="F74" s="34"/>
      <c r="G74" s="34"/>
      <c r="H74" s="34"/>
      <c r="I74" s="34"/>
      <c r="J74" s="34"/>
      <c r="K74" s="34"/>
      <c r="L74" s="34"/>
      <c r="M74" s="34"/>
      <c r="N74" s="34"/>
      <c r="O74" s="34"/>
      <c r="P74" s="34"/>
      <c r="Q74" s="34"/>
      <c r="R74" s="34"/>
      <c r="S74" s="34"/>
      <c r="T74" s="34"/>
      <c r="U74" s="34"/>
      <c r="V74" s="34"/>
      <c r="W74" s="34"/>
      <c r="X74" s="34"/>
      <c r="Y74" s="34"/>
      <c r="Z74" s="34"/>
    </row>
    <row r="75" spans="1:26" ht="44.25" customHeight="1" x14ac:dyDescent="0.25">
      <c r="A75" s="100"/>
      <c r="B75" s="103"/>
      <c r="C75" s="40"/>
      <c r="D75" s="104" t="s">
        <v>205</v>
      </c>
      <c r="E75" s="97"/>
      <c r="F75" s="34"/>
      <c r="G75" s="34"/>
      <c r="H75" s="34"/>
      <c r="I75" s="34"/>
      <c r="J75" s="34"/>
      <c r="K75" s="34"/>
      <c r="L75" s="34"/>
      <c r="M75" s="34"/>
      <c r="N75" s="34"/>
      <c r="O75" s="34"/>
      <c r="P75" s="34"/>
      <c r="Q75" s="34"/>
      <c r="R75" s="34"/>
      <c r="S75" s="34"/>
      <c r="T75" s="34"/>
      <c r="U75" s="34"/>
      <c r="V75" s="34"/>
      <c r="W75" s="34"/>
      <c r="X75" s="34"/>
      <c r="Y75" s="34"/>
      <c r="Z75" s="34"/>
    </row>
    <row r="76" spans="1:26" ht="46.5" customHeight="1" x14ac:dyDescent="0.25">
      <c r="A76" s="98">
        <v>4</v>
      </c>
      <c r="B76" s="98" t="s">
        <v>44</v>
      </c>
      <c r="C76" s="40" t="s">
        <v>206</v>
      </c>
      <c r="D76" s="104" t="s">
        <v>243</v>
      </c>
      <c r="E76" s="97"/>
      <c r="F76" s="34"/>
      <c r="G76" s="34"/>
      <c r="H76" s="34"/>
      <c r="I76" s="34"/>
      <c r="J76" s="34"/>
      <c r="K76" s="34"/>
      <c r="L76" s="34"/>
      <c r="M76" s="34"/>
      <c r="N76" s="34"/>
      <c r="O76" s="34"/>
      <c r="P76" s="34"/>
      <c r="Q76" s="34"/>
      <c r="R76" s="34"/>
      <c r="S76" s="34"/>
      <c r="T76" s="34"/>
      <c r="U76" s="34"/>
      <c r="V76" s="34"/>
      <c r="W76" s="34"/>
      <c r="X76" s="34"/>
      <c r="Y76" s="34"/>
      <c r="Z76" s="34"/>
    </row>
    <row r="77" spans="1:26" ht="46.5" customHeight="1" x14ac:dyDescent="0.25">
      <c r="A77" s="99"/>
      <c r="B77" s="102"/>
      <c r="C77" s="40" t="s">
        <v>244</v>
      </c>
      <c r="D77" s="104" t="s">
        <v>149</v>
      </c>
      <c r="E77" s="97"/>
      <c r="F77" s="34"/>
      <c r="G77" s="34"/>
      <c r="H77" s="34"/>
      <c r="I77" s="34"/>
      <c r="J77" s="34"/>
      <c r="K77" s="34"/>
      <c r="L77" s="34"/>
      <c r="M77" s="34"/>
      <c r="N77" s="34"/>
      <c r="O77" s="34"/>
      <c r="P77" s="34"/>
      <c r="Q77" s="34"/>
      <c r="R77" s="34"/>
      <c r="S77" s="34"/>
      <c r="T77" s="34"/>
      <c r="U77" s="34"/>
      <c r="V77" s="34"/>
      <c r="W77" s="34"/>
      <c r="X77" s="34"/>
      <c r="Y77" s="34"/>
      <c r="Z77" s="34"/>
    </row>
    <row r="78" spans="1:26" ht="35.25" customHeight="1" x14ac:dyDescent="0.25">
      <c r="A78" s="99"/>
      <c r="B78" s="102"/>
      <c r="C78" s="40" t="s">
        <v>207</v>
      </c>
      <c r="D78" s="104" t="s">
        <v>215</v>
      </c>
      <c r="E78" s="97"/>
      <c r="F78" s="34"/>
      <c r="G78" s="34"/>
      <c r="H78" s="34"/>
      <c r="I78" s="34"/>
      <c r="J78" s="34"/>
      <c r="K78" s="34"/>
      <c r="L78" s="34"/>
      <c r="M78" s="34"/>
      <c r="N78" s="34"/>
      <c r="O78" s="34"/>
      <c r="P78" s="34"/>
      <c r="Q78" s="34"/>
      <c r="R78" s="34"/>
      <c r="S78" s="34"/>
      <c r="T78" s="34"/>
      <c r="U78" s="34"/>
      <c r="V78" s="34"/>
      <c r="W78" s="34"/>
      <c r="X78" s="34"/>
      <c r="Y78" s="34"/>
      <c r="Z78" s="34"/>
    </row>
    <row r="79" spans="1:26" ht="62.25" customHeight="1" x14ac:dyDescent="0.25">
      <c r="A79" s="99"/>
      <c r="B79" s="102"/>
      <c r="C79" s="40" t="s">
        <v>208</v>
      </c>
      <c r="D79" s="109" t="s">
        <v>216</v>
      </c>
      <c r="E79" s="97"/>
      <c r="F79" s="34"/>
      <c r="G79" s="34"/>
      <c r="H79" s="34"/>
      <c r="I79" s="34"/>
      <c r="J79" s="34"/>
      <c r="K79" s="34"/>
      <c r="L79" s="34"/>
      <c r="M79" s="34"/>
      <c r="N79" s="34"/>
      <c r="O79" s="34"/>
      <c r="P79" s="34"/>
      <c r="Q79" s="34"/>
      <c r="R79" s="34"/>
      <c r="S79" s="34"/>
      <c r="T79" s="34"/>
      <c r="U79" s="34"/>
      <c r="V79" s="34"/>
      <c r="W79" s="34"/>
      <c r="X79" s="34"/>
      <c r="Y79" s="34"/>
      <c r="Z79" s="34"/>
    </row>
    <row r="80" spans="1:26" ht="81" customHeight="1" x14ac:dyDescent="0.25">
      <c r="A80" s="99"/>
      <c r="B80" s="102"/>
      <c r="C80" s="40" t="s">
        <v>209</v>
      </c>
      <c r="D80" s="104" t="s">
        <v>245</v>
      </c>
      <c r="E80" s="97"/>
      <c r="F80" s="34"/>
      <c r="G80" s="34"/>
      <c r="H80" s="34"/>
      <c r="I80" s="34"/>
      <c r="J80" s="34"/>
      <c r="K80" s="34"/>
      <c r="L80" s="34"/>
      <c r="M80" s="34"/>
      <c r="N80" s="34"/>
      <c r="O80" s="34"/>
      <c r="P80" s="34"/>
      <c r="Q80" s="34"/>
      <c r="R80" s="34"/>
      <c r="S80" s="34"/>
      <c r="T80" s="34"/>
      <c r="U80" s="34"/>
      <c r="V80" s="34"/>
      <c r="W80" s="34"/>
      <c r="X80" s="34"/>
      <c r="Y80" s="34"/>
      <c r="Z80" s="34"/>
    </row>
    <row r="81" spans="1:26" ht="63.75" customHeight="1" x14ac:dyDescent="0.25">
      <c r="A81" s="99"/>
      <c r="B81" s="102"/>
      <c r="C81" s="40" t="s">
        <v>210</v>
      </c>
      <c r="D81" s="104" t="s">
        <v>246</v>
      </c>
      <c r="E81" s="97"/>
      <c r="F81" s="34"/>
      <c r="G81" s="34"/>
      <c r="H81" s="34"/>
      <c r="I81" s="34"/>
      <c r="J81" s="34"/>
      <c r="K81" s="34"/>
      <c r="L81" s="34"/>
      <c r="M81" s="34"/>
      <c r="N81" s="34"/>
      <c r="O81" s="34"/>
      <c r="P81" s="34"/>
      <c r="Q81" s="34"/>
      <c r="R81" s="34"/>
      <c r="S81" s="34"/>
      <c r="T81" s="34"/>
      <c r="U81" s="34"/>
      <c r="V81" s="34"/>
      <c r="W81" s="34"/>
      <c r="X81" s="34"/>
      <c r="Y81" s="34"/>
      <c r="Z81" s="34"/>
    </row>
    <row r="82" spans="1:26" ht="45.75" customHeight="1" x14ac:dyDescent="0.25">
      <c r="A82" s="99"/>
      <c r="B82" s="102"/>
      <c r="C82" s="40" t="s">
        <v>211</v>
      </c>
      <c r="D82" s="104" t="s">
        <v>217</v>
      </c>
      <c r="E82" s="97"/>
      <c r="F82" s="34"/>
      <c r="G82" s="34"/>
      <c r="H82" s="34"/>
      <c r="I82" s="34"/>
      <c r="J82" s="34"/>
      <c r="K82" s="34"/>
      <c r="L82" s="34"/>
      <c r="M82" s="34"/>
      <c r="N82" s="34"/>
      <c r="O82" s="34"/>
      <c r="P82" s="34"/>
      <c r="Q82" s="34"/>
      <c r="R82" s="34"/>
      <c r="S82" s="34"/>
      <c r="T82" s="34"/>
      <c r="U82" s="34"/>
      <c r="V82" s="34"/>
      <c r="W82" s="34"/>
      <c r="X82" s="34"/>
      <c r="Y82" s="34"/>
      <c r="Z82" s="34"/>
    </row>
    <row r="83" spans="1:26" ht="64.5" customHeight="1" x14ac:dyDescent="0.25">
      <c r="A83" s="99"/>
      <c r="B83" s="102"/>
      <c r="C83" s="40" t="s">
        <v>212</v>
      </c>
      <c r="D83" s="104" t="s">
        <v>247</v>
      </c>
      <c r="E83" s="97"/>
      <c r="F83" s="34"/>
      <c r="G83" s="34"/>
      <c r="H83" s="34"/>
      <c r="I83" s="34"/>
      <c r="J83" s="34"/>
      <c r="K83" s="34"/>
      <c r="L83" s="34"/>
      <c r="M83" s="34"/>
      <c r="N83" s="34"/>
      <c r="O83" s="34"/>
      <c r="P83" s="34"/>
      <c r="Q83" s="34"/>
      <c r="R83" s="34"/>
      <c r="S83" s="34"/>
      <c r="T83" s="34"/>
      <c r="U83" s="34"/>
      <c r="V83" s="34"/>
      <c r="W83" s="34"/>
      <c r="X83" s="34"/>
      <c r="Y83" s="34"/>
      <c r="Z83" s="34"/>
    </row>
    <row r="84" spans="1:26" ht="57" customHeight="1" x14ac:dyDescent="0.25">
      <c r="A84" s="99"/>
      <c r="B84" s="102"/>
      <c r="C84" s="40" t="s">
        <v>213</v>
      </c>
      <c r="D84" s="104"/>
      <c r="E84" s="97"/>
      <c r="F84" s="34"/>
      <c r="G84" s="34"/>
      <c r="H84" s="34"/>
      <c r="I84" s="34"/>
      <c r="J84" s="34"/>
      <c r="K84" s="34"/>
      <c r="L84" s="34"/>
      <c r="M84" s="34"/>
      <c r="N84" s="34"/>
      <c r="O84" s="34"/>
      <c r="P84" s="34"/>
      <c r="Q84" s="34"/>
      <c r="R84" s="34"/>
      <c r="S84" s="34"/>
      <c r="T84" s="34"/>
      <c r="U84" s="34"/>
      <c r="V84" s="34"/>
      <c r="W84" s="34"/>
      <c r="X84" s="34"/>
      <c r="Y84" s="34"/>
      <c r="Z84" s="34"/>
    </row>
    <row r="85" spans="1:26" ht="57" customHeight="1" x14ac:dyDescent="0.25">
      <c r="A85" s="100"/>
      <c r="B85" s="102"/>
      <c r="C85" s="40" t="s">
        <v>214</v>
      </c>
      <c r="D85" s="104"/>
      <c r="E85" s="97"/>
      <c r="F85" s="34"/>
      <c r="G85" s="34"/>
      <c r="H85" s="34"/>
      <c r="I85" s="34"/>
      <c r="J85" s="34"/>
      <c r="K85" s="34"/>
      <c r="L85" s="34"/>
      <c r="M85" s="34"/>
      <c r="N85" s="34"/>
      <c r="O85" s="34"/>
      <c r="P85" s="34"/>
      <c r="Q85" s="34"/>
      <c r="R85" s="34"/>
      <c r="S85" s="34"/>
      <c r="T85" s="34"/>
      <c r="U85" s="34"/>
      <c r="V85" s="34"/>
      <c r="W85" s="34"/>
      <c r="X85" s="34"/>
      <c r="Y85" s="34"/>
      <c r="Z85" s="34"/>
    </row>
    <row r="86" spans="1:26" ht="33.75" customHeight="1" x14ac:dyDescent="0.25">
      <c r="A86" s="98">
        <v>5</v>
      </c>
      <c r="B86" s="107" t="s">
        <v>104</v>
      </c>
      <c r="C86" s="40" t="s">
        <v>136</v>
      </c>
      <c r="D86" s="104" t="s">
        <v>218</v>
      </c>
      <c r="E86" s="97"/>
      <c r="F86" s="34"/>
      <c r="G86" s="34"/>
      <c r="H86" s="34"/>
      <c r="I86" s="34"/>
      <c r="J86" s="34"/>
      <c r="K86" s="34"/>
      <c r="L86" s="34"/>
      <c r="M86" s="34"/>
      <c r="N86" s="34"/>
      <c r="O86" s="34"/>
      <c r="P86" s="34"/>
      <c r="Q86" s="34"/>
      <c r="R86" s="34"/>
      <c r="S86" s="34"/>
      <c r="T86" s="34"/>
      <c r="U86" s="34"/>
      <c r="V86" s="34"/>
      <c r="W86" s="34"/>
      <c r="X86" s="34"/>
      <c r="Y86" s="34"/>
      <c r="Z86" s="34"/>
    </row>
    <row r="87" spans="1:26" ht="33.75" customHeight="1" x14ac:dyDescent="0.25">
      <c r="A87" s="99"/>
      <c r="B87" s="102"/>
      <c r="C87" s="40"/>
      <c r="D87" s="104" t="s">
        <v>219</v>
      </c>
      <c r="E87" s="97"/>
      <c r="F87" s="34"/>
      <c r="G87" s="34"/>
      <c r="H87" s="34"/>
      <c r="I87" s="34"/>
      <c r="J87" s="34"/>
      <c r="K87" s="34"/>
      <c r="L87" s="34"/>
      <c r="M87" s="34"/>
      <c r="N87" s="34"/>
      <c r="O87" s="34"/>
      <c r="P87" s="34"/>
      <c r="Q87" s="34"/>
      <c r="R87" s="34"/>
      <c r="S87" s="34"/>
      <c r="T87" s="34"/>
      <c r="U87" s="34"/>
      <c r="V87" s="34"/>
      <c r="W87" s="34"/>
      <c r="X87" s="34"/>
      <c r="Y87" s="34"/>
      <c r="Z87" s="34"/>
    </row>
    <row r="88" spans="1:26" ht="33.75" customHeight="1" x14ac:dyDescent="0.25">
      <c r="A88" s="99"/>
      <c r="B88" s="102"/>
      <c r="C88" s="40"/>
      <c r="D88" s="104" t="s">
        <v>248</v>
      </c>
      <c r="E88" s="97"/>
      <c r="F88" s="34"/>
      <c r="G88" s="34"/>
      <c r="H88" s="34"/>
      <c r="I88" s="34"/>
      <c r="J88" s="34"/>
      <c r="K88" s="34"/>
      <c r="L88" s="34"/>
      <c r="M88" s="34"/>
      <c r="N88" s="34"/>
      <c r="O88" s="34"/>
      <c r="P88" s="34"/>
      <c r="Q88" s="34"/>
      <c r="R88" s="34"/>
      <c r="S88" s="34"/>
      <c r="T88" s="34"/>
      <c r="U88" s="34"/>
      <c r="V88" s="34"/>
      <c r="W88" s="34"/>
      <c r="X88" s="34"/>
      <c r="Y88" s="34"/>
      <c r="Z88" s="34"/>
    </row>
    <row r="89" spans="1:26" ht="33" customHeight="1" x14ac:dyDescent="0.25">
      <c r="A89" s="99"/>
      <c r="B89" s="102"/>
      <c r="C89" s="40"/>
      <c r="D89" s="104" t="s">
        <v>249</v>
      </c>
      <c r="E89" s="97"/>
      <c r="F89" s="34"/>
      <c r="G89" s="34"/>
      <c r="H89" s="34"/>
      <c r="I89" s="34"/>
      <c r="J89" s="34"/>
      <c r="K89" s="34"/>
      <c r="L89" s="34"/>
      <c r="M89" s="34"/>
      <c r="N89" s="34"/>
      <c r="O89" s="34"/>
      <c r="P89" s="34"/>
      <c r="Q89" s="34"/>
      <c r="R89" s="34"/>
      <c r="S89" s="34"/>
      <c r="T89" s="34"/>
      <c r="U89" s="34"/>
      <c r="V89" s="34"/>
      <c r="W89" s="34"/>
      <c r="X89" s="34"/>
      <c r="Y89" s="34"/>
      <c r="Z89" s="34"/>
    </row>
    <row r="90" spans="1:26" ht="51" customHeight="1" x14ac:dyDescent="0.25">
      <c r="A90" s="99"/>
      <c r="B90" s="102"/>
      <c r="C90" s="40"/>
      <c r="D90" s="104" t="s">
        <v>250</v>
      </c>
      <c r="E90" s="97"/>
      <c r="F90" s="34"/>
      <c r="G90" s="34"/>
      <c r="H90" s="34"/>
      <c r="I90" s="34"/>
      <c r="J90" s="34"/>
      <c r="K90" s="34"/>
      <c r="L90" s="34"/>
      <c r="M90" s="34"/>
      <c r="N90" s="34"/>
      <c r="O90" s="34"/>
      <c r="P90" s="34"/>
      <c r="Q90" s="34"/>
      <c r="R90" s="34"/>
      <c r="S90" s="34"/>
      <c r="T90" s="34"/>
      <c r="U90" s="34"/>
      <c r="V90" s="34"/>
      <c r="W90" s="34"/>
      <c r="X90" s="34"/>
      <c r="Y90" s="34"/>
      <c r="Z90" s="34"/>
    </row>
    <row r="91" spans="1:26" ht="33.75" customHeight="1" x14ac:dyDescent="0.25">
      <c r="A91" s="99"/>
      <c r="B91" s="102"/>
      <c r="C91" s="40"/>
      <c r="D91" s="104" t="s">
        <v>220</v>
      </c>
      <c r="E91" s="97"/>
      <c r="F91" s="34"/>
      <c r="G91" s="34"/>
      <c r="H91" s="34"/>
      <c r="I91" s="34"/>
      <c r="J91" s="34"/>
      <c r="K91" s="34"/>
      <c r="L91" s="34"/>
      <c r="M91" s="34"/>
      <c r="N91" s="34"/>
      <c r="O91" s="34"/>
      <c r="P91" s="34"/>
      <c r="Q91" s="34"/>
      <c r="R91" s="34"/>
      <c r="S91" s="34"/>
      <c r="T91" s="34"/>
      <c r="U91" s="34"/>
      <c r="V91" s="34"/>
      <c r="W91" s="34"/>
      <c r="X91" s="34"/>
      <c r="Y91" s="34"/>
      <c r="Z91" s="34"/>
    </row>
    <row r="92" spans="1:26" ht="51" customHeight="1" x14ac:dyDescent="0.25">
      <c r="A92" s="99"/>
      <c r="B92" s="102"/>
      <c r="C92" s="40"/>
      <c r="D92" s="104" t="s">
        <v>221</v>
      </c>
      <c r="E92" s="97"/>
      <c r="F92" s="34"/>
      <c r="G92" s="34"/>
      <c r="H92" s="34"/>
      <c r="I92" s="34"/>
      <c r="J92" s="34"/>
      <c r="K92" s="34"/>
      <c r="L92" s="34"/>
      <c r="M92" s="34"/>
      <c r="N92" s="34"/>
      <c r="O92" s="34"/>
      <c r="P92" s="34"/>
      <c r="Q92" s="34"/>
      <c r="R92" s="34"/>
      <c r="S92" s="34"/>
      <c r="T92" s="34"/>
      <c r="U92" s="34"/>
      <c r="V92" s="34"/>
      <c r="W92" s="34"/>
      <c r="X92" s="34"/>
      <c r="Y92" s="34"/>
      <c r="Z92" s="34"/>
    </row>
    <row r="93" spans="1:26" ht="51" customHeight="1" x14ac:dyDescent="0.25">
      <c r="A93" s="99"/>
      <c r="B93" s="102"/>
      <c r="C93" s="40"/>
      <c r="D93" s="104" t="s">
        <v>251</v>
      </c>
      <c r="E93" s="97"/>
      <c r="F93" s="34"/>
      <c r="G93" s="34"/>
      <c r="H93" s="34"/>
      <c r="I93" s="34"/>
      <c r="J93" s="34"/>
      <c r="K93" s="34"/>
      <c r="L93" s="34"/>
      <c r="M93" s="34"/>
      <c r="N93" s="34"/>
      <c r="O93" s="34"/>
      <c r="P93" s="34"/>
      <c r="Q93" s="34"/>
      <c r="R93" s="34"/>
      <c r="S93" s="34"/>
      <c r="T93" s="34"/>
      <c r="U93" s="34"/>
      <c r="V93" s="34"/>
      <c r="W93" s="34"/>
      <c r="X93" s="34"/>
      <c r="Y93" s="34"/>
      <c r="Z93" s="34"/>
    </row>
    <row r="94" spans="1:26" ht="51" customHeight="1" x14ac:dyDescent="0.25">
      <c r="A94" s="100"/>
      <c r="B94" s="103"/>
      <c r="C94" s="40"/>
      <c r="D94" s="104" t="s">
        <v>222</v>
      </c>
      <c r="E94" s="97"/>
      <c r="F94" s="34"/>
      <c r="G94" s="34"/>
      <c r="H94" s="34"/>
      <c r="I94" s="34"/>
      <c r="J94" s="34"/>
      <c r="K94" s="34"/>
      <c r="L94" s="34"/>
      <c r="M94" s="34"/>
      <c r="N94" s="34"/>
      <c r="O94" s="34"/>
      <c r="P94" s="34"/>
      <c r="Q94" s="34"/>
      <c r="R94" s="34"/>
      <c r="S94" s="34"/>
      <c r="T94" s="34"/>
      <c r="U94" s="34"/>
      <c r="V94" s="34"/>
      <c r="W94" s="34"/>
      <c r="X94" s="34"/>
      <c r="Y94" s="34"/>
      <c r="Z94" s="34"/>
    </row>
    <row r="95" spans="1:26" ht="69" customHeight="1" x14ac:dyDescent="0.25">
      <c r="A95" s="98">
        <v>6</v>
      </c>
      <c r="B95" s="106" t="s">
        <v>106</v>
      </c>
      <c r="C95" s="40" t="s">
        <v>257</v>
      </c>
      <c r="D95" s="104" t="s">
        <v>223</v>
      </c>
      <c r="E95" s="97"/>
      <c r="F95" s="34"/>
      <c r="G95" s="34"/>
      <c r="H95" s="34"/>
      <c r="I95" s="34"/>
      <c r="J95" s="34"/>
      <c r="K95" s="34"/>
      <c r="L95" s="34"/>
      <c r="M95" s="34"/>
      <c r="N95" s="34"/>
      <c r="O95" s="34"/>
      <c r="P95" s="34"/>
      <c r="Q95" s="34"/>
      <c r="R95" s="34"/>
      <c r="S95" s="34"/>
      <c r="T95" s="34"/>
      <c r="U95" s="34"/>
      <c r="V95" s="34"/>
      <c r="W95" s="34"/>
      <c r="X95" s="34"/>
      <c r="Y95" s="34"/>
      <c r="Z95" s="34"/>
    </row>
    <row r="96" spans="1:26" ht="46.5" customHeight="1" x14ac:dyDescent="0.25">
      <c r="A96" s="99"/>
      <c r="B96" s="102"/>
      <c r="C96" s="40" t="s">
        <v>258</v>
      </c>
      <c r="D96" s="104">
        <v>222</v>
      </c>
      <c r="E96" s="97"/>
      <c r="F96" s="34"/>
      <c r="G96" s="34"/>
      <c r="H96" s="34"/>
      <c r="I96" s="34"/>
      <c r="J96" s="34"/>
      <c r="K96" s="34"/>
      <c r="L96" s="34"/>
      <c r="M96" s="34"/>
      <c r="N96" s="34"/>
      <c r="O96" s="34"/>
      <c r="P96" s="34"/>
      <c r="Q96" s="34"/>
      <c r="R96" s="34"/>
      <c r="S96" s="34"/>
      <c r="T96" s="34"/>
      <c r="U96" s="34"/>
      <c r="V96" s="34"/>
      <c r="W96" s="34"/>
      <c r="X96" s="34"/>
      <c r="Y96" s="34"/>
      <c r="Z96" s="34"/>
    </row>
    <row r="97" spans="1:26" ht="48" customHeight="1" x14ac:dyDescent="0.25">
      <c r="A97" s="99"/>
      <c r="B97" s="102"/>
      <c r="C97" s="40"/>
      <c r="D97" s="104" t="s">
        <v>224</v>
      </c>
      <c r="E97" s="97"/>
      <c r="F97" s="34"/>
      <c r="G97" s="34"/>
      <c r="H97" s="34"/>
      <c r="I97" s="34"/>
      <c r="J97" s="34"/>
      <c r="K97" s="34"/>
      <c r="L97" s="34"/>
      <c r="M97" s="34"/>
      <c r="N97" s="34"/>
      <c r="O97" s="34"/>
      <c r="P97" s="34"/>
      <c r="Q97" s="34"/>
      <c r="R97" s="34"/>
      <c r="S97" s="34"/>
      <c r="T97" s="34"/>
      <c r="U97" s="34"/>
      <c r="V97" s="34"/>
      <c r="W97" s="34"/>
      <c r="X97" s="34"/>
      <c r="Y97" s="34"/>
      <c r="Z97" s="34"/>
    </row>
    <row r="98" spans="1:26" ht="33.75" customHeight="1" x14ac:dyDescent="0.25">
      <c r="A98" s="99"/>
      <c r="B98" s="102"/>
      <c r="C98" s="40"/>
      <c r="D98" s="104" t="s">
        <v>225</v>
      </c>
      <c r="E98" s="97"/>
      <c r="F98" s="34"/>
      <c r="G98" s="34"/>
      <c r="H98" s="34"/>
      <c r="I98" s="34"/>
      <c r="J98" s="34"/>
      <c r="K98" s="34"/>
      <c r="L98" s="34"/>
      <c r="M98" s="34"/>
      <c r="N98" s="34"/>
      <c r="O98" s="34"/>
      <c r="P98" s="34"/>
      <c r="Q98" s="34"/>
      <c r="R98" s="34"/>
      <c r="S98" s="34"/>
      <c r="T98" s="34"/>
      <c r="U98" s="34"/>
      <c r="V98" s="34"/>
      <c r="W98" s="34"/>
      <c r="X98" s="34"/>
      <c r="Y98" s="34"/>
      <c r="Z98" s="34"/>
    </row>
    <row r="99" spans="1:26" ht="75.75" customHeight="1" x14ac:dyDescent="0.25">
      <c r="A99" s="99"/>
      <c r="B99" s="102"/>
      <c r="C99" s="40"/>
      <c r="D99" s="104" t="s">
        <v>226</v>
      </c>
      <c r="E99" s="97"/>
      <c r="F99" s="34"/>
      <c r="G99" s="34"/>
      <c r="H99" s="34"/>
      <c r="I99" s="34"/>
      <c r="J99" s="34"/>
      <c r="K99" s="34"/>
      <c r="L99" s="34"/>
      <c r="M99" s="34"/>
      <c r="N99" s="34"/>
      <c r="O99" s="34"/>
      <c r="P99" s="34"/>
      <c r="Q99" s="34"/>
      <c r="R99" s="34"/>
      <c r="S99" s="34"/>
      <c r="T99" s="34"/>
      <c r="U99" s="34"/>
      <c r="V99" s="34"/>
      <c r="W99" s="34"/>
      <c r="X99" s="34"/>
      <c r="Y99" s="34"/>
      <c r="Z99" s="34"/>
    </row>
    <row r="100" spans="1:26" ht="29.25" customHeight="1" x14ac:dyDescent="0.25">
      <c r="A100" s="100"/>
      <c r="B100" s="103"/>
      <c r="C100" s="40"/>
      <c r="D100" s="104" t="s">
        <v>227</v>
      </c>
      <c r="E100" s="97"/>
      <c r="F100" s="34"/>
      <c r="G100" s="34"/>
      <c r="H100" s="34"/>
      <c r="I100" s="34"/>
      <c r="J100" s="34"/>
      <c r="K100" s="34"/>
      <c r="L100" s="34"/>
      <c r="M100" s="34"/>
      <c r="N100" s="34"/>
      <c r="O100" s="34"/>
      <c r="P100" s="34"/>
      <c r="Q100" s="34"/>
      <c r="R100" s="34"/>
      <c r="S100" s="34"/>
      <c r="T100" s="34"/>
      <c r="U100" s="34"/>
      <c r="V100" s="34"/>
      <c r="W100" s="34"/>
      <c r="X100" s="34"/>
      <c r="Y100" s="34"/>
      <c r="Z100" s="34"/>
    </row>
    <row r="101" spans="1:26" ht="36.75" customHeight="1" x14ac:dyDescent="0.25">
      <c r="A101" s="110">
        <v>7</v>
      </c>
      <c r="B101" s="106" t="s">
        <v>155</v>
      </c>
      <c r="C101" s="40" t="s">
        <v>307</v>
      </c>
      <c r="D101" s="104" t="s">
        <v>310</v>
      </c>
      <c r="E101" s="97"/>
      <c r="F101" s="34"/>
      <c r="G101" s="34"/>
      <c r="H101" s="34"/>
      <c r="I101" s="34"/>
      <c r="J101" s="34"/>
      <c r="K101" s="34"/>
      <c r="L101" s="34"/>
      <c r="M101" s="34"/>
      <c r="N101" s="34"/>
      <c r="O101" s="34"/>
      <c r="P101" s="34"/>
      <c r="Q101" s="34"/>
      <c r="R101" s="34"/>
      <c r="S101" s="34"/>
      <c r="T101" s="34"/>
      <c r="U101" s="34"/>
      <c r="V101" s="34"/>
      <c r="W101" s="34"/>
      <c r="X101" s="34"/>
      <c r="Y101" s="34"/>
      <c r="Z101" s="34"/>
    </row>
    <row r="102" spans="1:26" ht="26.25" customHeight="1" x14ac:dyDescent="0.25">
      <c r="A102" s="99"/>
      <c r="B102" s="102"/>
      <c r="C102" s="40" t="s">
        <v>305</v>
      </c>
      <c r="D102" s="104" t="s">
        <v>311</v>
      </c>
      <c r="E102" s="97"/>
      <c r="F102" s="34"/>
      <c r="G102" s="34"/>
      <c r="H102" s="34"/>
      <c r="I102" s="34"/>
      <c r="J102" s="34"/>
      <c r="K102" s="34"/>
      <c r="L102" s="34"/>
      <c r="M102" s="34"/>
      <c r="N102" s="34"/>
      <c r="O102" s="34"/>
      <c r="P102" s="34"/>
      <c r="Q102" s="34"/>
      <c r="R102" s="34"/>
      <c r="S102" s="34"/>
      <c r="T102" s="34"/>
      <c r="U102" s="34"/>
      <c r="V102" s="34"/>
      <c r="W102" s="34"/>
      <c r="X102" s="34"/>
      <c r="Y102" s="34"/>
      <c r="Z102" s="34"/>
    </row>
    <row r="103" spans="1:26" ht="33.75" customHeight="1" x14ac:dyDescent="0.25">
      <c r="A103" s="99"/>
      <c r="B103" s="102"/>
      <c r="C103" s="40" t="s">
        <v>306</v>
      </c>
      <c r="D103" s="104" t="s">
        <v>312</v>
      </c>
      <c r="E103" s="97"/>
      <c r="F103" s="34"/>
      <c r="G103" s="34"/>
      <c r="H103" s="34"/>
      <c r="I103" s="34"/>
      <c r="J103" s="34"/>
      <c r="K103" s="34"/>
      <c r="L103" s="34"/>
      <c r="M103" s="34"/>
      <c r="N103" s="34"/>
      <c r="O103" s="34"/>
      <c r="P103" s="34"/>
      <c r="Q103" s="34"/>
      <c r="R103" s="34"/>
      <c r="S103" s="34"/>
      <c r="T103" s="34"/>
      <c r="U103" s="34"/>
      <c r="V103" s="34"/>
      <c r="W103" s="34"/>
      <c r="X103" s="34"/>
      <c r="Y103" s="34"/>
      <c r="Z103" s="34"/>
    </row>
    <row r="104" spans="1:26" ht="33" customHeight="1" x14ac:dyDescent="0.25">
      <c r="A104" s="99"/>
      <c r="B104" s="102"/>
      <c r="C104" s="40" t="s">
        <v>322</v>
      </c>
      <c r="D104" s="104"/>
      <c r="E104" s="97"/>
      <c r="F104" s="34"/>
      <c r="G104" s="34"/>
      <c r="H104" s="34"/>
      <c r="I104" s="34"/>
      <c r="J104" s="34"/>
      <c r="K104" s="34"/>
      <c r="L104" s="34"/>
      <c r="M104" s="34"/>
      <c r="N104" s="34"/>
      <c r="O104" s="34"/>
      <c r="P104" s="34"/>
      <c r="Q104" s="34"/>
      <c r="R104" s="34"/>
      <c r="S104" s="34"/>
      <c r="T104" s="34"/>
      <c r="U104" s="34"/>
      <c r="V104" s="34"/>
      <c r="W104" s="34"/>
      <c r="X104" s="34"/>
      <c r="Y104" s="34"/>
      <c r="Z104" s="34"/>
    </row>
    <row r="105" spans="1:26" ht="24.75" customHeight="1" x14ac:dyDescent="0.25">
      <c r="A105" s="99"/>
      <c r="B105" s="102"/>
      <c r="C105" s="42" t="s">
        <v>320</v>
      </c>
      <c r="D105" s="104"/>
      <c r="E105" s="97"/>
      <c r="F105" s="34"/>
      <c r="G105" s="34"/>
      <c r="H105" s="34"/>
      <c r="I105" s="34"/>
      <c r="J105" s="34"/>
      <c r="K105" s="34"/>
      <c r="L105" s="34"/>
      <c r="M105" s="34"/>
      <c r="N105" s="34"/>
      <c r="O105" s="34"/>
      <c r="P105" s="34"/>
      <c r="Q105" s="34"/>
      <c r="R105" s="34"/>
      <c r="S105" s="34"/>
      <c r="T105" s="34"/>
      <c r="U105" s="34"/>
      <c r="V105" s="34"/>
      <c r="W105" s="34"/>
      <c r="X105" s="34"/>
      <c r="Y105" s="34"/>
      <c r="Z105" s="34"/>
    </row>
    <row r="106" spans="1:26" ht="33" customHeight="1" x14ac:dyDescent="0.25">
      <c r="A106" s="99"/>
      <c r="B106" s="102"/>
      <c r="C106" s="43" t="s">
        <v>323</v>
      </c>
      <c r="D106" s="105"/>
      <c r="E106" s="194"/>
      <c r="F106" s="34"/>
      <c r="G106" s="34"/>
      <c r="H106" s="34"/>
      <c r="I106" s="34"/>
      <c r="J106" s="34"/>
      <c r="K106" s="34"/>
      <c r="L106" s="34"/>
      <c r="M106" s="34"/>
      <c r="N106" s="34"/>
      <c r="O106" s="34"/>
      <c r="P106" s="34"/>
      <c r="Q106" s="34"/>
      <c r="R106" s="34"/>
      <c r="S106" s="34"/>
      <c r="T106" s="34"/>
      <c r="U106" s="34"/>
      <c r="V106" s="34"/>
      <c r="W106" s="34"/>
      <c r="X106" s="34"/>
      <c r="Y106" s="34"/>
      <c r="Z106" s="34"/>
    </row>
    <row r="107" spans="1:26" ht="28.5" customHeight="1" x14ac:dyDescent="0.25">
      <c r="A107" s="100"/>
      <c r="B107" s="103"/>
      <c r="C107" s="43" t="s">
        <v>321</v>
      </c>
      <c r="D107" s="104"/>
      <c r="E107" s="97"/>
      <c r="F107" s="34"/>
      <c r="G107" s="34"/>
      <c r="H107" s="34"/>
      <c r="I107" s="34"/>
      <c r="J107" s="34"/>
      <c r="K107" s="34"/>
      <c r="L107" s="34"/>
      <c r="M107" s="34"/>
      <c r="N107" s="34"/>
      <c r="O107" s="34"/>
      <c r="P107" s="34"/>
      <c r="Q107" s="34"/>
      <c r="R107" s="34"/>
      <c r="S107" s="34"/>
      <c r="T107" s="34"/>
      <c r="U107" s="34"/>
      <c r="V107" s="34"/>
      <c r="W107" s="34"/>
      <c r="X107" s="34"/>
      <c r="Y107" s="34"/>
      <c r="Z107" s="34"/>
    </row>
    <row r="108" spans="1:26" ht="30.75" customHeight="1" x14ac:dyDescent="0.25">
      <c r="A108" s="110">
        <v>8</v>
      </c>
      <c r="B108" s="106" t="s">
        <v>308</v>
      </c>
      <c r="C108" s="40" t="s">
        <v>309</v>
      </c>
      <c r="D108" s="104"/>
      <c r="E108" s="97"/>
      <c r="F108" s="34"/>
      <c r="G108" s="34"/>
      <c r="H108" s="34"/>
      <c r="I108" s="34"/>
      <c r="J108" s="34"/>
      <c r="K108" s="34"/>
      <c r="L108" s="34"/>
      <c r="M108" s="34"/>
      <c r="N108" s="34"/>
      <c r="O108" s="34"/>
      <c r="P108" s="34"/>
      <c r="Q108" s="34"/>
      <c r="R108" s="34"/>
      <c r="S108" s="34"/>
      <c r="T108" s="34"/>
      <c r="U108" s="34"/>
      <c r="V108" s="34"/>
      <c r="W108" s="34"/>
      <c r="X108" s="34"/>
      <c r="Y108" s="34"/>
      <c r="Z108" s="34"/>
    </row>
    <row r="109" spans="1:26" ht="30.75" customHeight="1" x14ac:dyDescent="0.25">
      <c r="A109" s="99"/>
      <c r="B109" s="102"/>
      <c r="C109" s="40" t="s">
        <v>313</v>
      </c>
      <c r="D109" s="104"/>
      <c r="E109" s="97"/>
      <c r="F109" s="34"/>
      <c r="G109" s="34"/>
      <c r="H109" s="34"/>
      <c r="I109" s="34"/>
      <c r="J109" s="34"/>
      <c r="K109" s="34"/>
      <c r="L109" s="34"/>
      <c r="M109" s="34"/>
      <c r="N109" s="34"/>
      <c r="O109" s="34"/>
      <c r="P109" s="34"/>
      <c r="Q109" s="34"/>
      <c r="R109" s="34"/>
      <c r="S109" s="34"/>
      <c r="T109" s="34"/>
      <c r="U109" s="34"/>
      <c r="V109" s="34"/>
      <c r="W109" s="34"/>
      <c r="X109" s="34"/>
      <c r="Y109" s="34"/>
      <c r="Z109" s="34"/>
    </row>
    <row r="110" spans="1:26" ht="30.75" customHeight="1" x14ac:dyDescent="0.25">
      <c r="A110" s="99"/>
      <c r="B110" s="102"/>
      <c r="C110" s="40" t="s">
        <v>324</v>
      </c>
      <c r="D110" s="104"/>
      <c r="E110" s="97"/>
      <c r="F110" s="34"/>
      <c r="G110" s="34"/>
      <c r="H110" s="34"/>
      <c r="I110" s="34"/>
      <c r="J110" s="34"/>
      <c r="K110" s="34"/>
      <c r="L110" s="34"/>
      <c r="M110" s="34"/>
      <c r="N110" s="34"/>
      <c r="O110" s="34"/>
      <c r="P110" s="34"/>
      <c r="Q110" s="34"/>
      <c r="R110" s="34"/>
      <c r="S110" s="34"/>
      <c r="T110" s="34"/>
      <c r="U110" s="34"/>
      <c r="V110" s="34"/>
      <c r="W110" s="34"/>
      <c r="X110" s="34"/>
      <c r="Y110" s="34"/>
      <c r="Z110" s="34"/>
    </row>
    <row r="111" spans="1:26" ht="30.75" customHeight="1" x14ac:dyDescent="0.25">
      <c r="A111" s="99"/>
      <c r="B111" s="102"/>
      <c r="C111" s="40"/>
      <c r="D111" s="104"/>
      <c r="E111" s="97"/>
      <c r="F111" s="34"/>
      <c r="G111" s="34"/>
      <c r="H111" s="34"/>
      <c r="I111" s="34"/>
      <c r="J111" s="34"/>
      <c r="K111" s="34"/>
      <c r="L111" s="34"/>
      <c r="M111" s="34"/>
      <c r="N111" s="34"/>
      <c r="O111" s="34"/>
      <c r="P111" s="34"/>
      <c r="Q111" s="34"/>
      <c r="R111" s="34"/>
      <c r="S111" s="34"/>
      <c r="T111" s="34"/>
      <c r="U111" s="34"/>
      <c r="V111" s="34"/>
      <c r="W111" s="34"/>
      <c r="X111" s="34"/>
      <c r="Y111" s="34"/>
      <c r="Z111" s="34"/>
    </row>
    <row r="112" spans="1:26" ht="30.75" customHeight="1" x14ac:dyDescent="0.25">
      <c r="A112" s="99"/>
      <c r="B112" s="102"/>
      <c r="C112" s="40"/>
      <c r="D112" s="104"/>
      <c r="E112" s="97"/>
      <c r="F112" s="34"/>
      <c r="G112" s="34"/>
      <c r="H112" s="34"/>
      <c r="I112" s="34"/>
      <c r="J112" s="34"/>
      <c r="K112" s="34"/>
      <c r="L112" s="34"/>
      <c r="M112" s="34"/>
      <c r="N112" s="34"/>
      <c r="O112" s="34"/>
      <c r="P112" s="34"/>
      <c r="Q112" s="34"/>
      <c r="R112" s="34"/>
      <c r="S112" s="34"/>
      <c r="T112" s="34"/>
      <c r="U112" s="34"/>
      <c r="V112" s="34"/>
      <c r="W112" s="34"/>
      <c r="X112" s="34"/>
      <c r="Y112" s="34"/>
      <c r="Z112" s="34"/>
    </row>
    <row r="113" spans="1:26" ht="30.75" customHeight="1" x14ac:dyDescent="0.25">
      <c r="A113" s="100"/>
      <c r="B113" s="103"/>
      <c r="C113" s="40"/>
      <c r="D113" s="104"/>
      <c r="E113" s="97"/>
      <c r="F113" s="34"/>
      <c r="G113" s="34"/>
      <c r="H113" s="34"/>
      <c r="I113" s="34"/>
      <c r="J113" s="34"/>
      <c r="K113" s="34"/>
      <c r="L113" s="34"/>
      <c r="M113" s="34"/>
      <c r="N113" s="34"/>
      <c r="O113" s="34"/>
      <c r="P113" s="34"/>
      <c r="Q113" s="34"/>
      <c r="R113" s="34"/>
      <c r="S113" s="34"/>
      <c r="T113" s="34"/>
      <c r="U113" s="34"/>
      <c r="V113" s="34"/>
      <c r="W113" s="34"/>
      <c r="X113" s="34"/>
      <c r="Y113" s="34"/>
      <c r="Z113" s="34"/>
    </row>
    <row r="114" spans="1:26" ht="12.75" customHeight="1" x14ac:dyDescent="0.25">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1:26" ht="12.75" customHeight="1" x14ac:dyDescent="0.25">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1:26" ht="12.75" customHeight="1" x14ac:dyDescent="0.25">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1:26" ht="12.75" customHeight="1" x14ac:dyDescent="0.25">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1:26" ht="12.75" customHeight="1" x14ac:dyDescent="0.25">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1:26" ht="12.75" customHeight="1" x14ac:dyDescent="0.25">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1:26" ht="12.75" customHeight="1" x14ac:dyDescent="0.25">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1:26" ht="12.75" customHeight="1" x14ac:dyDescent="0.25">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1:26" ht="12.75" customHeight="1" x14ac:dyDescent="0.25">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1:26" ht="12.75" customHeight="1" x14ac:dyDescent="0.25">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1:26" ht="12.75" customHeight="1" x14ac:dyDescent="0.25">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1:26" ht="12.75" customHeight="1" x14ac:dyDescent="0.25">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1:26" ht="12.75" customHeight="1" x14ac:dyDescent="0.25">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1:26" ht="12.75" customHeight="1" x14ac:dyDescent="0.25">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1:26" ht="12.75" customHeight="1" x14ac:dyDescent="0.25">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1:26" ht="12.75" customHeight="1" x14ac:dyDescent="0.25">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1:26" ht="12.75" customHeight="1" x14ac:dyDescent="0.25">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1:26" ht="12.75" customHeight="1" x14ac:dyDescent="0.25">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1:26" ht="12.75" customHeight="1" x14ac:dyDescent="0.25">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1:26" ht="12.75" customHeight="1" x14ac:dyDescent="0.25">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1:26" ht="12.75" customHeight="1" x14ac:dyDescent="0.25">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1:26" ht="12.75" customHeight="1" x14ac:dyDescent="0.25">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1:26" ht="12.75" customHeight="1" x14ac:dyDescent="0.25">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1:26" ht="12.75" customHeight="1" x14ac:dyDescent="0.25">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1:26" ht="12.75" customHeight="1" x14ac:dyDescent="0.25">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1:26" ht="12.75" customHeight="1" x14ac:dyDescent="0.25">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1:26" ht="12.75" customHeight="1" x14ac:dyDescent="0.25">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1:26" ht="12.75" customHeight="1" x14ac:dyDescent="0.25">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1:26" ht="12.75" customHeight="1" x14ac:dyDescent="0.25">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1:26" ht="12.75" customHeight="1" x14ac:dyDescent="0.25">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1:26" ht="12.75" customHeight="1" x14ac:dyDescent="0.25">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1:26" ht="12.75" customHeight="1" x14ac:dyDescent="0.25">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1:26" ht="12.75" customHeight="1" x14ac:dyDescent="0.25">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1:26" ht="12.75" customHeight="1" x14ac:dyDescent="0.25">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1:26" ht="12.75" customHeight="1" x14ac:dyDescent="0.25">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1:26" ht="12.75" customHeight="1" x14ac:dyDescent="0.25">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1:26" ht="12.75" customHeight="1" x14ac:dyDescent="0.25">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1:26" ht="12.75" customHeight="1" x14ac:dyDescent="0.25">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1:26" ht="12.75" customHeight="1" x14ac:dyDescent="0.25">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1:26" ht="12.75" customHeight="1" x14ac:dyDescent="0.25">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1:26" ht="12.75" customHeight="1" x14ac:dyDescent="0.25">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1:26" ht="12.75" customHeight="1" x14ac:dyDescent="0.25">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1:26" ht="12.75" customHeight="1" x14ac:dyDescent="0.25">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ht="12.75" customHeight="1" x14ac:dyDescent="0.25">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1:26" ht="12.75" customHeight="1" x14ac:dyDescent="0.25">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1:26" ht="12.75" customHeight="1" x14ac:dyDescent="0.25">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1:26" ht="12.75" customHeight="1" x14ac:dyDescent="0.25">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1:26" ht="12.75" customHeight="1" x14ac:dyDescent="0.25">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1:26" ht="12.75" customHeight="1" x14ac:dyDescent="0.25">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1:26" ht="12.75" customHeight="1" x14ac:dyDescent="0.25">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1:26" ht="12.75" customHeight="1" x14ac:dyDescent="0.25">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1:26" ht="12.75" customHeight="1" x14ac:dyDescent="0.25">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1:26" ht="12.75" customHeight="1" x14ac:dyDescent="0.25">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1:26" ht="12.75" customHeight="1" x14ac:dyDescent="0.25">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1:26" ht="12.75" customHeight="1" x14ac:dyDescent="0.25">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1:26" ht="12.75" customHeight="1" x14ac:dyDescent="0.25">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1:26" ht="12.75" customHeight="1" x14ac:dyDescent="0.25">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1:26" ht="12.75" customHeight="1" x14ac:dyDescent="0.25">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1:26" ht="12.75" customHeight="1" x14ac:dyDescent="0.25">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1:26" ht="12.75" customHeight="1" x14ac:dyDescent="0.25">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1:26" ht="12.75" customHeight="1" x14ac:dyDescent="0.25">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1:26" ht="12.75" customHeight="1" x14ac:dyDescent="0.25">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1:26" ht="12.75" customHeight="1" x14ac:dyDescent="0.25">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1:26" ht="12.75" customHeight="1" x14ac:dyDescent="0.25">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1:26" ht="12.75" customHeight="1" x14ac:dyDescent="0.25">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1:26" ht="12.75" customHeight="1" x14ac:dyDescent="0.25">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1:26" ht="12.75" customHeight="1" x14ac:dyDescent="0.25">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1:26" ht="12.75" customHeight="1" x14ac:dyDescent="0.25">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1:26" ht="12.75" customHeight="1" x14ac:dyDescent="0.25">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1:26" ht="12.75" customHeight="1" x14ac:dyDescent="0.25">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1:26" ht="12.75" customHeight="1" x14ac:dyDescent="0.25">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1:26" ht="12.75" customHeight="1" x14ac:dyDescent="0.25">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1:26" ht="12.75" customHeight="1" x14ac:dyDescent="0.25">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1:26" ht="12.75" customHeight="1" x14ac:dyDescent="0.25">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1:26" ht="12.75" customHeight="1" x14ac:dyDescent="0.25">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1:26" ht="12.75" customHeight="1" x14ac:dyDescent="0.25">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1:26" ht="12.75" customHeight="1" x14ac:dyDescent="0.25">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1:26" ht="12.75" customHeight="1" x14ac:dyDescent="0.25">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1:26" ht="12.75" customHeight="1" x14ac:dyDescent="0.25">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1:26" ht="12.75" customHeight="1" x14ac:dyDescent="0.25">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1:26" ht="12.75" customHeight="1" x14ac:dyDescent="0.25">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1:26" ht="12.75" customHeight="1" x14ac:dyDescent="0.25">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1:26" ht="12.75" customHeight="1" x14ac:dyDescent="0.25">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1:26" ht="12.75" customHeight="1" x14ac:dyDescent="0.25">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1:26" ht="12.75" customHeight="1" x14ac:dyDescent="0.25">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1:26" ht="12.75" customHeight="1" x14ac:dyDescent="0.25">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1:26" ht="12.75" customHeight="1" x14ac:dyDescent="0.25">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1:26" ht="12.75" customHeight="1" x14ac:dyDescent="0.25">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1:26" ht="12.75" customHeight="1" x14ac:dyDescent="0.25">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1:26" ht="12.75" customHeight="1" x14ac:dyDescent="0.25">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1:26" ht="12.75" customHeight="1" x14ac:dyDescent="0.25">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1:26" ht="12.75" customHeight="1" x14ac:dyDescent="0.25">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1:26" ht="12.75" customHeight="1" x14ac:dyDescent="0.25">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1:26" ht="12.75" customHeight="1" x14ac:dyDescent="0.25">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1:26" ht="12.75" customHeight="1" x14ac:dyDescent="0.25">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1:26" ht="12.75" customHeight="1" x14ac:dyDescent="0.25">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1:26" ht="12.75" customHeight="1" x14ac:dyDescent="0.25">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1:26" ht="12.75" customHeight="1" x14ac:dyDescent="0.25">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1:26" ht="12.75" customHeight="1" x14ac:dyDescent="0.25">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1:26" ht="12.75" customHeight="1" x14ac:dyDescent="0.25">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1:26" ht="12.75" customHeight="1" x14ac:dyDescent="0.25">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1:26" ht="12.75" customHeight="1" x14ac:dyDescent="0.25">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1:26" ht="12.75" customHeight="1" x14ac:dyDescent="0.25">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1:26" ht="12.75" customHeight="1" x14ac:dyDescent="0.25">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1:26" ht="12.75" customHeight="1" x14ac:dyDescent="0.25">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1:26" ht="12.75" customHeight="1" x14ac:dyDescent="0.25">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1:26" ht="12.75" customHeight="1" x14ac:dyDescent="0.25">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1:26" ht="12.75" customHeight="1" x14ac:dyDescent="0.25">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1:26" ht="12.75" customHeight="1" x14ac:dyDescent="0.25">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1:26" ht="12.75" customHeight="1" x14ac:dyDescent="0.25">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1:26" ht="12.75" customHeight="1" x14ac:dyDescent="0.25">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1:26" ht="12.75" customHeight="1" x14ac:dyDescent="0.25">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1:26" ht="12.75" customHeight="1" x14ac:dyDescent="0.25">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1:26" ht="12.75" customHeight="1" x14ac:dyDescent="0.25">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1:26" ht="12.75" customHeight="1" x14ac:dyDescent="0.25">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1:26" ht="12.75" customHeight="1" x14ac:dyDescent="0.25">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1:26" ht="12.75" customHeight="1" x14ac:dyDescent="0.25">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1:26" ht="12.75" customHeight="1" x14ac:dyDescent="0.25">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1:26" ht="12.75" customHeight="1" x14ac:dyDescent="0.25">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1:26" ht="12.75" customHeight="1" x14ac:dyDescent="0.25">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1:26" ht="12.75" customHeight="1" x14ac:dyDescent="0.25">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1:26" ht="12.75" customHeight="1" x14ac:dyDescent="0.25">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1:26" ht="12.75" customHeight="1" x14ac:dyDescent="0.25">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1:26" ht="12.75" customHeight="1" x14ac:dyDescent="0.25">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1:26" ht="12.75" customHeight="1" x14ac:dyDescent="0.25">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1:26" ht="12.75" customHeight="1" x14ac:dyDescent="0.25">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1:26" ht="12.75" customHeight="1" x14ac:dyDescent="0.25">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1:26" ht="12.75" customHeight="1" x14ac:dyDescent="0.25">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1:26" ht="12.75" customHeight="1" x14ac:dyDescent="0.25">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1:26" ht="12.75" customHeight="1" x14ac:dyDescent="0.25">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1:26" ht="12.75" customHeight="1" x14ac:dyDescent="0.25">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1:26" ht="12.75" customHeight="1" x14ac:dyDescent="0.25">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1:26" ht="12.75" customHeight="1" x14ac:dyDescent="0.25">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1:26" ht="12.75" customHeight="1" x14ac:dyDescent="0.25">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1:26" ht="12.75" customHeight="1" x14ac:dyDescent="0.25">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1:26" ht="12.75" customHeight="1" x14ac:dyDescent="0.25">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1:26" ht="12.75" customHeight="1" x14ac:dyDescent="0.25">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1:26" ht="12.75" customHeight="1" x14ac:dyDescent="0.25">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1:26" ht="12.75" customHeight="1" x14ac:dyDescent="0.25">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1:26" ht="12.75" customHeight="1" x14ac:dyDescent="0.25">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1:26" ht="12.75" customHeight="1" x14ac:dyDescent="0.25">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1:26" ht="12.75" customHeight="1" x14ac:dyDescent="0.25">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1:26" ht="12.75" customHeight="1" x14ac:dyDescent="0.25">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1:26" ht="12.75" customHeight="1" x14ac:dyDescent="0.25">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1:26" ht="12.75" customHeight="1" x14ac:dyDescent="0.25">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1:26" ht="12.75" customHeight="1" x14ac:dyDescent="0.25">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1:26" ht="12.75" customHeight="1" x14ac:dyDescent="0.25">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1:26" ht="12.75" customHeight="1" x14ac:dyDescent="0.25">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1:26" ht="12.75" customHeight="1" x14ac:dyDescent="0.25">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1:26" ht="12.75" customHeight="1" x14ac:dyDescent="0.25">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1:26" ht="12.75" customHeight="1" x14ac:dyDescent="0.25">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1:26" ht="12.75" customHeight="1" x14ac:dyDescent="0.25">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1:26" ht="12.75" customHeight="1" x14ac:dyDescent="0.25">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1:26" ht="12.75" customHeight="1" x14ac:dyDescent="0.25">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1:26" ht="12.75" customHeight="1" x14ac:dyDescent="0.25">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1:26" ht="12.75" customHeight="1" x14ac:dyDescent="0.25">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1:26" ht="12.75" customHeight="1" x14ac:dyDescent="0.25">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1:26" ht="12.75" customHeight="1" x14ac:dyDescent="0.25">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1:26" ht="12.75" customHeight="1" x14ac:dyDescent="0.25">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1:26" ht="12.75" customHeight="1" x14ac:dyDescent="0.25">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1:26" ht="12.75" customHeight="1" x14ac:dyDescent="0.25">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1:26" ht="12.75" customHeight="1" x14ac:dyDescent="0.25">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1:26" ht="12.75" customHeight="1" x14ac:dyDescent="0.25">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1:26" ht="12.75" customHeight="1" x14ac:dyDescent="0.25">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1:26" ht="12.75" customHeight="1" x14ac:dyDescent="0.25">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1:26" ht="12.75" customHeight="1" x14ac:dyDescent="0.25">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1:26" ht="12.75" customHeight="1" x14ac:dyDescent="0.25">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1:26" ht="12.75" customHeight="1" x14ac:dyDescent="0.25">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1:26" ht="12.75" customHeight="1" x14ac:dyDescent="0.25">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1:26" ht="12.75" customHeight="1" x14ac:dyDescent="0.25">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1:26" ht="12.75" customHeight="1" x14ac:dyDescent="0.25">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1:26" ht="12.75" customHeight="1" x14ac:dyDescent="0.25">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1:26" ht="12.75" customHeight="1" x14ac:dyDescent="0.25">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1:26" ht="12.75" customHeight="1" x14ac:dyDescent="0.25">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1:26" ht="12.75" customHeight="1" x14ac:dyDescent="0.25">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1:26" ht="12.75" customHeight="1" x14ac:dyDescent="0.25">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1:26" ht="12.75" customHeight="1" x14ac:dyDescent="0.25">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1:26" ht="12.75" customHeight="1" x14ac:dyDescent="0.25">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1:26" ht="12.75" customHeight="1" x14ac:dyDescent="0.25">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1:26" ht="12.75" customHeight="1" x14ac:dyDescent="0.25">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1:26" ht="12.75" customHeight="1" x14ac:dyDescent="0.25">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1:26" ht="12.75" customHeight="1" x14ac:dyDescent="0.25">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1:26" ht="12.75" customHeight="1" x14ac:dyDescent="0.25">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1:26" ht="12.75" customHeight="1" x14ac:dyDescent="0.25">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1:26" ht="12.75" customHeight="1" x14ac:dyDescent="0.25">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1:26" ht="12.75" customHeight="1" x14ac:dyDescent="0.25">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1:26" ht="12.75" customHeight="1" x14ac:dyDescent="0.25">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1:26" ht="12.75" customHeight="1" x14ac:dyDescent="0.25">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1:26" ht="12.75" customHeight="1" x14ac:dyDescent="0.25">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1:26" ht="12.75" customHeight="1" x14ac:dyDescent="0.25">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1:26" ht="12.75" customHeight="1" x14ac:dyDescent="0.25">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1:26" ht="12.75" customHeight="1" x14ac:dyDescent="0.25">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1:26" ht="12.75" customHeight="1" x14ac:dyDescent="0.25">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1:26" ht="12.75" customHeight="1" x14ac:dyDescent="0.25">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1:26" ht="12.75" customHeight="1" x14ac:dyDescent="0.25">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1:26" ht="12.75" customHeight="1" x14ac:dyDescent="0.25">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1:26" ht="12.75" customHeight="1" x14ac:dyDescent="0.25">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1:26" ht="12.75" customHeight="1" x14ac:dyDescent="0.25">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1:26" ht="12.75" customHeight="1" x14ac:dyDescent="0.25">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1:26" ht="12.75" customHeight="1" x14ac:dyDescent="0.25">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1:26" ht="12.75" customHeight="1" x14ac:dyDescent="0.25">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1:26" ht="12.75" customHeight="1" x14ac:dyDescent="0.25">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1:26" ht="12.75" customHeight="1" x14ac:dyDescent="0.25">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1:26" ht="12.75" customHeight="1" x14ac:dyDescent="0.25">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1:26" ht="12.75" customHeight="1" x14ac:dyDescent="0.25">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1:26" ht="12.75" customHeight="1" x14ac:dyDescent="0.25">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1:26" ht="12.75" customHeight="1" x14ac:dyDescent="0.25">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1:26" ht="12.75" customHeight="1" x14ac:dyDescent="0.25">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1:26" ht="12.75" customHeight="1" x14ac:dyDescent="0.25">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1:26" ht="12.75" customHeight="1" x14ac:dyDescent="0.25">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1:26" ht="12.75" customHeight="1" x14ac:dyDescent="0.25">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1:26" ht="12.75" customHeight="1" x14ac:dyDescent="0.25">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1:26" ht="12.75" customHeight="1" x14ac:dyDescent="0.25">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1:26" ht="12.75" customHeight="1" x14ac:dyDescent="0.25">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1:26" ht="12.75" customHeight="1" x14ac:dyDescent="0.25">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1:26" ht="12.75" customHeight="1" x14ac:dyDescent="0.25">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1:26" ht="12.75" customHeight="1" x14ac:dyDescent="0.25">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1:26" ht="12.75" customHeight="1" x14ac:dyDescent="0.25">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1:26" ht="12.75" customHeight="1" x14ac:dyDescent="0.25">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1:26" ht="12.75" customHeight="1" x14ac:dyDescent="0.25">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1:26" ht="12.75" customHeight="1" x14ac:dyDescent="0.25">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1:26" ht="12.75" customHeight="1" x14ac:dyDescent="0.25">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1:26" ht="12.75" customHeight="1" x14ac:dyDescent="0.25">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1:26" ht="12.75" customHeight="1" x14ac:dyDescent="0.25">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1:26" ht="12.75" customHeight="1" x14ac:dyDescent="0.25">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1:26" ht="12.75" customHeight="1" x14ac:dyDescent="0.25">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1:26" ht="12.75" customHeight="1" x14ac:dyDescent="0.25">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1:26" ht="12.75" customHeight="1" x14ac:dyDescent="0.25">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1:26" ht="12.75" customHeight="1" x14ac:dyDescent="0.25">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1:26" ht="12.75" customHeight="1" x14ac:dyDescent="0.25">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1:26" ht="12.75" customHeight="1" x14ac:dyDescent="0.25">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1:26" ht="12.75" customHeight="1" x14ac:dyDescent="0.25">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1:26" ht="12.75" customHeight="1" x14ac:dyDescent="0.25">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1:26" ht="12.75" customHeight="1" x14ac:dyDescent="0.25">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1:26" ht="12.75" customHeight="1" x14ac:dyDescent="0.25">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1:26" ht="12.75" customHeight="1" x14ac:dyDescent="0.25">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1:26" ht="12.75" customHeight="1" x14ac:dyDescent="0.25">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1:26" ht="12.75" customHeight="1" x14ac:dyDescent="0.25">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1:26" ht="12.75" customHeight="1" x14ac:dyDescent="0.25">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1:26" ht="12.75" customHeight="1" x14ac:dyDescent="0.25">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1:26" ht="12.75" customHeight="1" x14ac:dyDescent="0.25">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1:26" ht="12.75" customHeight="1" x14ac:dyDescent="0.25">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1:26" ht="12.75" customHeight="1" x14ac:dyDescent="0.25">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1:26" ht="12.75" customHeight="1" x14ac:dyDescent="0.25">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1:26" ht="12.75" customHeight="1" x14ac:dyDescent="0.25">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1:26" ht="12.75" customHeight="1" x14ac:dyDescent="0.25">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1:26" ht="12.75" customHeight="1" x14ac:dyDescent="0.25">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1:26" ht="12.75" customHeight="1" x14ac:dyDescent="0.25">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1:26" ht="12.75" customHeight="1" x14ac:dyDescent="0.25">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1:26" ht="12.75" customHeight="1" x14ac:dyDescent="0.25">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1:26" ht="12.75" customHeight="1" x14ac:dyDescent="0.25">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1:26" ht="12.75" customHeight="1" x14ac:dyDescent="0.25">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1:26" ht="12.75" customHeight="1" x14ac:dyDescent="0.25">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1:26" ht="12.75" customHeight="1" x14ac:dyDescent="0.25">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1:26" ht="12.75" customHeight="1" x14ac:dyDescent="0.25">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1:26" ht="12.75" customHeight="1" x14ac:dyDescent="0.25">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1:26" ht="12.75" customHeight="1" x14ac:dyDescent="0.25">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1:26" ht="12.75" customHeight="1" x14ac:dyDescent="0.25">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1:26" ht="12.75" customHeight="1" x14ac:dyDescent="0.25">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1:26" ht="12.75" customHeight="1" x14ac:dyDescent="0.25">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1:26" ht="12.75" customHeight="1" x14ac:dyDescent="0.25">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1:26" ht="12.75" customHeight="1" x14ac:dyDescent="0.25">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1:26" ht="12.75" customHeight="1" x14ac:dyDescent="0.25">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1:26" ht="12.75" customHeight="1" x14ac:dyDescent="0.25">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1:26" ht="12.75" customHeight="1" x14ac:dyDescent="0.25">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1:26" ht="12.75" customHeight="1" x14ac:dyDescent="0.25">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1:26" ht="12.75" customHeight="1" x14ac:dyDescent="0.25">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1:26" ht="12.75" customHeight="1" x14ac:dyDescent="0.25">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1:26" ht="12.75" customHeight="1" x14ac:dyDescent="0.25">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1:26" ht="12.75" customHeight="1" x14ac:dyDescent="0.25">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1:26" ht="12.75" customHeight="1" x14ac:dyDescent="0.25">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1:26" ht="12.75" customHeight="1" x14ac:dyDescent="0.25">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spans="1:26" ht="12.75" customHeight="1" x14ac:dyDescent="0.25">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spans="1:26" ht="12.75" customHeight="1" x14ac:dyDescent="0.25">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spans="1:26" ht="12.75" customHeight="1" x14ac:dyDescent="0.25">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spans="1:26" ht="12.75" customHeight="1" x14ac:dyDescent="0.25">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spans="1:26" ht="12.75" customHeight="1" x14ac:dyDescent="0.25">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spans="1:26" ht="12.75" customHeight="1" x14ac:dyDescent="0.25">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spans="1:26" ht="12.75" customHeight="1" x14ac:dyDescent="0.25">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spans="1:26" ht="12.75" customHeight="1" x14ac:dyDescent="0.25">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spans="1:26" ht="12.75" customHeight="1" x14ac:dyDescent="0.25">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spans="1:26" ht="12.75" customHeight="1" x14ac:dyDescent="0.25">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spans="1:26" ht="12.75" customHeight="1" x14ac:dyDescent="0.25">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spans="1:26" ht="12.75" customHeight="1" x14ac:dyDescent="0.25">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spans="1:26" ht="12.75" customHeight="1" x14ac:dyDescent="0.25">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spans="1:26" ht="12.75" customHeight="1" x14ac:dyDescent="0.25">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spans="1:26" ht="12.75" customHeight="1" x14ac:dyDescent="0.25">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spans="1:26" ht="12.75" customHeight="1" x14ac:dyDescent="0.25">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spans="1:26" ht="12.75" customHeight="1" x14ac:dyDescent="0.25">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spans="1:26" ht="12.75" customHeight="1" x14ac:dyDescent="0.25">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spans="1:26" ht="12.75" customHeight="1" x14ac:dyDescent="0.25">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spans="1:26" ht="12.75" customHeight="1" x14ac:dyDescent="0.25">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spans="1:26" ht="12.75" customHeight="1" x14ac:dyDescent="0.25">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spans="1:26" ht="12.75" customHeight="1" x14ac:dyDescent="0.25">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spans="1:26" ht="12.75" customHeight="1" x14ac:dyDescent="0.25">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spans="1:26" ht="12.75" customHeight="1" x14ac:dyDescent="0.25">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spans="1:26" ht="12.75" customHeight="1" x14ac:dyDescent="0.25">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spans="1:26" ht="12.75" customHeight="1" x14ac:dyDescent="0.25">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spans="1:26" ht="12.75" customHeight="1" x14ac:dyDescent="0.25">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spans="1:26" ht="12.75" customHeight="1" x14ac:dyDescent="0.25">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spans="1:26" ht="12.75" customHeight="1" x14ac:dyDescent="0.25">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spans="1:26" ht="12.75" customHeight="1" x14ac:dyDescent="0.25">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spans="1:26" ht="12.75" customHeight="1" x14ac:dyDescent="0.25">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spans="1:26" ht="12.75" customHeight="1" x14ac:dyDescent="0.25">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spans="1:26" ht="12.75" customHeight="1" x14ac:dyDescent="0.25">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spans="1:26" ht="12.75" customHeight="1" x14ac:dyDescent="0.25">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spans="1:26" ht="12.75" customHeight="1" x14ac:dyDescent="0.25">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spans="1:26" ht="12.75" customHeight="1" x14ac:dyDescent="0.25">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spans="1:26" ht="12.75" customHeight="1" x14ac:dyDescent="0.25">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spans="1:26" ht="12.75" customHeight="1" x14ac:dyDescent="0.25">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spans="1:26" ht="12.75" customHeight="1" x14ac:dyDescent="0.25">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spans="1:26" ht="12.75" customHeight="1" x14ac:dyDescent="0.25">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spans="1:26" ht="12.75" customHeight="1" x14ac:dyDescent="0.25">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spans="1:26" ht="12.75" customHeight="1" x14ac:dyDescent="0.25">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spans="1:26" ht="12.75" customHeight="1" x14ac:dyDescent="0.25">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spans="1:26" ht="12.75" customHeight="1" x14ac:dyDescent="0.25">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spans="1:26" ht="12.75" customHeight="1" x14ac:dyDescent="0.25">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spans="1:26" ht="12.75" customHeight="1" x14ac:dyDescent="0.25">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spans="1:26" ht="12.75" customHeight="1" x14ac:dyDescent="0.25">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spans="1:26" ht="12.75" customHeight="1" x14ac:dyDescent="0.25">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spans="1:26" ht="12.75" customHeight="1" x14ac:dyDescent="0.25">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spans="1:26" ht="12.75" customHeight="1" x14ac:dyDescent="0.25">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spans="1:26" ht="12.75" customHeight="1" x14ac:dyDescent="0.25">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spans="1:26" ht="12.75" customHeight="1" x14ac:dyDescent="0.25">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spans="1:26" ht="12.75" customHeight="1" x14ac:dyDescent="0.25">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spans="1:26" ht="12.75" customHeight="1" x14ac:dyDescent="0.25">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spans="1:26" ht="12.75" customHeight="1" x14ac:dyDescent="0.25">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spans="1:26" ht="12.75" customHeight="1" x14ac:dyDescent="0.25">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spans="1:26" ht="12.75" customHeight="1" x14ac:dyDescent="0.25">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spans="1:26" ht="12.75" customHeight="1" x14ac:dyDescent="0.25">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spans="1:26" ht="12.75" customHeight="1" x14ac:dyDescent="0.25">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spans="1:26" ht="12.75" customHeight="1" x14ac:dyDescent="0.25">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spans="1:26" ht="12.75" customHeight="1" x14ac:dyDescent="0.25">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spans="1:26" ht="12.75" customHeight="1" x14ac:dyDescent="0.25">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spans="1:26" ht="12.75" customHeight="1" x14ac:dyDescent="0.25">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spans="1:26" ht="12.75" customHeight="1" x14ac:dyDescent="0.25">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spans="1:26" ht="12.75" customHeight="1" x14ac:dyDescent="0.25">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spans="1:26" ht="12.75" customHeight="1" x14ac:dyDescent="0.25">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spans="1:26" ht="12.75" customHeight="1" x14ac:dyDescent="0.25">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spans="1:26" ht="12.75" customHeight="1" x14ac:dyDescent="0.25">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spans="1:26" ht="12.75" customHeight="1" x14ac:dyDescent="0.25">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spans="1:26" ht="12.75" customHeight="1" x14ac:dyDescent="0.25">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spans="1:26" ht="12.75" customHeight="1" x14ac:dyDescent="0.25">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spans="1:26" ht="12.75" customHeight="1" x14ac:dyDescent="0.25">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spans="1:26" ht="12.75" customHeight="1" x14ac:dyDescent="0.25">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spans="1:26" ht="12.75" customHeight="1" x14ac:dyDescent="0.25">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spans="1:26" ht="12.75" customHeight="1" x14ac:dyDescent="0.25">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spans="1:26" ht="12.75" customHeight="1" x14ac:dyDescent="0.25">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spans="1:26" ht="12.75" customHeight="1" x14ac:dyDescent="0.25">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spans="1:26" ht="12.75" customHeight="1" x14ac:dyDescent="0.25">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spans="1:26" ht="12.75" customHeight="1" x14ac:dyDescent="0.25">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spans="1:26" ht="12.75" customHeight="1" x14ac:dyDescent="0.25">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spans="1:26" ht="12.75" customHeight="1" x14ac:dyDescent="0.25">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spans="1:26" ht="12.75" customHeight="1" x14ac:dyDescent="0.25">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spans="1:26" ht="12.75" customHeight="1" x14ac:dyDescent="0.25">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spans="1:26" ht="12.75" customHeight="1" x14ac:dyDescent="0.25">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spans="1:26" ht="12.75" customHeight="1" x14ac:dyDescent="0.25">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spans="1:26" ht="12.75" customHeight="1" x14ac:dyDescent="0.25">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spans="1:26" ht="12.75" customHeight="1" x14ac:dyDescent="0.25">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spans="1:26" ht="12.75" customHeight="1" x14ac:dyDescent="0.25">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spans="1:26" ht="12.75" customHeight="1" x14ac:dyDescent="0.25">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spans="1:26" ht="12.75" customHeight="1" x14ac:dyDescent="0.25">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spans="1:26" ht="12.75" customHeight="1" x14ac:dyDescent="0.25">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spans="1:26" ht="12.75" customHeight="1" x14ac:dyDescent="0.25">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spans="1:26" ht="12.75" customHeight="1" x14ac:dyDescent="0.25">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spans="1:26" ht="12.75" customHeight="1" x14ac:dyDescent="0.25">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spans="1:26" ht="12.75" customHeight="1" x14ac:dyDescent="0.25">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spans="1:26" ht="12.75" customHeight="1" x14ac:dyDescent="0.25">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spans="1:26" ht="12.75" customHeight="1" x14ac:dyDescent="0.25">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spans="1:26" ht="12.75" customHeight="1" x14ac:dyDescent="0.25">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spans="1:26" ht="12.75" customHeight="1" x14ac:dyDescent="0.25">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spans="1:26" ht="12.75" customHeight="1" x14ac:dyDescent="0.25">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spans="1:26" ht="12.75" customHeight="1" x14ac:dyDescent="0.25">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spans="1:26" ht="12.75" customHeight="1" x14ac:dyDescent="0.25">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spans="1:26" ht="12.75" customHeight="1" x14ac:dyDescent="0.25">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spans="1:26" ht="12.75" customHeight="1" x14ac:dyDescent="0.25">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spans="1:26" ht="12.75" customHeight="1" x14ac:dyDescent="0.25">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spans="1:26" ht="12.75" customHeight="1" x14ac:dyDescent="0.25">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spans="1:26" ht="12.75" customHeight="1" x14ac:dyDescent="0.25">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spans="1:26" ht="12.75" customHeight="1" x14ac:dyDescent="0.25">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spans="1:26" ht="12.75" customHeight="1" x14ac:dyDescent="0.25">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spans="1:26" ht="12.75" customHeight="1" x14ac:dyDescent="0.25">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spans="1:26" ht="12.75" customHeight="1" x14ac:dyDescent="0.25">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spans="1:26" ht="12.75" customHeight="1" x14ac:dyDescent="0.25">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spans="1:26" ht="12.75" customHeight="1" x14ac:dyDescent="0.25">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spans="1:26" ht="12.75" customHeight="1" x14ac:dyDescent="0.25">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spans="1:26" ht="12.75" customHeight="1" x14ac:dyDescent="0.25">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spans="1:26" ht="12.75" customHeight="1" x14ac:dyDescent="0.25">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spans="1:26" ht="12.75" customHeight="1" x14ac:dyDescent="0.25">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spans="1:26" ht="12.75" customHeight="1" x14ac:dyDescent="0.25">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spans="1:26" ht="12.75" customHeight="1" x14ac:dyDescent="0.25">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spans="1:26" ht="12.75" customHeight="1" x14ac:dyDescent="0.25">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spans="1:26" ht="12.75" customHeight="1" x14ac:dyDescent="0.25">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spans="1:26" ht="12.75" customHeight="1" x14ac:dyDescent="0.25">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spans="1:26" ht="12.75" customHeight="1" x14ac:dyDescent="0.25">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spans="1:26" ht="12.75" customHeight="1" x14ac:dyDescent="0.25">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spans="1:26" ht="12.75" customHeight="1" x14ac:dyDescent="0.25">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spans="1:26" ht="12.75" customHeight="1" x14ac:dyDescent="0.25">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spans="1:26" ht="12.75" customHeight="1" x14ac:dyDescent="0.25">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spans="1:26" ht="12.75" customHeight="1" x14ac:dyDescent="0.25">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spans="1:26" ht="12.75" customHeight="1" x14ac:dyDescent="0.25">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spans="1:26" ht="12.75" customHeight="1" x14ac:dyDescent="0.25">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spans="1:26" ht="12.75" customHeight="1" x14ac:dyDescent="0.25">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spans="1:26" ht="12.75" customHeight="1" x14ac:dyDescent="0.25">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spans="1:26" ht="12.75" customHeight="1" x14ac:dyDescent="0.25">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spans="1:26" ht="12.75" customHeight="1" x14ac:dyDescent="0.25">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spans="1:26" ht="12.75" customHeight="1" x14ac:dyDescent="0.25">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spans="1:26" ht="12.75" customHeight="1" x14ac:dyDescent="0.25">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spans="1:26" ht="12.75" customHeight="1" x14ac:dyDescent="0.25">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spans="1:26" ht="12.75" customHeight="1" x14ac:dyDescent="0.25">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spans="1:26" ht="12.75" customHeight="1" x14ac:dyDescent="0.25">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spans="1:26" ht="12.75" customHeight="1" x14ac:dyDescent="0.25">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spans="1:26" ht="12.75" customHeight="1" x14ac:dyDescent="0.25">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spans="1:26" ht="12.75" customHeight="1" x14ac:dyDescent="0.25">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spans="1:26" ht="12.75" customHeight="1" x14ac:dyDescent="0.25">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spans="1:26" ht="12.75" customHeight="1" x14ac:dyDescent="0.25">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spans="1:26" ht="12.75" customHeight="1" x14ac:dyDescent="0.25">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spans="1:26" ht="12.75" customHeight="1" x14ac:dyDescent="0.25">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spans="1:26" ht="12.75" customHeight="1" x14ac:dyDescent="0.25">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spans="1:26" ht="12.75" customHeight="1" x14ac:dyDescent="0.25">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spans="1:26" ht="12.75" customHeight="1" x14ac:dyDescent="0.25">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spans="1:26" ht="12.75" customHeight="1" x14ac:dyDescent="0.25">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spans="1:26" ht="12.75" customHeight="1" x14ac:dyDescent="0.25">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spans="1:26" ht="12.75" customHeight="1" x14ac:dyDescent="0.25">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spans="1:26" ht="12.75" customHeight="1" x14ac:dyDescent="0.25">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spans="1:26" ht="12.75" customHeight="1" x14ac:dyDescent="0.25">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spans="1:26" ht="12.75" customHeight="1" x14ac:dyDescent="0.25">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spans="1:26" ht="12.75" customHeight="1" x14ac:dyDescent="0.25">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spans="1:26" ht="12.75" customHeight="1" x14ac:dyDescent="0.25">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spans="1:26" ht="12.75" customHeight="1" x14ac:dyDescent="0.25">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spans="1:26" ht="12.75" customHeight="1" x14ac:dyDescent="0.25">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spans="1:26" ht="12.75" customHeight="1" x14ac:dyDescent="0.25">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spans="1:26" ht="12.75" customHeight="1" x14ac:dyDescent="0.25">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spans="1:26" ht="12.75" customHeight="1" x14ac:dyDescent="0.25">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spans="1:26" ht="12.75" customHeight="1" x14ac:dyDescent="0.25">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spans="1:26" ht="12.75" customHeight="1" x14ac:dyDescent="0.25">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spans="1:26" ht="12.75" customHeight="1" x14ac:dyDescent="0.25">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spans="1:26" ht="12.75" customHeight="1" x14ac:dyDescent="0.25">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spans="1:26" ht="12.75" customHeight="1" x14ac:dyDescent="0.25">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spans="1:26" ht="12.75" customHeight="1" x14ac:dyDescent="0.25">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spans="1:26" ht="12.75" customHeight="1" x14ac:dyDescent="0.25">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spans="1:26" ht="12.75" customHeight="1" x14ac:dyDescent="0.25">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spans="1:26" ht="12.75" customHeight="1" x14ac:dyDescent="0.25">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spans="1:26" ht="12.75" customHeight="1" x14ac:dyDescent="0.25">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spans="1:26" ht="12.75" customHeight="1" x14ac:dyDescent="0.25">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spans="1:26" ht="12.75" customHeight="1" x14ac:dyDescent="0.25">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spans="1:26" ht="12.75" customHeight="1" x14ac:dyDescent="0.25">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spans="1:26" ht="12.75" customHeight="1" x14ac:dyDescent="0.25">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spans="1:26" ht="12.75" customHeight="1" x14ac:dyDescent="0.25">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spans="1:26" ht="12.75" customHeight="1" x14ac:dyDescent="0.25">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spans="1:26" ht="12.75" customHeight="1" x14ac:dyDescent="0.25">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spans="1:26" ht="12.75" customHeight="1" x14ac:dyDescent="0.25">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spans="1:26" ht="12.75" customHeight="1" x14ac:dyDescent="0.25">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spans="1:26" ht="12.75" customHeight="1" x14ac:dyDescent="0.25">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spans="1:26" ht="12.75" customHeight="1" x14ac:dyDescent="0.25">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spans="1:26" ht="12.75" customHeight="1" x14ac:dyDescent="0.25">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spans="1:26" ht="12.75" customHeight="1" x14ac:dyDescent="0.25">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spans="1:26" ht="12.75" customHeight="1" x14ac:dyDescent="0.25">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spans="1:26" ht="12.75" customHeight="1" x14ac:dyDescent="0.25">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spans="1:26" ht="12.75" customHeight="1" x14ac:dyDescent="0.25">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spans="1:26" ht="12.75" customHeight="1" x14ac:dyDescent="0.25">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spans="1:26" ht="12.75" customHeight="1" x14ac:dyDescent="0.25">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spans="1:26" ht="12.75" customHeight="1" x14ac:dyDescent="0.25">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spans="1:26" ht="12.75" customHeight="1" x14ac:dyDescent="0.25">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spans="1:26" ht="12.75" customHeight="1" x14ac:dyDescent="0.25">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spans="1:26" ht="12.75" customHeight="1" x14ac:dyDescent="0.25">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spans="1:26" ht="12.75" customHeight="1" x14ac:dyDescent="0.25">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spans="1:26" ht="12.75" customHeight="1" x14ac:dyDescent="0.25">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spans="1:26" ht="12.75" customHeight="1" x14ac:dyDescent="0.25">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spans="1:26" ht="12.75" customHeight="1" x14ac:dyDescent="0.25">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spans="1:26" ht="12.75" customHeight="1" x14ac:dyDescent="0.25">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spans="1:26" ht="12.75" customHeight="1" x14ac:dyDescent="0.25">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spans="1:26" ht="12.75" customHeight="1" x14ac:dyDescent="0.25">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spans="1:26" ht="12.75" customHeight="1" x14ac:dyDescent="0.25">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spans="1:26" ht="12.75" customHeight="1" x14ac:dyDescent="0.25">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spans="1:26" ht="12.75" customHeight="1" x14ac:dyDescent="0.25">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spans="1:26" ht="12.75" customHeight="1" x14ac:dyDescent="0.25">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spans="1:26" ht="12.75" customHeight="1" x14ac:dyDescent="0.25">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spans="1:26" ht="12.75" customHeight="1" x14ac:dyDescent="0.25">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spans="1:26" ht="12.75" customHeight="1" x14ac:dyDescent="0.25">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spans="1:26" ht="12.75" customHeight="1" x14ac:dyDescent="0.25">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spans="1:26" ht="12.75" customHeight="1" x14ac:dyDescent="0.25">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spans="1:26" ht="12.75" customHeight="1" x14ac:dyDescent="0.25">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spans="1:26" ht="12.75" customHeight="1" x14ac:dyDescent="0.25">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spans="1:26" ht="12.75" customHeight="1" x14ac:dyDescent="0.25">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spans="1:26" ht="12.75" customHeight="1" x14ac:dyDescent="0.25">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spans="1:26" ht="12.75" customHeight="1" x14ac:dyDescent="0.25">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spans="1:26" ht="12.75" customHeight="1" x14ac:dyDescent="0.25">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spans="1:26" ht="12.75" customHeight="1" x14ac:dyDescent="0.25">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spans="1:26" ht="12.75" customHeight="1" x14ac:dyDescent="0.25">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spans="1:26" ht="12.75" customHeight="1" x14ac:dyDescent="0.25">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spans="1:26" ht="12.75" customHeight="1" x14ac:dyDescent="0.25">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spans="1:26" ht="12.75" customHeight="1" x14ac:dyDescent="0.25">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spans="1:26" ht="12.75" customHeight="1" x14ac:dyDescent="0.25">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spans="1:26" ht="12.75" customHeight="1" x14ac:dyDescent="0.25">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spans="1:26" ht="12.75" customHeight="1" x14ac:dyDescent="0.25">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spans="1:26" ht="12.75" customHeight="1" x14ac:dyDescent="0.25">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spans="1:26" ht="12.75" customHeight="1" x14ac:dyDescent="0.25">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spans="1:26" ht="12.75" customHeight="1" x14ac:dyDescent="0.25">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spans="1:26" ht="12.75" customHeight="1" x14ac:dyDescent="0.25">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spans="1:26" ht="12.75" customHeight="1" x14ac:dyDescent="0.25">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spans="1:26" ht="12.75" customHeight="1" x14ac:dyDescent="0.25">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spans="1:26" ht="12.75" customHeight="1" x14ac:dyDescent="0.25">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spans="1:26" ht="12.75" customHeight="1" x14ac:dyDescent="0.25">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spans="1:26" ht="12.75" customHeight="1" x14ac:dyDescent="0.25">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spans="1:26" ht="12.75" customHeight="1" x14ac:dyDescent="0.25">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spans="1:26" ht="12.75" customHeight="1" x14ac:dyDescent="0.25">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spans="1:26" ht="12.75" customHeight="1" x14ac:dyDescent="0.25">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spans="1:26" ht="12.75" customHeight="1" x14ac:dyDescent="0.25">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spans="1:26" ht="12.75" customHeight="1" x14ac:dyDescent="0.25">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spans="1:26" ht="12.75" customHeight="1" x14ac:dyDescent="0.25">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spans="1:26" ht="12.75" customHeight="1" x14ac:dyDescent="0.25">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spans="1:26" ht="12.75" customHeight="1" x14ac:dyDescent="0.25">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spans="1:26" ht="12.75" customHeight="1" x14ac:dyDescent="0.25">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spans="1:26" ht="12.75" customHeight="1" x14ac:dyDescent="0.25">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spans="1:26" ht="12.75" customHeight="1" x14ac:dyDescent="0.25">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spans="1:26" ht="12.75" customHeight="1" x14ac:dyDescent="0.25">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spans="1:26" ht="12.75" customHeight="1" x14ac:dyDescent="0.25">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spans="1:26" ht="12.75" customHeight="1" x14ac:dyDescent="0.25">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spans="1:26" ht="12.75" customHeight="1" x14ac:dyDescent="0.25">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spans="1:26" ht="12.75" customHeight="1" x14ac:dyDescent="0.25">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spans="1:26" ht="12.75" customHeight="1" x14ac:dyDescent="0.25">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spans="1:26" ht="12.75" customHeight="1" x14ac:dyDescent="0.25">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spans="1:26" ht="12.75" customHeight="1" x14ac:dyDescent="0.25">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spans="1:26" ht="12.75" customHeight="1" x14ac:dyDescent="0.25">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spans="1:26" ht="12.75" customHeight="1" x14ac:dyDescent="0.25">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spans="1:26" ht="12.75" customHeight="1" x14ac:dyDescent="0.25">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spans="1:26" ht="12.75" customHeight="1" x14ac:dyDescent="0.25">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spans="1:26" ht="12.75" customHeight="1" x14ac:dyDescent="0.25">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spans="1:26" ht="12.75" customHeight="1" x14ac:dyDescent="0.25">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spans="1:26" ht="12.75" customHeight="1" x14ac:dyDescent="0.25">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spans="1:26" ht="12.75" customHeight="1" x14ac:dyDescent="0.25">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spans="1:26" ht="12.75" customHeight="1" x14ac:dyDescent="0.25">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spans="1:26" ht="12.75" customHeight="1" x14ac:dyDescent="0.25">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spans="1:26" ht="12.75" customHeight="1" x14ac:dyDescent="0.25">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spans="1:26" ht="12.75" customHeight="1" x14ac:dyDescent="0.25">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spans="1:26" ht="12.75" customHeight="1" x14ac:dyDescent="0.25">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spans="1:26" ht="12.75" customHeight="1" x14ac:dyDescent="0.25">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spans="1:26" ht="12.75" customHeight="1" x14ac:dyDescent="0.25">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spans="1:26" ht="12.75" customHeight="1" x14ac:dyDescent="0.25">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spans="1:26" ht="12.75" customHeight="1" x14ac:dyDescent="0.25">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spans="1:26" ht="12.75" customHeight="1" x14ac:dyDescent="0.25">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spans="1:26" ht="12.75" customHeight="1" x14ac:dyDescent="0.25">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spans="1:26" ht="12.75" customHeight="1" x14ac:dyDescent="0.25">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spans="1:26" ht="12.75" customHeight="1" x14ac:dyDescent="0.25">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spans="1:26" ht="12.75" customHeight="1" x14ac:dyDescent="0.25">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spans="1:26" ht="12.75" customHeight="1" x14ac:dyDescent="0.25">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spans="1:26" ht="12.75" customHeight="1" x14ac:dyDescent="0.25">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spans="1:26" ht="12.75" customHeight="1" x14ac:dyDescent="0.25">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spans="1:26" ht="12.75" customHeight="1" x14ac:dyDescent="0.25">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spans="1:26" ht="12.75" customHeight="1" x14ac:dyDescent="0.25">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spans="1:26" ht="12.75" customHeight="1" x14ac:dyDescent="0.25">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spans="1:26" ht="12.75" customHeight="1" x14ac:dyDescent="0.25">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spans="1:26" ht="12.75" customHeight="1" x14ac:dyDescent="0.25">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spans="1:26" ht="12.75" customHeight="1" x14ac:dyDescent="0.25">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spans="1:26" ht="12.75" customHeight="1" x14ac:dyDescent="0.25">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spans="1:26" ht="12.75" customHeight="1" x14ac:dyDescent="0.25">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spans="1:26" ht="12.75" customHeight="1" x14ac:dyDescent="0.25">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spans="1:26" ht="12.75" customHeight="1" x14ac:dyDescent="0.25">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spans="1:26" ht="12.75" customHeight="1" x14ac:dyDescent="0.25">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spans="1:26" ht="12.75" customHeight="1" x14ac:dyDescent="0.25">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spans="1:26" ht="12.75" customHeight="1" x14ac:dyDescent="0.25">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spans="1:26" ht="12.75" customHeight="1" x14ac:dyDescent="0.25">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spans="1:26" ht="12.75" customHeight="1" x14ac:dyDescent="0.25">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spans="1:26" ht="12.75" customHeight="1" x14ac:dyDescent="0.25">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spans="1:26" ht="12.75" customHeight="1" x14ac:dyDescent="0.25">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spans="1:26" ht="12.75" customHeight="1" x14ac:dyDescent="0.25">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spans="1:26" ht="12.75" customHeight="1" x14ac:dyDescent="0.25">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spans="1:26" ht="12.75" customHeight="1" x14ac:dyDescent="0.25">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spans="1:26" ht="12.75" customHeight="1" x14ac:dyDescent="0.25">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spans="1:26" ht="12.75" customHeight="1" x14ac:dyDescent="0.25">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spans="1:26" ht="12.75" customHeight="1" x14ac:dyDescent="0.25">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spans="1:26" ht="12.75" customHeight="1" x14ac:dyDescent="0.25">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spans="1:26" ht="12.75" customHeight="1" x14ac:dyDescent="0.25">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spans="1:26" ht="12.75" customHeight="1" x14ac:dyDescent="0.25">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spans="1:26" ht="12.75" customHeight="1" x14ac:dyDescent="0.25">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spans="1:26" ht="12.75" customHeight="1" x14ac:dyDescent="0.25">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spans="1:26" ht="12.75" customHeight="1" x14ac:dyDescent="0.25">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spans="1:26" ht="12.75" customHeight="1" x14ac:dyDescent="0.25">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spans="1:26" ht="12.75" customHeight="1" x14ac:dyDescent="0.25">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spans="1:26" ht="12.75" customHeight="1" x14ac:dyDescent="0.25">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spans="1:26" ht="12.75" customHeight="1" x14ac:dyDescent="0.25">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spans="1:26" ht="12.75" customHeight="1" x14ac:dyDescent="0.25">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spans="1:26" ht="12.75" customHeight="1" x14ac:dyDescent="0.25">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spans="1:26" ht="12.75" customHeight="1" x14ac:dyDescent="0.25">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spans="1:26" ht="12.75" customHeight="1" x14ac:dyDescent="0.25">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spans="1:26" ht="12.75" customHeight="1" x14ac:dyDescent="0.25">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spans="1:26" ht="12.75" customHeight="1" x14ac:dyDescent="0.25">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spans="1:26" ht="12.75" customHeight="1" x14ac:dyDescent="0.25">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spans="1:26" ht="12.75" customHeight="1" x14ac:dyDescent="0.25">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spans="1:26" ht="12.75" customHeight="1" x14ac:dyDescent="0.25">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spans="1:26" ht="12.75" customHeight="1" x14ac:dyDescent="0.25">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spans="1:26" ht="12.75" customHeight="1" x14ac:dyDescent="0.25">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spans="1:26" ht="12.75" customHeight="1" x14ac:dyDescent="0.25">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spans="1:26" ht="12.75" customHeight="1" x14ac:dyDescent="0.25">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spans="1:26" ht="12.75" customHeight="1" x14ac:dyDescent="0.25">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spans="1:26" ht="12.75" customHeight="1" x14ac:dyDescent="0.25">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spans="1:26" ht="12.75" customHeight="1" x14ac:dyDescent="0.25">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spans="1:26" ht="12.75" customHeight="1" x14ac:dyDescent="0.25">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spans="1:26" ht="12.75" customHeight="1" x14ac:dyDescent="0.25">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spans="1:26" ht="12.75" customHeight="1" x14ac:dyDescent="0.25">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spans="1:26" ht="12.75" customHeight="1" x14ac:dyDescent="0.25">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spans="1:26" ht="12.75" customHeight="1" x14ac:dyDescent="0.25">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spans="1:26" ht="12.75" customHeight="1" x14ac:dyDescent="0.25">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spans="1:26" ht="12.75" customHeight="1" x14ac:dyDescent="0.25">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spans="1:26" ht="12.75" customHeight="1" x14ac:dyDescent="0.25">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spans="1:26" ht="12.75" customHeight="1" x14ac:dyDescent="0.25">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spans="1:26" ht="12.75" customHeight="1" x14ac:dyDescent="0.25">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spans="1:26" ht="12.75" customHeight="1" x14ac:dyDescent="0.25">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spans="1:26" ht="12.75" customHeight="1" x14ac:dyDescent="0.25">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spans="1:26" ht="12.75" customHeight="1" x14ac:dyDescent="0.25">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spans="1:26" ht="12.75" customHeight="1" x14ac:dyDescent="0.25">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spans="1:26" ht="12.75" customHeight="1" x14ac:dyDescent="0.25">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spans="1:26" ht="12.75" customHeight="1" x14ac:dyDescent="0.25">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spans="1:26" ht="12.75" customHeight="1" x14ac:dyDescent="0.25">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spans="1:26" ht="12.75" customHeight="1" x14ac:dyDescent="0.25">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spans="1:26" ht="12.75" customHeight="1" x14ac:dyDescent="0.25">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spans="1:26" ht="12.75" customHeight="1" x14ac:dyDescent="0.25">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spans="1:26" ht="12.75" customHeight="1" x14ac:dyDescent="0.25">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spans="1:26" ht="12.75" customHeight="1" x14ac:dyDescent="0.25">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spans="1:26" ht="12.75" customHeight="1" x14ac:dyDescent="0.25">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spans="1:26" ht="12.75" customHeight="1" x14ac:dyDescent="0.25">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spans="1:26" ht="12.75" customHeight="1" x14ac:dyDescent="0.25">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spans="1:26" ht="12.75" customHeight="1" x14ac:dyDescent="0.25">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spans="1:26" ht="12.75" customHeight="1" x14ac:dyDescent="0.25">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spans="1:26" ht="12.75" customHeight="1" x14ac:dyDescent="0.25">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spans="1:26" ht="12.75" customHeight="1" x14ac:dyDescent="0.25">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spans="1:26" ht="12.75" customHeight="1" x14ac:dyDescent="0.25">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spans="1:26" ht="12.75" customHeight="1" x14ac:dyDescent="0.25">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spans="1:26" ht="12.75" customHeight="1" x14ac:dyDescent="0.25">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spans="1:26" ht="12.75" customHeight="1" x14ac:dyDescent="0.25">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spans="1:26" ht="12.75" customHeight="1" x14ac:dyDescent="0.25">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spans="1:26" ht="12.75" customHeight="1" x14ac:dyDescent="0.25">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spans="1:26" ht="12.75" customHeight="1" x14ac:dyDescent="0.25">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spans="1:26" ht="12.75" customHeight="1" x14ac:dyDescent="0.25">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spans="1:26" ht="12.75" customHeight="1" x14ac:dyDescent="0.25">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spans="1:26" ht="12.75" customHeight="1" x14ac:dyDescent="0.25">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spans="1:26" ht="12.75" customHeight="1" x14ac:dyDescent="0.25">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spans="1:26" ht="12.75" customHeight="1" x14ac:dyDescent="0.25">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spans="1:26" ht="12.75" customHeight="1" x14ac:dyDescent="0.25">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spans="1:26" ht="12.75" customHeight="1" x14ac:dyDescent="0.25">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spans="1:26" ht="12.75" customHeight="1" x14ac:dyDescent="0.25">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spans="1:26" ht="12.75" customHeight="1" x14ac:dyDescent="0.25">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spans="1:26" ht="12.75" customHeight="1" x14ac:dyDescent="0.25">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spans="1:26" ht="12.75" customHeight="1" x14ac:dyDescent="0.25">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spans="1:26" ht="12.75" customHeight="1" x14ac:dyDescent="0.25">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spans="1:26" ht="12.75" customHeight="1" x14ac:dyDescent="0.25">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spans="1:26" ht="12.75" customHeight="1" x14ac:dyDescent="0.25">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spans="1:26" ht="12.75" customHeight="1" x14ac:dyDescent="0.25">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spans="1:26" ht="12.75" customHeight="1" x14ac:dyDescent="0.25">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spans="1:26" ht="12.75" customHeight="1" x14ac:dyDescent="0.25">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spans="1:26" ht="12.75" customHeight="1" x14ac:dyDescent="0.25">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spans="1:26" ht="12.75" customHeight="1" x14ac:dyDescent="0.25">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spans="1:26" ht="12.75" customHeight="1" x14ac:dyDescent="0.25">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spans="1:26" ht="12.75" customHeight="1" x14ac:dyDescent="0.25">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spans="1:26" ht="12.75" customHeight="1" x14ac:dyDescent="0.25">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spans="1:26" ht="12.75" customHeight="1" x14ac:dyDescent="0.25">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spans="1:26" ht="12.75" customHeight="1" x14ac:dyDescent="0.25">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spans="1:26" ht="12.75" customHeight="1" x14ac:dyDescent="0.25">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spans="1:26" ht="12.75" customHeight="1" x14ac:dyDescent="0.25">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spans="1:26" ht="12.75" customHeight="1" x14ac:dyDescent="0.25">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spans="1:26" ht="12.75" customHeight="1" x14ac:dyDescent="0.25">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spans="1:26" ht="12.75" customHeight="1" x14ac:dyDescent="0.25">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spans="1:26" ht="12.75" customHeight="1" x14ac:dyDescent="0.25">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spans="1:26" ht="12.75" customHeight="1" x14ac:dyDescent="0.25">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spans="1:26" ht="12.75" customHeight="1" x14ac:dyDescent="0.25">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spans="1:26" ht="12.75" customHeight="1" x14ac:dyDescent="0.25">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spans="1:26" ht="12.75" customHeight="1" x14ac:dyDescent="0.25">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spans="1:26" ht="12.75" customHeight="1" x14ac:dyDescent="0.25">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spans="1:26" ht="12.75" customHeight="1" x14ac:dyDescent="0.25">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spans="1:26" ht="12.75" customHeight="1" x14ac:dyDescent="0.25">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spans="1:26" ht="12.75" customHeight="1" x14ac:dyDescent="0.25">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spans="1:26" ht="12.75" customHeight="1" x14ac:dyDescent="0.25">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spans="1:26" ht="12.75" customHeight="1" x14ac:dyDescent="0.25">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spans="1:26" ht="12.75" customHeight="1" x14ac:dyDescent="0.25">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spans="1:26" ht="12.75" customHeight="1" x14ac:dyDescent="0.25">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spans="1:26" ht="12.75" customHeight="1" x14ac:dyDescent="0.25">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spans="1:26" ht="12.75" customHeight="1" x14ac:dyDescent="0.25">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spans="1:26" ht="12.75" customHeight="1" x14ac:dyDescent="0.25">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spans="1:26" ht="12.75" customHeight="1" x14ac:dyDescent="0.25">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spans="1:26" ht="12.75" customHeight="1" x14ac:dyDescent="0.25">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spans="1:26" ht="12.75" customHeight="1" x14ac:dyDescent="0.25">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spans="1:26" ht="12.75" customHeight="1" x14ac:dyDescent="0.25">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spans="1:26" ht="12.75" customHeight="1" x14ac:dyDescent="0.25">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spans="1:26" ht="12.75" customHeight="1" x14ac:dyDescent="0.25">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spans="1:26" ht="12.75" customHeight="1" x14ac:dyDescent="0.25">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spans="1:26" ht="12.75" customHeight="1" x14ac:dyDescent="0.25">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spans="1:26" ht="12.75" customHeight="1" x14ac:dyDescent="0.25">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spans="1:26" ht="12.75" customHeight="1" x14ac:dyDescent="0.25">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spans="1:26" ht="12.75" customHeight="1" x14ac:dyDescent="0.25">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spans="1:26" ht="12.75" customHeight="1" x14ac:dyDescent="0.25">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spans="1:26" ht="12.75" customHeight="1" x14ac:dyDescent="0.25">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spans="1:26" ht="12.75" customHeight="1" x14ac:dyDescent="0.25">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spans="1:26" ht="12.75" customHeight="1" x14ac:dyDescent="0.25">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spans="1:26" ht="12.75" customHeight="1" x14ac:dyDescent="0.25">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spans="1:26" ht="12.75" customHeight="1" x14ac:dyDescent="0.25">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spans="1:26" ht="12.75" customHeight="1" x14ac:dyDescent="0.25">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spans="1:26" ht="12.75" customHeight="1" x14ac:dyDescent="0.25">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spans="1:26" ht="12.75" customHeight="1" x14ac:dyDescent="0.25">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spans="1:26" ht="12.75" customHeight="1" x14ac:dyDescent="0.25">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spans="1:26" ht="12.75" customHeight="1" x14ac:dyDescent="0.25">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spans="1:26" ht="12.75" customHeight="1" x14ac:dyDescent="0.25">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spans="1:26" ht="12.75" customHeight="1" x14ac:dyDescent="0.25">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spans="1:26" ht="12.75" customHeight="1" x14ac:dyDescent="0.25">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spans="1:26" ht="12.75" customHeight="1" x14ac:dyDescent="0.25">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spans="1:26" ht="12.75" customHeight="1" x14ac:dyDescent="0.25">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spans="1:26" ht="12.75" customHeight="1" x14ac:dyDescent="0.25">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spans="1:26" ht="12.75" customHeight="1" x14ac:dyDescent="0.25">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spans="1:26" ht="12.75" customHeight="1" x14ac:dyDescent="0.25">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spans="1:26" ht="12.75" customHeight="1" x14ac:dyDescent="0.25">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spans="1:26" ht="12.75" customHeight="1" x14ac:dyDescent="0.25">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spans="1:26" ht="12.75" customHeight="1" x14ac:dyDescent="0.25">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spans="1:26" ht="12.75" customHeight="1" x14ac:dyDescent="0.25">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spans="1:26" ht="12.75" customHeight="1" x14ac:dyDescent="0.25">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spans="1:26" ht="12.75" customHeight="1" x14ac:dyDescent="0.25">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spans="1:26" ht="12.75" customHeight="1" x14ac:dyDescent="0.25">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spans="1:26" ht="12.75" customHeight="1" x14ac:dyDescent="0.25">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spans="1:26" ht="12.75" customHeight="1" x14ac:dyDescent="0.25">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spans="1:26" ht="12.75" customHeight="1" x14ac:dyDescent="0.25">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spans="1:26" ht="12.75" customHeight="1" x14ac:dyDescent="0.25">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spans="1:26" ht="12.75" customHeight="1" x14ac:dyDescent="0.25">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spans="1:26" ht="12.75" customHeight="1" x14ac:dyDescent="0.25">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spans="1:26" ht="12.75" customHeight="1" x14ac:dyDescent="0.25">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spans="1:26" ht="12.75" customHeight="1" x14ac:dyDescent="0.25">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spans="1:26" ht="12.75" customHeight="1" x14ac:dyDescent="0.25">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spans="1:26" ht="12.75" customHeight="1" x14ac:dyDescent="0.25">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spans="1:26" ht="12.75" customHeight="1" x14ac:dyDescent="0.25">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spans="1:26" ht="12.75" customHeight="1" x14ac:dyDescent="0.25">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spans="1:26" ht="12.75" customHeight="1" x14ac:dyDescent="0.25">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spans="1:26" ht="12.75" customHeight="1" x14ac:dyDescent="0.25">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spans="1:26" ht="12.75" customHeight="1" x14ac:dyDescent="0.25">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spans="1:26" ht="12.75" customHeight="1" x14ac:dyDescent="0.25">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spans="1:26" ht="12.75" customHeight="1" x14ac:dyDescent="0.25">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spans="1:26" ht="12.75" customHeight="1" x14ac:dyDescent="0.25">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spans="1:26" ht="12.75" customHeight="1" x14ac:dyDescent="0.25">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spans="1:26" ht="12.75" customHeight="1" x14ac:dyDescent="0.25">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spans="1:26" ht="12.75" customHeight="1" x14ac:dyDescent="0.25">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spans="1:26" ht="12.75" customHeight="1" x14ac:dyDescent="0.25">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spans="1:26" ht="12.75" customHeight="1" x14ac:dyDescent="0.25">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spans="1:26" ht="12.75" customHeight="1" x14ac:dyDescent="0.25">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spans="1:26" ht="12.75" customHeight="1" x14ac:dyDescent="0.25">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spans="1:26" ht="12.75" customHeight="1" x14ac:dyDescent="0.25">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spans="1:26" ht="12.75" customHeight="1" x14ac:dyDescent="0.25">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spans="1:26" ht="12.75" customHeight="1" x14ac:dyDescent="0.25">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spans="1:26" ht="12.75" customHeight="1" x14ac:dyDescent="0.25">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spans="1:26" ht="12.75" customHeight="1" x14ac:dyDescent="0.25">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spans="1:26" ht="12.75" customHeight="1" x14ac:dyDescent="0.25">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spans="1:26" ht="12.75" customHeight="1" x14ac:dyDescent="0.25">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spans="1:26" ht="12.75" customHeight="1" x14ac:dyDescent="0.25">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spans="1:26" ht="12.75" customHeight="1" x14ac:dyDescent="0.25">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spans="1:26" ht="12.75" customHeight="1" x14ac:dyDescent="0.25">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spans="1:26" ht="12.75" customHeight="1" x14ac:dyDescent="0.25">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spans="1:26" ht="12.75" customHeight="1" x14ac:dyDescent="0.25">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spans="1:26" ht="12.75" customHeight="1" x14ac:dyDescent="0.25">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spans="1:26" ht="12.75" customHeight="1" x14ac:dyDescent="0.25">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spans="1:26" ht="12.75" customHeight="1" x14ac:dyDescent="0.25">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spans="1:26" ht="12.75" customHeight="1" x14ac:dyDescent="0.25">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spans="1:26" ht="12.75" customHeight="1" x14ac:dyDescent="0.25">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spans="1:26" ht="12.75" customHeight="1" x14ac:dyDescent="0.25">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spans="1:26" ht="12.75" customHeight="1" x14ac:dyDescent="0.25">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spans="1:26" ht="12.75" customHeight="1" x14ac:dyDescent="0.25">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spans="1:26" ht="12.75" customHeight="1" x14ac:dyDescent="0.25">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spans="1:26" ht="12.75" customHeight="1" x14ac:dyDescent="0.25">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spans="1:26" ht="12.75" customHeight="1" x14ac:dyDescent="0.25">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spans="1:26" ht="12.75" customHeight="1" x14ac:dyDescent="0.25">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spans="1:26" ht="12.75" customHeight="1" x14ac:dyDescent="0.25">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spans="1:26" ht="12.75" customHeight="1" x14ac:dyDescent="0.25">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spans="1:26" ht="12.75" customHeight="1" x14ac:dyDescent="0.25">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spans="1:26" ht="12.75" customHeight="1" x14ac:dyDescent="0.25">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spans="1:26" ht="12.75" customHeight="1" x14ac:dyDescent="0.25">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spans="1:26" ht="12.75" customHeight="1" x14ac:dyDescent="0.25">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spans="1:26" ht="12.75" customHeight="1" x14ac:dyDescent="0.25">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spans="1:26" ht="12.75" customHeight="1" x14ac:dyDescent="0.25">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spans="1:26" ht="12.75" customHeight="1" x14ac:dyDescent="0.25">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spans="1:26" ht="12.75" customHeight="1" x14ac:dyDescent="0.25">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spans="1:26" ht="12.75" customHeight="1" x14ac:dyDescent="0.25">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spans="1:26" ht="12.75" customHeight="1" x14ac:dyDescent="0.25">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spans="1:26" ht="12.75" customHeight="1" x14ac:dyDescent="0.25">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spans="1:26" ht="12.75" customHeight="1" x14ac:dyDescent="0.25">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spans="1:26" ht="12.75" customHeight="1" x14ac:dyDescent="0.25">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spans="1:26" ht="12.75" customHeight="1" x14ac:dyDescent="0.25">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spans="1:26" ht="12.75" customHeight="1" x14ac:dyDescent="0.25">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spans="1:26" ht="12.75" customHeight="1" x14ac:dyDescent="0.25">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spans="1:26" ht="12.75" customHeight="1" x14ac:dyDescent="0.25">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spans="1:26" ht="12.75" customHeight="1" x14ac:dyDescent="0.25">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spans="1:26" ht="12.75" customHeight="1" x14ac:dyDescent="0.25">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spans="1:26" ht="12.75" customHeight="1" x14ac:dyDescent="0.25">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spans="1:26" ht="12.75" customHeight="1" x14ac:dyDescent="0.25">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spans="1:26" ht="12.75" customHeight="1" x14ac:dyDescent="0.25">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spans="1:26" ht="12.75" customHeight="1" x14ac:dyDescent="0.25">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spans="1:26" ht="12.75" customHeight="1" x14ac:dyDescent="0.25">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spans="1:26" ht="12.75" customHeight="1" x14ac:dyDescent="0.25">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spans="1:26" ht="12.75" customHeight="1" x14ac:dyDescent="0.25">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spans="1:26" ht="12.75" customHeight="1" x14ac:dyDescent="0.25">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spans="1:26" ht="12.75" customHeight="1" x14ac:dyDescent="0.25">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spans="1:26" ht="12.75" customHeight="1" x14ac:dyDescent="0.25">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spans="1:26" ht="12.75" customHeight="1" x14ac:dyDescent="0.25">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spans="1:26" ht="12.75" customHeight="1" x14ac:dyDescent="0.25">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spans="1:26" ht="12.75" customHeight="1" x14ac:dyDescent="0.25">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spans="1:26" ht="12.75" customHeight="1" x14ac:dyDescent="0.25">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spans="1:26" ht="12.75" customHeight="1" x14ac:dyDescent="0.25">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spans="1:26" ht="12.75" customHeight="1" x14ac:dyDescent="0.25">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spans="1:26" ht="12.75" customHeight="1" x14ac:dyDescent="0.25">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spans="1:26" ht="12.75" customHeight="1" x14ac:dyDescent="0.25">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spans="1:26" ht="12.75" customHeight="1" x14ac:dyDescent="0.25">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spans="1:26" ht="12.75" customHeight="1" x14ac:dyDescent="0.25">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spans="1:26" ht="12.75" customHeight="1" x14ac:dyDescent="0.25">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spans="1:26" ht="12.75" customHeight="1" x14ac:dyDescent="0.25">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spans="1:26" ht="12.75" customHeight="1" x14ac:dyDescent="0.25">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spans="1:26" ht="12.75" customHeight="1" x14ac:dyDescent="0.25">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spans="1:26" ht="12.75" customHeight="1" x14ac:dyDescent="0.25">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spans="1:26" ht="12.75" customHeight="1" x14ac:dyDescent="0.25">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spans="1:26" ht="12.75" customHeight="1" x14ac:dyDescent="0.25">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spans="1:26" ht="12.75" customHeight="1" x14ac:dyDescent="0.25">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spans="1:26" ht="12.75" customHeight="1" x14ac:dyDescent="0.25">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spans="1:26" ht="12.75" customHeight="1" x14ac:dyDescent="0.25">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spans="1:26" ht="12.75" customHeight="1" x14ac:dyDescent="0.25">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spans="1:26" ht="12.75" customHeight="1" x14ac:dyDescent="0.25">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spans="1:26" ht="12.75" customHeight="1" x14ac:dyDescent="0.25">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spans="1:26" ht="12.75" customHeight="1" x14ac:dyDescent="0.25">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spans="1:26" ht="12.75" customHeight="1" x14ac:dyDescent="0.25">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spans="1:26" ht="12.75" customHeight="1" x14ac:dyDescent="0.25">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spans="1:26" ht="12.75" customHeight="1" x14ac:dyDescent="0.25">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spans="1:26" ht="12.75" customHeight="1" x14ac:dyDescent="0.25">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spans="1:26" ht="12.75" customHeight="1" x14ac:dyDescent="0.25">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spans="1:26" ht="12.75" customHeight="1" x14ac:dyDescent="0.25">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spans="1:26" ht="12.75" customHeight="1" x14ac:dyDescent="0.25">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spans="1:26" ht="12.75" customHeight="1" x14ac:dyDescent="0.25">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spans="1:26" ht="12.75" customHeight="1" x14ac:dyDescent="0.25">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spans="1:26" ht="12.75" customHeight="1" x14ac:dyDescent="0.25">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spans="1:26" ht="12.75" customHeight="1" x14ac:dyDescent="0.25">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spans="1:26" ht="12.75" customHeight="1" x14ac:dyDescent="0.25">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spans="1:26" ht="12.75" customHeight="1" x14ac:dyDescent="0.25">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spans="1:26" ht="12.75" customHeight="1" x14ac:dyDescent="0.25">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spans="1:26" ht="12.75" customHeight="1" x14ac:dyDescent="0.25">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spans="1:26" ht="12.75" customHeight="1" x14ac:dyDescent="0.25">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spans="1:26" ht="12.75" customHeight="1" x14ac:dyDescent="0.25">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spans="1:26" ht="12.75" customHeight="1" x14ac:dyDescent="0.25">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spans="1:26" ht="12.75" customHeight="1" x14ac:dyDescent="0.25">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spans="1:26" ht="12.75" customHeight="1" x14ac:dyDescent="0.25">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spans="1:26" ht="12.75" customHeight="1" x14ac:dyDescent="0.25">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spans="1:26" ht="12.75" customHeight="1" x14ac:dyDescent="0.25">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spans="1:26" ht="12.75" customHeight="1" x14ac:dyDescent="0.25">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spans="1:26" ht="12.75" customHeight="1" x14ac:dyDescent="0.25">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spans="1:26" ht="12.75" customHeight="1" x14ac:dyDescent="0.25">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spans="1:26" ht="12.75" customHeight="1" x14ac:dyDescent="0.25">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spans="1:26" ht="12.75" customHeight="1" x14ac:dyDescent="0.25">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spans="1:26" ht="12.75" customHeight="1" x14ac:dyDescent="0.25">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spans="1:26" ht="12.75" customHeight="1" x14ac:dyDescent="0.25">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spans="1:26" ht="12.75" customHeight="1" x14ac:dyDescent="0.25">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spans="1:26" ht="12.75" customHeight="1" x14ac:dyDescent="0.25">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spans="1:26" ht="12.75" customHeight="1" x14ac:dyDescent="0.25">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spans="1:26" ht="12.75" customHeight="1" x14ac:dyDescent="0.25">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spans="1:26" ht="12.75" customHeight="1" x14ac:dyDescent="0.25">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spans="1:26" ht="12.75" customHeight="1" x14ac:dyDescent="0.25">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spans="1:26" ht="12.75" customHeight="1" x14ac:dyDescent="0.25">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spans="1:26" ht="12.75" customHeight="1" x14ac:dyDescent="0.25">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spans="1:26" ht="12.75" customHeight="1" x14ac:dyDescent="0.25">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spans="1:26" ht="12.75" customHeight="1" x14ac:dyDescent="0.25">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spans="1:26" ht="12.75" customHeight="1" x14ac:dyDescent="0.25">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spans="1:26" ht="12.75" customHeight="1" x14ac:dyDescent="0.25">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spans="1:26" ht="12.75" customHeight="1" x14ac:dyDescent="0.25">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spans="1:26" ht="12.75" customHeight="1" x14ac:dyDescent="0.25">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spans="1:26" ht="12.75" customHeight="1" x14ac:dyDescent="0.25">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spans="1:26" ht="12.75" customHeight="1" x14ac:dyDescent="0.25">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spans="1:26" ht="12.75" customHeight="1" x14ac:dyDescent="0.25">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spans="1:26" ht="12.75" customHeight="1" x14ac:dyDescent="0.25">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spans="1:26" ht="12.75" customHeight="1" x14ac:dyDescent="0.25">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spans="1:26" ht="12.75" customHeight="1" x14ac:dyDescent="0.25">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spans="1:26" ht="12.75" customHeight="1" x14ac:dyDescent="0.25">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spans="1:26" ht="12.75" customHeight="1" x14ac:dyDescent="0.25">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spans="1:26" ht="12.75" customHeight="1" x14ac:dyDescent="0.25">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spans="1:26" ht="12.75" customHeight="1" x14ac:dyDescent="0.25">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spans="1:26" ht="12.75" customHeight="1" x14ac:dyDescent="0.25">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spans="1:26" ht="12.75" customHeight="1" x14ac:dyDescent="0.25">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spans="1:26" ht="12.75" customHeight="1" x14ac:dyDescent="0.25">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spans="1:26" ht="12.75" customHeight="1" x14ac:dyDescent="0.25">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spans="1:26" ht="12.75" customHeight="1" x14ac:dyDescent="0.25">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spans="1:26" ht="12.75" customHeight="1" x14ac:dyDescent="0.25">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spans="1:26" ht="12.75" customHeight="1" x14ac:dyDescent="0.25">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spans="1:26" ht="12.75" customHeight="1" x14ac:dyDescent="0.25">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spans="1:26" ht="12.75" customHeight="1" x14ac:dyDescent="0.25">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spans="1:26" ht="12.75" customHeight="1" x14ac:dyDescent="0.25">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spans="1:26" ht="12.75" customHeight="1" x14ac:dyDescent="0.25">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spans="1:26" ht="12.75" customHeight="1" x14ac:dyDescent="0.25">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spans="1:26" ht="12.75" customHeight="1" x14ac:dyDescent="0.25">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spans="1:26" ht="12.75" customHeight="1" x14ac:dyDescent="0.25">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row r="1001" spans="1:26" ht="12.75" customHeight="1" x14ac:dyDescent="0.25">
      <c r="A1001" s="34"/>
      <c r="B1001" s="34"/>
      <c r="C1001" s="34"/>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row>
  </sheetData>
  <mergeCells count="143">
    <mergeCell ref="D106:E106"/>
    <mergeCell ref="A95:A100"/>
    <mergeCell ref="B95:B100"/>
    <mergeCell ref="D95:E95"/>
    <mergeCell ref="D96:E96"/>
    <mergeCell ref="D97:E97"/>
    <mergeCell ref="D98:E98"/>
    <mergeCell ref="D99:E99"/>
    <mergeCell ref="A108:A113"/>
    <mergeCell ref="B108:B113"/>
    <mergeCell ref="D108:E108"/>
    <mergeCell ref="D109:E109"/>
    <mergeCell ref="D110:E110"/>
    <mergeCell ref="D111:E111"/>
    <mergeCell ref="D112:E112"/>
    <mergeCell ref="D113:E113"/>
    <mergeCell ref="D100:E100"/>
    <mergeCell ref="A101:A107"/>
    <mergeCell ref="B101:B107"/>
    <mergeCell ref="D101:E101"/>
    <mergeCell ref="D102:E102"/>
    <mergeCell ref="D103:E103"/>
    <mergeCell ref="D104:E104"/>
    <mergeCell ref="D105:E105"/>
    <mergeCell ref="D107:E107"/>
    <mergeCell ref="D84:E84"/>
    <mergeCell ref="D85:E85"/>
    <mergeCell ref="A86:A94"/>
    <mergeCell ref="B86:B94"/>
    <mergeCell ref="D86:E86"/>
    <mergeCell ref="D87:E87"/>
    <mergeCell ref="D88:E88"/>
    <mergeCell ref="D89:E89"/>
    <mergeCell ref="D90:E90"/>
    <mergeCell ref="D91:E91"/>
    <mergeCell ref="A76:A85"/>
    <mergeCell ref="B76:B85"/>
    <mergeCell ref="D76:E76"/>
    <mergeCell ref="D77:E77"/>
    <mergeCell ref="D78:E78"/>
    <mergeCell ref="D79:E79"/>
    <mergeCell ref="D80:E80"/>
    <mergeCell ref="D81:E81"/>
    <mergeCell ref="D82:E82"/>
    <mergeCell ref="D83:E83"/>
    <mergeCell ref="D92:E92"/>
    <mergeCell ref="D93:E93"/>
    <mergeCell ref="D94:E94"/>
    <mergeCell ref="D60:E60"/>
    <mergeCell ref="D61:E61"/>
    <mergeCell ref="A68:A75"/>
    <mergeCell ref="B68:B75"/>
    <mergeCell ref="D68:E68"/>
    <mergeCell ref="D69:E69"/>
    <mergeCell ref="D70:E70"/>
    <mergeCell ref="D71:E71"/>
    <mergeCell ref="D72:E72"/>
    <mergeCell ref="D73:E73"/>
    <mergeCell ref="D74:E74"/>
    <mergeCell ref="D75:E75"/>
    <mergeCell ref="A47:A53"/>
    <mergeCell ref="B47:B53"/>
    <mergeCell ref="D47:E47"/>
    <mergeCell ref="D48:E48"/>
    <mergeCell ref="D49:E49"/>
    <mergeCell ref="D50:E50"/>
    <mergeCell ref="D51:E51"/>
    <mergeCell ref="D53:E53"/>
    <mergeCell ref="A62:A67"/>
    <mergeCell ref="B62:B67"/>
    <mergeCell ref="D62:E62"/>
    <mergeCell ref="D63:E63"/>
    <mergeCell ref="D64:E64"/>
    <mergeCell ref="D65:E65"/>
    <mergeCell ref="D66:E66"/>
    <mergeCell ref="D67:E67"/>
    <mergeCell ref="D54:E54"/>
    <mergeCell ref="A55:A61"/>
    <mergeCell ref="B55:B61"/>
    <mergeCell ref="D55:E55"/>
    <mergeCell ref="D56:E56"/>
    <mergeCell ref="D57:E57"/>
    <mergeCell ref="D58:E58"/>
    <mergeCell ref="D59:E59"/>
    <mergeCell ref="A39:A46"/>
    <mergeCell ref="B39:B46"/>
    <mergeCell ref="D39:E39"/>
    <mergeCell ref="D40:E40"/>
    <mergeCell ref="D41:E41"/>
    <mergeCell ref="D42:E42"/>
    <mergeCell ref="D43:E43"/>
    <mergeCell ref="D44:E44"/>
    <mergeCell ref="D45:E45"/>
    <mergeCell ref="D46:E46"/>
    <mergeCell ref="A32:A38"/>
    <mergeCell ref="B32:B38"/>
    <mergeCell ref="D32:E32"/>
    <mergeCell ref="D33:E33"/>
    <mergeCell ref="D34:E34"/>
    <mergeCell ref="D35:E35"/>
    <mergeCell ref="D36:E36"/>
    <mergeCell ref="D37:E37"/>
    <mergeCell ref="D38:E38"/>
    <mergeCell ref="A24:A31"/>
    <mergeCell ref="B24:B31"/>
    <mergeCell ref="D24:E24"/>
    <mergeCell ref="D25:E25"/>
    <mergeCell ref="D26:E26"/>
    <mergeCell ref="D27:E27"/>
    <mergeCell ref="D28:E28"/>
    <mergeCell ref="D29:E29"/>
    <mergeCell ref="D30:E30"/>
    <mergeCell ref="D31:E31"/>
    <mergeCell ref="A16:A23"/>
    <mergeCell ref="B16:B23"/>
    <mergeCell ref="D16:E16"/>
    <mergeCell ref="D17:E17"/>
    <mergeCell ref="D18:E18"/>
    <mergeCell ref="D19:E19"/>
    <mergeCell ref="D20:E20"/>
    <mergeCell ref="D21:E21"/>
    <mergeCell ref="D22:E22"/>
    <mergeCell ref="D23:E23"/>
    <mergeCell ref="A8:B8"/>
    <mergeCell ref="C8:E8"/>
    <mergeCell ref="D9:E9"/>
    <mergeCell ref="A10:A15"/>
    <mergeCell ref="B10:B15"/>
    <mergeCell ref="D10:E10"/>
    <mergeCell ref="D11:E11"/>
    <mergeCell ref="D12:E12"/>
    <mergeCell ref="D13:E13"/>
    <mergeCell ref="D14:E14"/>
    <mergeCell ref="D15:E15"/>
    <mergeCell ref="A1:B4"/>
    <mergeCell ref="C1:D2"/>
    <mergeCell ref="C3:D4"/>
    <mergeCell ref="A5:B5"/>
    <mergeCell ref="C5:E5"/>
    <mergeCell ref="A6:B6"/>
    <mergeCell ref="C6:E6"/>
    <mergeCell ref="A7:B7"/>
    <mergeCell ref="C7:E7"/>
  </mergeCells>
  <printOptions horizontalCentered="1" verticalCentered="1"/>
  <pageMargins left="0.35433070866141736" right="0.35433070866141736" top="0.19685039370078741" bottom="0.19685039370078741" header="0" footer="0"/>
  <pageSetup paperSize="5" scale="35" orientation="portrait"/>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2" zoomScaleNormal="100" workbookViewId="0">
      <selection activeCell="A7" sqref="A7:XFD7"/>
    </sheetView>
  </sheetViews>
  <sheetFormatPr baseColWidth="10" defaultColWidth="14.42578125" defaultRowHeight="15" customHeight="1" x14ac:dyDescent="0.25"/>
  <cols>
    <col min="1" max="1" width="17.42578125" style="35" customWidth="1"/>
    <col min="2" max="2" width="24.28515625" style="35" customWidth="1"/>
    <col min="3" max="3" width="68.5703125" style="35" customWidth="1"/>
    <col min="4" max="4" width="59.5703125" style="35" customWidth="1"/>
    <col min="5" max="5" width="45.85546875" style="35" customWidth="1"/>
    <col min="6" max="6" width="19.28515625" style="35" customWidth="1"/>
    <col min="7" max="7" width="21" style="35" customWidth="1"/>
    <col min="8" max="8" width="21.42578125" style="35" customWidth="1"/>
    <col min="9" max="9" width="25.85546875" style="35" customWidth="1"/>
    <col min="10" max="10" width="19.7109375" style="35" customWidth="1"/>
    <col min="11" max="26" width="10.7109375" style="35" customWidth="1"/>
    <col min="27" max="16384" width="14.42578125" style="35"/>
  </cols>
  <sheetData>
    <row r="1" spans="1:4" x14ac:dyDescent="0.25">
      <c r="A1" s="81"/>
      <c r="B1" s="82"/>
      <c r="C1" s="113" t="s">
        <v>90</v>
      </c>
      <c r="D1" s="33" t="s">
        <v>91</v>
      </c>
    </row>
    <row r="2" spans="1:4" x14ac:dyDescent="0.25">
      <c r="A2" s="83"/>
      <c r="B2" s="84"/>
      <c r="C2" s="100"/>
      <c r="D2" s="36" t="s">
        <v>357</v>
      </c>
    </row>
    <row r="3" spans="1:4" x14ac:dyDescent="0.25">
      <c r="A3" s="83"/>
      <c r="B3" s="84"/>
      <c r="C3" s="114" t="s">
        <v>92</v>
      </c>
      <c r="D3" s="37" t="s">
        <v>343</v>
      </c>
    </row>
    <row r="4" spans="1:4" ht="21" customHeight="1" x14ac:dyDescent="0.25">
      <c r="A4" s="85"/>
      <c r="B4" s="86"/>
      <c r="C4" s="100"/>
      <c r="D4" s="37" t="s">
        <v>342</v>
      </c>
    </row>
    <row r="5" spans="1:4" ht="39" customHeight="1" x14ac:dyDescent="0.25">
      <c r="A5" s="115" t="s">
        <v>93</v>
      </c>
      <c r="B5" s="92"/>
      <c r="C5" s="112" t="s">
        <v>94</v>
      </c>
      <c r="D5" s="92"/>
    </row>
    <row r="6" spans="1:4" ht="24" customHeight="1" x14ac:dyDescent="0.25">
      <c r="A6" s="111" t="s">
        <v>95</v>
      </c>
      <c r="B6" s="92"/>
      <c r="C6" s="112" t="s">
        <v>24</v>
      </c>
      <c r="D6" s="92"/>
    </row>
    <row r="7" spans="1:4" ht="36" customHeight="1" x14ac:dyDescent="0.25">
      <c r="A7" s="111" t="s">
        <v>96</v>
      </c>
      <c r="B7" s="92"/>
      <c r="C7" s="112" t="s">
        <v>344</v>
      </c>
      <c r="D7" s="92"/>
    </row>
    <row r="8" spans="1:4" ht="24.75" customHeight="1" x14ac:dyDescent="0.25">
      <c r="A8" s="111" t="s">
        <v>97</v>
      </c>
      <c r="B8" s="92"/>
      <c r="C8" s="117">
        <v>44755</v>
      </c>
      <c r="D8" s="92"/>
    </row>
    <row r="10" spans="1:4" ht="25.5" customHeight="1" x14ac:dyDescent="0.25">
      <c r="A10" s="44" t="s">
        <v>98</v>
      </c>
      <c r="B10" s="44" t="s">
        <v>99</v>
      </c>
      <c r="C10" s="44" t="s">
        <v>93</v>
      </c>
      <c r="D10" s="44" t="s">
        <v>262</v>
      </c>
    </row>
    <row r="11" spans="1:4" ht="44.25" customHeight="1" x14ac:dyDescent="0.25">
      <c r="A11" s="45">
        <v>1</v>
      </c>
      <c r="B11" s="46" t="s">
        <v>107</v>
      </c>
      <c r="C11" s="47" t="s">
        <v>108</v>
      </c>
      <c r="D11" s="47"/>
    </row>
    <row r="12" spans="1:4" ht="105.75" customHeight="1" x14ac:dyDescent="0.25">
      <c r="A12" s="45">
        <v>2</v>
      </c>
      <c r="B12" s="46" t="s">
        <v>109</v>
      </c>
      <c r="C12" s="47" t="s">
        <v>110</v>
      </c>
      <c r="D12" s="47"/>
    </row>
    <row r="13" spans="1:4" ht="36" customHeight="1" x14ac:dyDescent="0.25">
      <c r="A13" s="45">
        <v>3</v>
      </c>
      <c r="B13" s="46" t="s">
        <v>111</v>
      </c>
      <c r="C13" s="47" t="s">
        <v>112</v>
      </c>
      <c r="D13" s="47"/>
    </row>
    <row r="14" spans="1:4" ht="36" customHeight="1" x14ac:dyDescent="0.25">
      <c r="A14" s="45">
        <v>4</v>
      </c>
      <c r="B14" s="46" t="s">
        <v>113</v>
      </c>
      <c r="C14" s="47" t="s">
        <v>114</v>
      </c>
      <c r="D14" s="47"/>
    </row>
    <row r="15" spans="1:4" ht="36" customHeight="1" x14ac:dyDescent="0.25">
      <c r="A15" s="45">
        <v>5</v>
      </c>
      <c r="B15" s="46" t="s">
        <v>115</v>
      </c>
      <c r="C15" s="47" t="s">
        <v>116</v>
      </c>
      <c r="D15" s="47"/>
    </row>
    <row r="16" spans="1:4" ht="36" customHeight="1" x14ac:dyDescent="0.25">
      <c r="A16" s="48">
        <v>6</v>
      </c>
      <c r="B16" s="46" t="s">
        <v>117</v>
      </c>
      <c r="C16" s="47" t="s">
        <v>118</v>
      </c>
      <c r="D16" s="47"/>
    </row>
    <row r="17" spans="1:26" ht="45" customHeight="1" x14ac:dyDescent="0.25">
      <c r="A17" s="44" t="s">
        <v>263</v>
      </c>
      <c r="B17" s="44" t="s">
        <v>264</v>
      </c>
      <c r="C17" s="44" t="s">
        <v>93</v>
      </c>
      <c r="D17" s="44" t="s">
        <v>265</v>
      </c>
      <c r="E17" s="44" t="s">
        <v>266</v>
      </c>
      <c r="F17" s="44" t="s">
        <v>267</v>
      </c>
      <c r="G17" s="44" t="s">
        <v>268</v>
      </c>
      <c r="H17" s="44" t="s">
        <v>269</v>
      </c>
      <c r="I17" s="44" t="s">
        <v>270</v>
      </c>
      <c r="J17" s="44" t="s">
        <v>271</v>
      </c>
      <c r="K17" s="44" t="s">
        <v>272</v>
      </c>
    </row>
    <row r="18" spans="1:26" ht="50.25" customHeight="1" x14ac:dyDescent="0.25">
      <c r="A18" s="49" t="s">
        <v>273</v>
      </c>
      <c r="B18" s="49" t="s">
        <v>274</v>
      </c>
      <c r="C18" s="49" t="s">
        <v>275</v>
      </c>
      <c r="D18" s="49" t="s">
        <v>276</v>
      </c>
      <c r="E18" s="49" t="s">
        <v>282</v>
      </c>
      <c r="F18" s="49" t="s">
        <v>278</v>
      </c>
      <c r="G18" s="49" t="s">
        <v>279</v>
      </c>
      <c r="H18" s="49" t="s">
        <v>51</v>
      </c>
      <c r="I18" s="49" t="s">
        <v>51</v>
      </c>
      <c r="J18" s="49" t="s">
        <v>51</v>
      </c>
      <c r="K18" s="49" t="s">
        <v>51</v>
      </c>
      <c r="L18" s="50"/>
      <c r="M18" s="50"/>
      <c r="N18" s="50"/>
      <c r="O18" s="50"/>
      <c r="P18" s="50"/>
      <c r="Q18" s="50"/>
      <c r="R18" s="50"/>
      <c r="S18" s="50"/>
      <c r="T18" s="50"/>
      <c r="U18" s="50"/>
      <c r="V18" s="50"/>
      <c r="W18" s="50"/>
      <c r="X18" s="50"/>
      <c r="Y18" s="50"/>
      <c r="Z18" s="50"/>
    </row>
    <row r="19" spans="1:26" ht="42.75" customHeight="1" x14ac:dyDescent="0.25">
      <c r="A19" s="49"/>
      <c r="B19" s="49"/>
      <c r="C19" s="49"/>
      <c r="D19" s="49"/>
      <c r="E19" s="49" t="s">
        <v>283</v>
      </c>
      <c r="F19" s="49"/>
      <c r="G19" s="49"/>
      <c r="H19" s="49"/>
      <c r="I19" s="49"/>
      <c r="J19" s="49"/>
      <c r="K19" s="49"/>
      <c r="L19" s="50"/>
      <c r="M19" s="50"/>
      <c r="N19" s="50"/>
      <c r="O19" s="50"/>
      <c r="P19" s="50"/>
      <c r="Q19" s="50"/>
      <c r="R19" s="50"/>
      <c r="S19" s="50"/>
      <c r="T19" s="50"/>
      <c r="U19" s="50"/>
      <c r="V19" s="50"/>
      <c r="W19" s="50"/>
      <c r="X19" s="50"/>
      <c r="Y19" s="50"/>
      <c r="Z19" s="50"/>
    </row>
    <row r="20" spans="1:26" ht="42.75" customHeight="1" x14ac:dyDescent="0.25">
      <c r="A20" s="49"/>
      <c r="B20" s="49"/>
      <c r="C20" s="49"/>
      <c r="D20" s="49"/>
      <c r="E20" s="49" t="s">
        <v>283</v>
      </c>
      <c r="F20" s="49"/>
      <c r="G20" s="49"/>
      <c r="H20" s="49"/>
      <c r="I20" s="49"/>
      <c r="J20" s="49"/>
      <c r="K20" s="49"/>
    </row>
    <row r="21" spans="1:26" ht="42.75" customHeight="1" x14ac:dyDescent="0.25">
      <c r="A21" s="49"/>
      <c r="B21" s="49"/>
      <c r="C21" s="49"/>
      <c r="D21" s="49"/>
      <c r="E21" s="49" t="s">
        <v>283</v>
      </c>
      <c r="F21" s="49"/>
      <c r="G21" s="49"/>
      <c r="H21" s="49"/>
      <c r="I21" s="49"/>
      <c r="J21" s="49"/>
      <c r="K21" s="49"/>
    </row>
    <row r="22" spans="1:26" ht="42.75" customHeight="1" x14ac:dyDescent="0.25">
      <c r="A22" s="49"/>
      <c r="B22" s="49"/>
      <c r="C22" s="49"/>
      <c r="D22" s="49"/>
      <c r="E22" s="49" t="s">
        <v>283</v>
      </c>
      <c r="F22" s="49"/>
      <c r="G22" s="49"/>
      <c r="H22" s="49"/>
      <c r="I22" s="49"/>
      <c r="J22" s="49"/>
      <c r="K22" s="49"/>
    </row>
    <row r="23" spans="1:26" ht="42.75" customHeight="1" x14ac:dyDescent="0.25">
      <c r="A23" s="49"/>
      <c r="B23" s="49"/>
      <c r="C23" s="49"/>
      <c r="D23" s="49"/>
      <c r="E23" s="49" t="s">
        <v>283</v>
      </c>
      <c r="F23" s="49"/>
      <c r="G23" s="49"/>
      <c r="H23" s="49"/>
      <c r="I23" s="49"/>
      <c r="J23" s="49"/>
      <c r="K23" s="49"/>
    </row>
    <row r="24" spans="1:26" ht="42.75" customHeight="1" x14ac:dyDescent="0.25">
      <c r="A24" s="49"/>
      <c r="B24" s="49"/>
      <c r="C24" s="49"/>
      <c r="D24" s="49"/>
      <c r="E24" s="49" t="s">
        <v>283</v>
      </c>
      <c r="F24" s="49"/>
      <c r="G24" s="49"/>
      <c r="H24" s="49"/>
      <c r="I24" s="49"/>
      <c r="J24" s="49"/>
      <c r="K24" s="49"/>
    </row>
    <row r="25" spans="1:26" ht="26.25" customHeight="1" x14ac:dyDescent="0.25">
      <c r="A25" s="51" t="s">
        <v>98</v>
      </c>
      <c r="B25" s="51" t="s">
        <v>99</v>
      </c>
      <c r="C25" s="118" t="s">
        <v>119</v>
      </c>
      <c r="D25" s="92"/>
    </row>
    <row r="26" spans="1:26" ht="87" customHeight="1" x14ac:dyDescent="0.25">
      <c r="A26" s="45">
        <v>1</v>
      </c>
      <c r="B26" s="39" t="s">
        <v>120</v>
      </c>
      <c r="C26" s="116" t="s">
        <v>121</v>
      </c>
      <c r="D26" s="92"/>
    </row>
    <row r="27" spans="1:26" ht="45" customHeight="1" x14ac:dyDescent="0.25">
      <c r="A27" s="45">
        <v>2</v>
      </c>
      <c r="B27" s="39" t="s">
        <v>122</v>
      </c>
      <c r="C27" s="116" t="s">
        <v>123</v>
      </c>
      <c r="D27" s="92"/>
    </row>
    <row r="28" spans="1:26" ht="45" customHeight="1" x14ac:dyDescent="0.25">
      <c r="A28" s="45">
        <v>3</v>
      </c>
      <c r="B28" s="39" t="s">
        <v>124</v>
      </c>
      <c r="C28" s="116" t="s">
        <v>125</v>
      </c>
      <c r="D28" s="92"/>
    </row>
    <row r="29" spans="1:26" ht="45" customHeight="1" x14ac:dyDescent="0.25">
      <c r="A29" s="45">
        <v>4</v>
      </c>
      <c r="B29" s="46" t="s">
        <v>126</v>
      </c>
      <c r="C29" s="116" t="s">
        <v>127</v>
      </c>
      <c r="D29" s="92"/>
    </row>
    <row r="30" spans="1:26" ht="45" customHeight="1" x14ac:dyDescent="0.25">
      <c r="A30" s="45">
        <v>5</v>
      </c>
      <c r="B30" s="39" t="s">
        <v>128</v>
      </c>
      <c r="C30" s="116" t="s">
        <v>129</v>
      </c>
      <c r="D30" s="92"/>
    </row>
    <row r="31" spans="1:26" ht="15.75" customHeight="1" x14ac:dyDescent="0.25"/>
    <row r="32" spans="1:26"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7">
    <mergeCell ref="C27:D27"/>
    <mergeCell ref="C28:D28"/>
    <mergeCell ref="C29:D29"/>
    <mergeCell ref="C30:D30"/>
    <mergeCell ref="A7:B7"/>
    <mergeCell ref="C7:D7"/>
    <mergeCell ref="A8:B8"/>
    <mergeCell ref="C8:D8"/>
    <mergeCell ref="C25:D25"/>
    <mergeCell ref="C26:D26"/>
    <mergeCell ref="A6:B6"/>
    <mergeCell ref="C6:D6"/>
    <mergeCell ref="A1:B4"/>
    <mergeCell ref="C1:C2"/>
    <mergeCell ref="C3:C4"/>
    <mergeCell ref="A5:B5"/>
    <mergeCell ref="C5:D5"/>
  </mergeCells>
  <dataValidations count="2">
    <dataValidation type="list" allowBlank="1" showErrorMessage="1" sqref="G18:G24" xr:uid="{00000000-0002-0000-0100-000000000000}">
      <formula1>#REF!</formula1>
    </dataValidation>
    <dataValidation type="list" allowBlank="1" showErrorMessage="1" sqref="E18:F24 H18:K24" xr:uid="{00000000-0002-0000-0100-000001000000}">
      <formula1>#REF!</formula1>
    </dataValidation>
  </dataValidations>
  <pageMargins left="0.7" right="0.7" top="0.75" bottom="0.75" header="0" footer="0"/>
  <pageSetup paperSize="9" orientation="portrait"/>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I23"/>
  <sheetViews>
    <sheetView tabSelected="1" zoomScale="68" zoomScaleNormal="68" workbookViewId="0">
      <selection activeCell="C7" sqref="C7:AI7"/>
    </sheetView>
  </sheetViews>
  <sheetFormatPr baseColWidth="10" defaultRowHeight="15" x14ac:dyDescent="0.25"/>
  <cols>
    <col min="1" max="1" width="33.7109375" customWidth="1"/>
    <col min="2" max="2" width="20" customWidth="1"/>
    <col min="3" max="3" width="37.140625" customWidth="1"/>
    <col min="4" max="4" width="45.140625" customWidth="1"/>
    <col min="5" max="5" width="56.5703125" customWidth="1"/>
    <col min="6" max="6" width="21.85546875" customWidth="1"/>
    <col min="7" max="7" width="22.7109375" customWidth="1"/>
    <col min="8" max="8" width="21.85546875" customWidth="1"/>
    <col min="9" max="9" width="14.5703125" customWidth="1"/>
    <col min="10" max="10" width="11.5703125" customWidth="1"/>
    <col min="11" max="11" width="12.5703125" customWidth="1"/>
    <col min="12" max="12" width="10.85546875" customWidth="1"/>
    <col min="13" max="13" width="17.7109375" customWidth="1"/>
    <col min="14" max="14" width="54.7109375" style="7" customWidth="1"/>
    <col min="15" max="15" width="14.140625" customWidth="1"/>
    <col min="16" max="16" width="15.28515625" customWidth="1"/>
    <col min="17" max="17" width="18.5703125" customWidth="1"/>
    <col min="18" max="18" width="14.5703125" customWidth="1"/>
    <col min="19" max="19" width="17.140625" customWidth="1"/>
    <col min="20" max="20" width="14.7109375" customWidth="1"/>
    <col min="21" max="21" width="15.140625" customWidth="1"/>
    <col min="22" max="23" width="13.7109375" customWidth="1"/>
    <col min="24" max="24" width="15.42578125" customWidth="1"/>
    <col min="25" max="25" width="12.85546875" customWidth="1"/>
    <col min="26" max="26" width="18.28515625" bestFit="1" customWidth="1"/>
    <col min="27" max="27" width="19.140625" customWidth="1"/>
    <col min="28" max="28" width="18.42578125" customWidth="1"/>
    <col min="29" max="29" width="47.28515625" customWidth="1"/>
    <col min="30" max="31" width="16.28515625" customWidth="1"/>
    <col min="32" max="32" width="18.28515625" customWidth="1"/>
    <col min="33" max="33" width="14.85546875" customWidth="1"/>
    <col min="34" max="34" width="21.28515625" customWidth="1"/>
    <col min="35" max="35" width="13.85546875" customWidth="1"/>
  </cols>
  <sheetData>
    <row r="1" spans="1:35" ht="15" customHeight="1" x14ac:dyDescent="0.25">
      <c r="A1" s="169"/>
      <c r="B1" s="170"/>
      <c r="C1" s="146" t="s">
        <v>90</v>
      </c>
      <c r="D1" s="147"/>
      <c r="E1" s="147"/>
      <c r="F1" s="147"/>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8"/>
      <c r="AH1" s="140" t="s">
        <v>91</v>
      </c>
      <c r="AI1" s="141"/>
    </row>
    <row r="2" spans="1:35" ht="15" customHeight="1" x14ac:dyDescent="0.25">
      <c r="A2" s="171"/>
      <c r="B2" s="172"/>
      <c r="C2" s="149"/>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1"/>
      <c r="AH2" s="142" t="s">
        <v>356</v>
      </c>
      <c r="AI2" s="143"/>
    </row>
    <row r="3" spans="1:35" ht="15" customHeight="1" x14ac:dyDescent="0.25">
      <c r="A3" s="171"/>
      <c r="B3" s="172"/>
      <c r="C3" s="152" t="s">
        <v>351</v>
      </c>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4"/>
      <c r="AH3" s="144" t="s">
        <v>343</v>
      </c>
      <c r="AI3" s="145"/>
    </row>
    <row r="4" spans="1:35" ht="15.75" customHeight="1" thickBot="1" x14ac:dyDescent="0.3">
      <c r="A4" s="171"/>
      <c r="B4" s="172"/>
      <c r="C4" s="152"/>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4"/>
      <c r="AH4" s="144" t="s">
        <v>342</v>
      </c>
      <c r="AI4" s="145"/>
    </row>
    <row r="5" spans="1:35" ht="28.5" customHeight="1" thickBot="1" x14ac:dyDescent="0.3">
      <c r="A5" s="173" t="s">
        <v>93</v>
      </c>
      <c r="B5" s="174"/>
      <c r="C5" s="175" t="s">
        <v>94</v>
      </c>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6"/>
      <c r="AD5" s="176"/>
      <c r="AE5" s="176"/>
      <c r="AF5" s="176"/>
      <c r="AG5" s="176"/>
      <c r="AH5" s="176"/>
      <c r="AI5" s="177"/>
    </row>
    <row r="6" spans="1:35" ht="15.75" customHeight="1" thickBot="1" x14ac:dyDescent="0.3">
      <c r="A6" s="189" t="s">
        <v>95</v>
      </c>
      <c r="B6" s="190"/>
      <c r="C6" s="180" t="s">
        <v>24</v>
      </c>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2"/>
    </row>
    <row r="7" spans="1:35" ht="33" customHeight="1" thickBot="1" x14ac:dyDescent="0.3">
      <c r="A7" s="191" t="s">
        <v>96</v>
      </c>
      <c r="B7" s="192"/>
      <c r="C7" s="183" t="s">
        <v>344</v>
      </c>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5"/>
    </row>
    <row r="8" spans="1:35" ht="15.75" customHeight="1" thickBot="1" x14ac:dyDescent="0.3">
      <c r="A8" s="178" t="s">
        <v>97</v>
      </c>
      <c r="B8" s="179"/>
      <c r="C8" s="186">
        <v>44781</v>
      </c>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c r="AD8" s="187"/>
      <c r="AE8" s="187"/>
      <c r="AF8" s="187"/>
      <c r="AG8" s="187"/>
      <c r="AH8" s="187"/>
      <c r="AI8" s="188"/>
    </row>
    <row r="9" spans="1:35" s="12" customFormat="1" ht="25.5" customHeight="1" x14ac:dyDescent="0.25">
      <c r="A9" s="164" t="s">
        <v>63</v>
      </c>
      <c r="B9" s="164"/>
      <c r="C9" s="165"/>
      <c r="D9" s="165"/>
      <c r="E9" s="165"/>
      <c r="F9" s="165"/>
      <c r="G9" s="165"/>
      <c r="H9" s="167" t="s">
        <v>64</v>
      </c>
      <c r="I9" s="167"/>
      <c r="J9" s="167"/>
      <c r="K9" s="167"/>
      <c r="L9" s="167"/>
      <c r="M9" s="167"/>
      <c r="N9" s="167"/>
      <c r="O9" s="167"/>
      <c r="P9" s="167"/>
      <c r="Q9" s="167"/>
      <c r="R9" s="167"/>
      <c r="S9" s="167"/>
      <c r="T9" s="167"/>
      <c r="U9" s="167"/>
      <c r="V9" s="167"/>
      <c r="W9" s="167"/>
      <c r="X9" s="167"/>
      <c r="Y9" s="167"/>
      <c r="Z9" s="167"/>
      <c r="AA9" s="167"/>
      <c r="AB9" s="158" t="s">
        <v>89</v>
      </c>
      <c r="AC9" s="159"/>
      <c r="AD9" s="159"/>
      <c r="AE9" s="159"/>
      <c r="AF9" s="159"/>
      <c r="AG9" s="159"/>
      <c r="AH9" s="159"/>
      <c r="AI9" s="160"/>
    </row>
    <row r="10" spans="1:35" s="13" customFormat="1" ht="46.5" customHeight="1" x14ac:dyDescent="0.25">
      <c r="A10" s="24" t="s">
        <v>67</v>
      </c>
      <c r="B10" s="156"/>
      <c r="C10" s="157"/>
      <c r="D10" s="157"/>
      <c r="E10" s="157"/>
      <c r="F10" s="14" t="s">
        <v>66</v>
      </c>
      <c r="G10" s="155"/>
      <c r="H10" s="166" t="s">
        <v>252</v>
      </c>
      <c r="I10" s="166"/>
      <c r="J10" s="166"/>
      <c r="K10" s="166"/>
      <c r="L10" s="166"/>
      <c r="M10" s="166" t="s">
        <v>65</v>
      </c>
      <c r="N10" s="166"/>
      <c r="O10" s="166"/>
      <c r="P10" s="166"/>
      <c r="Q10" s="166"/>
      <c r="R10" s="166"/>
      <c r="S10" s="166"/>
      <c r="T10" s="166"/>
      <c r="U10" s="166"/>
      <c r="V10" s="166"/>
      <c r="W10" s="166"/>
      <c r="X10" s="166"/>
      <c r="Y10" s="166"/>
      <c r="Z10" s="166"/>
      <c r="AA10" s="166"/>
      <c r="AB10" s="161"/>
      <c r="AC10" s="162"/>
      <c r="AD10" s="162"/>
      <c r="AE10" s="162"/>
      <c r="AF10" s="162"/>
      <c r="AG10" s="162"/>
      <c r="AH10" s="162"/>
      <c r="AI10" s="163"/>
    </row>
    <row r="11" spans="1:35" s="13" customFormat="1" ht="37.5" x14ac:dyDescent="0.25">
      <c r="A11" s="25" t="s">
        <v>0</v>
      </c>
      <c r="B11" s="25" t="s">
        <v>1</v>
      </c>
      <c r="C11" s="25" t="s">
        <v>9</v>
      </c>
      <c r="D11" s="25" t="s">
        <v>8</v>
      </c>
      <c r="E11" s="25" t="s">
        <v>294</v>
      </c>
      <c r="F11" s="14" t="s">
        <v>42</v>
      </c>
      <c r="G11" s="155"/>
      <c r="H11" s="15" t="s">
        <v>6</v>
      </c>
      <c r="I11" s="121" t="s">
        <v>5</v>
      </c>
      <c r="J11" s="122"/>
      <c r="K11" s="121" t="s">
        <v>4</v>
      </c>
      <c r="L11" s="122"/>
      <c r="M11" s="15" t="s">
        <v>3</v>
      </c>
      <c r="N11" s="15" t="s">
        <v>10</v>
      </c>
      <c r="O11" s="15" t="s">
        <v>11</v>
      </c>
      <c r="P11" s="15" t="s">
        <v>12</v>
      </c>
      <c r="Q11" s="15" t="s">
        <v>13</v>
      </c>
      <c r="R11" s="15" t="s">
        <v>14</v>
      </c>
      <c r="S11" s="15" t="s">
        <v>15</v>
      </c>
      <c r="T11" s="15" t="s">
        <v>6</v>
      </c>
      <c r="U11" s="15" t="s">
        <v>76</v>
      </c>
      <c r="V11" s="20" t="s">
        <v>260</v>
      </c>
      <c r="W11" s="121" t="s">
        <v>16</v>
      </c>
      <c r="X11" s="122"/>
      <c r="Y11" s="121" t="s">
        <v>83</v>
      </c>
      <c r="Z11" s="122"/>
      <c r="AA11" s="15" t="s">
        <v>17</v>
      </c>
      <c r="AB11" s="16" t="s">
        <v>18</v>
      </c>
      <c r="AC11" s="67" t="s">
        <v>19</v>
      </c>
      <c r="AD11" s="16" t="s">
        <v>20</v>
      </c>
      <c r="AE11" s="16" t="s">
        <v>2</v>
      </c>
      <c r="AF11" s="16" t="s">
        <v>21</v>
      </c>
      <c r="AG11" s="16" t="s">
        <v>22</v>
      </c>
      <c r="AH11" s="16" t="s">
        <v>259</v>
      </c>
      <c r="AI11" s="16" t="s">
        <v>261</v>
      </c>
    </row>
    <row r="12" spans="1:35" s="4" customFormat="1" ht="158.25" customHeight="1" x14ac:dyDescent="0.25">
      <c r="A12" s="123" t="s">
        <v>24</v>
      </c>
      <c r="B12" s="125" t="s">
        <v>287</v>
      </c>
      <c r="C12" s="125" t="s">
        <v>349</v>
      </c>
      <c r="D12" s="125" t="s">
        <v>345</v>
      </c>
      <c r="E12" s="127" t="str">
        <f>CONCATENATE(B12," ",C12," ",D12)</f>
        <v>Afectación económica y reputacional por incumplimiento de las metas y objetivos establecidos en el Plan de Desarrollo Institucional debido a que no se cuenta con los recursos para la ejecución de planes, programas y proyectos institucionales.</v>
      </c>
      <c r="F12" s="119" t="s">
        <v>44</v>
      </c>
      <c r="G12" s="132" t="s">
        <v>35</v>
      </c>
      <c r="H12" s="134" t="s">
        <v>365</v>
      </c>
      <c r="I12" s="119" t="s">
        <v>49</v>
      </c>
      <c r="J12" s="119" t="str">
        <f>IF((I12="Muy Bajo"),"20%",IF(I12="Baja","40%",IF(I12="Media","60%",IF(I12="Alta","80%",IF(I12="Muy Alta","100%","0")))))</f>
        <v>40%</v>
      </c>
      <c r="K12" s="119" t="s">
        <v>59</v>
      </c>
      <c r="L12" s="119" t="str">
        <f>IF((K12="Leve"),"20%",IF(K12="Menor","40%",IF(K12="Moderado","60%",IF(K12="Mayor","80%",IF(K12="Catastrófico","100%","0")))))</f>
        <v>60%</v>
      </c>
      <c r="M12" s="129" t="str">
        <f>IF((J12="100%")*(L12="100%"),"Extremo",IF((J12="100%")*(L12="80%"),"Alto",IF((J12="100%")*(L12="60%"),"Alto",IF((J12="100%")*(L12="40%"),"Alto",IF((J12="100%")*(L12="20%"),"Alto",IF((J12="80%")*(L12="100%"),"Extremo",IF((J12="80%")*(L12="80%"),"Alto",IF((J12="80%")*(L12="60%"),"Alto",IF((J12="80%")*(L12="40%"),"Moderado",IF((J12="80%")*(L12="20%"),"Moderado",IF((J12="60%")*(L12="100%"),"Extremo",IF((J12="60%")*(L12="80%"),"Alto",IF((J12="60%")*(L12="60%"),"Moderado",IF((J12="60%")*(L12="40%"),"Moderado",IF((J12="60%")*(L12="20%"),"Moderado",IF((J12="40%")*(L12="100%"),"Extremo",IF((J12="40%")*(L12="80%"),"Alto",IF((J12="40%")*(L12="60%"),"Moderado",IF((J12="40%")*(L12="40%"),"Moderado",IF((J12="40%")*(L12="20%"),"Bajo",IF((J12="20%")*(L12="100%"),"Extremo",IF((J12="20%")*(L12="80%"),"Alto",IF((J12="20%")*(L12="60%"),"Moderado",IF((J12="20%")*(L12="40%"),"Bajo",IF((J12="20%")*(L12="20%"),"Bajo","0")))))))))))))))))))))))))</f>
        <v>Moderado</v>
      </c>
      <c r="N12" s="138" t="s">
        <v>346</v>
      </c>
      <c r="O12" s="119" t="s">
        <v>68</v>
      </c>
      <c r="P12" s="119" t="s">
        <v>70</v>
      </c>
      <c r="Q12" s="136" t="s">
        <v>74</v>
      </c>
      <c r="R12" s="129">
        <f>IF((P12="Preventivo"),"25%",IF(P12="Detectivo","15%",IF(P12="Correctivo","10%","0")))+IF((Q12="Automático"),"25%",IF(Q12="Manual","15%","0"))</f>
        <v>0.4</v>
      </c>
      <c r="S12" s="119" t="s">
        <v>77</v>
      </c>
      <c r="T12" s="119" t="s">
        <v>79</v>
      </c>
      <c r="U12" s="119" t="s">
        <v>81</v>
      </c>
      <c r="V12" s="129">
        <f>IF(O12="probabilidad",J12-(J12*R12),IF(O12="Impacto",(J12-0),"0"))</f>
        <v>0.24</v>
      </c>
      <c r="W12" s="129">
        <f>V13</f>
        <v>0</v>
      </c>
      <c r="X12" s="119" t="str">
        <f>IF((W12&lt;21%),"Muy Bajo",IF((W12&lt;41%),"Baja",IF((W12&lt;61%),"Media",IF((W12&lt;81%),"Alta",IF((W12&lt;101%),"Muy alta","0")))))</f>
        <v>Muy Bajo</v>
      </c>
      <c r="Y12" s="129">
        <f t="shared" ref="Y12:Y14" si="0">IF(O12="Impacto",L12-(L12*R12),IF(O12="Probabilidad",L12-0,"0"))</f>
        <v>0.6</v>
      </c>
      <c r="Z12" s="119" t="str">
        <f>IF((Y12&lt;21%),"Leve",IF((Y12&lt;41%),"Menor",IF((Y12&lt;61%),"Moderado",IF((Y12&lt;81%),"Mayor",IF((Y12&lt;101%),"Catastrófico","0")))))</f>
        <v>Moderado</v>
      </c>
      <c r="AA12" s="129" t="str">
        <f>IF((X12="Muy alta")*(Z12="Catastrófico"),"Extremo",IF((X12="Muy alta")*(Z12="Mayor"),"Alto",IF((X12="Muy alta")*(Z12="Moderado"),"Alto",IF((X12="Muy alta")*(Z12="Menor"),"Alto",IF((X12="Muy alta")*(Z12="Leve"),"Alto",IF((X12="Alta")*(Z12="Catastrófico"),"Extremo",IF((X12="Alta")*(Z12="Mayor"),"Alto",IF((X12="Alta")*(Z12="Moderado"),"Alto",IF((X12="Alta")*(Z12="Menor"),"Moderado",IF((X12="Alta")*(Z12="Leve"),"Moderado",IF((X12="Media")*(Z12="Catastrófico"),"Extremo",IF((X12="Media")*(Z12="Mayor"),"Alto",IF((X12="Media")*(Z12="Moderado"),"Moderado",IF((X12="Media")*(Z12="Menor"),"Moderado",IF((X12="Media")*(Z12="Leve"),"Moderado",IF((X12="Baja")*(Z12="Catastrófico"),"Extremo",IF((X12="Baja")*(Z12="Mayor"),"Alto",IF((X12="Baja")*(Z12="Moderado"),"Moderado",IF((X12="Baja")*(Z12="Menor"),"Moderado",IF((X12="Baja")*(Z12="Leve"),"Bajo",IF((X12="Muy bajo")*(Z12="Catastrófico"),"Extremo",IF((X12="Muy bajo")*(Z12="Mayor"),"Alto",IF((X12="Muy bajo")*(Z12="Moderado"),"Moderado",IF((X12="Muy bajo")*(Z12="Menor"),"Bajo",IF((X12="Muy bajo")*(Z12="Leve"),"Bajo","0")))))))))))))))))))))))))</f>
        <v>Moderado</v>
      </c>
      <c r="AB12" s="119" t="s">
        <v>88</v>
      </c>
      <c r="AC12" s="195" t="s">
        <v>368</v>
      </c>
      <c r="AD12" s="168" t="s">
        <v>366</v>
      </c>
      <c r="AE12" s="132" t="s">
        <v>325</v>
      </c>
      <c r="AF12" s="132" t="s">
        <v>326</v>
      </c>
      <c r="AG12" s="119" t="s">
        <v>327</v>
      </c>
      <c r="AH12" s="132" t="s">
        <v>367</v>
      </c>
      <c r="AI12" s="119" t="s">
        <v>329</v>
      </c>
    </row>
    <row r="13" spans="1:35" ht="126" customHeight="1" x14ac:dyDescent="0.25">
      <c r="A13" s="124"/>
      <c r="B13" s="126"/>
      <c r="C13" s="126"/>
      <c r="D13" s="126"/>
      <c r="E13" s="128"/>
      <c r="F13" s="120"/>
      <c r="G13" s="133"/>
      <c r="H13" s="135"/>
      <c r="I13" s="120"/>
      <c r="J13" s="120"/>
      <c r="K13" s="120"/>
      <c r="L13" s="120"/>
      <c r="M13" s="130"/>
      <c r="N13" s="139"/>
      <c r="O13" s="131"/>
      <c r="P13" s="131"/>
      <c r="Q13" s="137"/>
      <c r="R13" s="130"/>
      <c r="S13" s="131"/>
      <c r="T13" s="131"/>
      <c r="U13" s="120"/>
      <c r="V13" s="130"/>
      <c r="W13" s="130"/>
      <c r="X13" s="120"/>
      <c r="Y13" s="130"/>
      <c r="Z13" s="120"/>
      <c r="AA13" s="130"/>
      <c r="AB13" s="120"/>
      <c r="AC13" s="196"/>
      <c r="AD13" s="168"/>
      <c r="AE13" s="133"/>
      <c r="AF13" s="133"/>
      <c r="AG13" s="120"/>
      <c r="AH13" s="133"/>
      <c r="AI13" s="120"/>
    </row>
    <row r="14" spans="1:35" ht="210.75" customHeight="1" x14ac:dyDescent="0.25">
      <c r="A14" s="78" t="s">
        <v>24</v>
      </c>
      <c r="B14" s="79" t="s">
        <v>287</v>
      </c>
      <c r="C14" s="79" t="s">
        <v>348</v>
      </c>
      <c r="D14" s="79" t="s">
        <v>345</v>
      </c>
      <c r="E14" s="60" t="str">
        <f>CONCATENATE(B14," ",C14," ",D14)</f>
        <v>Afectación económica y reputacional por incumplir las metas del Plan de Acción Institucional y los planes asociados debido a que no se cuenta con los recursos para la ejecución de planes, programas y proyectos institucionales.</v>
      </c>
      <c r="F14" s="58" t="s">
        <v>44</v>
      </c>
      <c r="G14" s="57" t="s">
        <v>35</v>
      </c>
      <c r="H14" s="134" t="s">
        <v>365</v>
      </c>
      <c r="I14" s="58" t="s">
        <v>51</v>
      </c>
      <c r="J14" s="58" t="str">
        <f t="shared" ref="J14" si="1">IF((I14="Muy Bajo"),"20%",IF(I14="Baja","40%",IF(I14="Media","60%",IF(I14="Alta","80%",IF(I14="Muy Alta","100%","0")))))</f>
        <v>80%</v>
      </c>
      <c r="K14" s="58" t="s">
        <v>60</v>
      </c>
      <c r="L14" s="58" t="str">
        <f t="shared" ref="L14" si="2">IF((K14="Leve"),"20%",IF(K14="Menor","40%",IF(K14="Moderado","60%",IF(K14="Mayor","80%",IF(K14="Catastrófico","100%","0")))))</f>
        <v>80%</v>
      </c>
      <c r="M14" s="59" t="str">
        <f t="shared" ref="M14" si="3">IF((J14="100%")*(L14="100%"),"Extremo",IF((J14="100%")*(L14="80%"),"Alto",IF((J14="100%")*(L14="60%"),"Alto",IF((J14="100%")*(L14="40%"),"Alto",IF((J14="100%")*(L14="20%"),"Alto",IF((J14="80%")*(L14="100%"),"Extremo",IF((J14="80%")*(L14="80%"),"Alto",IF((J14="80%")*(L14="60%"),"Alto",IF((J14="80%")*(L14="40%"),"Moderado",IF((J14="80%")*(L14="20%"),"Moderado",IF((J14="60%")*(L14="100%"),"Extremo",IF((J14="60%")*(L14="80%"),"Alto",IF((J14="60%")*(L14="60%"),"Moderado",IF((J14="60%")*(L14="40%"),"Moderado",IF((J14="60%")*(L14="20%"),"Moderado",IF((J14="40%")*(L14="100%"),"Extremo",IF((J14="40%")*(L14="80%"),"Alto",IF((J14="40%")*(L14="60%"),"Moderado",IF((J14="40%")*(L14="40%"),"Moderado",IF((J14="40%")*(L14="20%"),"Bajo",IF((J14="20%")*(L14="100%"),"Extremo",IF((J14="20%")*(L14="80%"),"Alto",IF((J14="20%")*(L14="60%"),"Moderado",IF((J14="20%")*(L14="40%"),"Bajo",IF((J14="20%")*(L14="20%"),"Bajo","0")))))))))))))))))))))))))</f>
        <v>Alto</v>
      </c>
      <c r="N14" s="77" t="s">
        <v>347</v>
      </c>
      <c r="O14" s="63" t="s">
        <v>68</v>
      </c>
      <c r="P14" s="63" t="s">
        <v>70</v>
      </c>
      <c r="Q14" s="63" t="s">
        <v>74</v>
      </c>
      <c r="R14" s="59">
        <f t="shared" ref="R14" si="4">IF((P14="Preventivo"),"25%",IF(P14="Detectivo","15%",IF(P14="Correctivo","10%","0")))+IF((Q14="Automático"),"25%",IF(Q14="Manual","15%","0"))</f>
        <v>0.4</v>
      </c>
      <c r="S14" s="63" t="s">
        <v>78</v>
      </c>
      <c r="T14" s="63" t="s">
        <v>80</v>
      </c>
      <c r="U14" s="58" t="s">
        <v>81</v>
      </c>
      <c r="V14" s="59">
        <f t="shared" ref="V14:V18" si="5">IF(O14="probabilidad",J14-(J14*R14),IF(O14="Impacto",(J14-0),"0"))</f>
        <v>0.48</v>
      </c>
      <c r="W14" s="59">
        <f>V14</f>
        <v>0.48</v>
      </c>
      <c r="X14" s="58" t="str">
        <f t="shared" ref="X14" si="6">IF((W14&lt;21%),"Muy Bajo",IF((W14&lt;41%),"Baja",IF((W14&lt;61%),"Media",IF((W14&lt;81%),"Alta",IF((W14&lt;101%),"Muy alta","0")))))</f>
        <v>Media</v>
      </c>
      <c r="Y14" s="59">
        <f t="shared" si="0"/>
        <v>0.8</v>
      </c>
      <c r="Z14" s="58" t="str">
        <f t="shared" ref="Z14" si="7">IF((Y14&lt;21%),"Leve",IF((Y14&lt;41%),"Menor",IF((Y14&lt;61%),"Moderado",IF((Y14&lt;81%),"Mayor",IF((Y14&lt;101%),"Catastrófico","0")))))</f>
        <v>Mayor</v>
      </c>
      <c r="AA14" s="59" t="str">
        <f t="shared" ref="AA14:AA18" si="8">IF((X14="Muy alta")*(Z14="Catastrófico"),"Extremo",IF((X14="Muy alta")*(Z14="Mayor"),"Alto",IF((X14="Muy alta")*(Z14="Moderado"),"Alto",IF((X14="Muy alta")*(Z14="Menor"),"Alto",IF((X14="Muy alta")*(Z14="Leve"),"Alto",IF((X14="Alta")*(Z14="Catastrófico"),"Extremo",IF((X14="Alta")*(Z14="Mayor"),"Alto",IF((X14="Alta")*(Z14="Moderado"),"Alto",IF((X14="Alta")*(Z14="Menor"),"Moderado",IF((X14="Alta")*(Z14="Leve"),"Moderado",IF((X14="Media")*(Z14="Catastrófico"),"Extremo",IF((X14="Media")*(Z14="Mayor"),"Alto",IF((X14="Media")*(Z14="Moderado"),"Moderado",IF((X14="Media")*(Z14="Menor"),"Moderado",IF((X14="Media")*(Z14="Leve"),"Moderado",IF((X14="Baja")*(Z14="Catastrófico"),"Extremo",IF((X14="Baja")*(Z14="Mayor"),"Alto",IF((X14="Baja")*(Z14="Moderado"),"Moderado",IF((X14="Baja")*(Z14="Menor"),"Moderado",IF((X14="Baja")*(Z14="Leve"),"Bajo",IF((X14="Muy bajo")*(Z14="Catastrófico"),"Extremo",IF((X14="Muy bajo")*(Z14="Mayor"),"Alto",IF((X14="Muy bajo")*(Z14="Moderado"),"Moderado",IF((X14="Muy bajo")*(Z14="Menor"),"Bajo",IF((X14="Muy bajo")*(Z14="Leve"),"Bajo","0")))))))))))))))))))))))))</f>
        <v>Alto</v>
      </c>
      <c r="AB14" s="58" t="s">
        <v>86</v>
      </c>
      <c r="AC14" s="195" t="s">
        <v>368</v>
      </c>
      <c r="AD14" s="168" t="s">
        <v>366</v>
      </c>
      <c r="AE14" s="132" t="s">
        <v>325</v>
      </c>
      <c r="AF14" s="132" t="s">
        <v>326</v>
      </c>
      <c r="AG14" s="119" t="s">
        <v>327</v>
      </c>
      <c r="AH14" s="132" t="s">
        <v>367</v>
      </c>
      <c r="AI14" s="119" t="s">
        <v>329</v>
      </c>
    </row>
    <row r="15" spans="1:35" ht="210.75" customHeight="1" x14ac:dyDescent="0.25">
      <c r="A15" s="80" t="s">
        <v>24</v>
      </c>
      <c r="B15" s="79" t="s">
        <v>287</v>
      </c>
      <c r="C15" s="79" t="s">
        <v>352</v>
      </c>
      <c r="D15" s="79" t="s">
        <v>361</v>
      </c>
      <c r="E15" s="60" t="str">
        <f>CONCATENATE(B15," ",C15," ",D15)</f>
        <v xml:space="preserve">Afectación económica y reputacional por incumplimiento en las obras de infraestructura debido a factores externos (climaticos, cierre de las instalaciones de la Universidad) que generan retrasos en el proceso de contratación e impiden la ejecución de los contratos en los tiempos establecidos </v>
      </c>
      <c r="F15" s="62" t="s">
        <v>47</v>
      </c>
      <c r="G15" s="61" t="s">
        <v>35</v>
      </c>
      <c r="H15" s="135"/>
      <c r="I15" s="72" t="s">
        <v>51</v>
      </c>
      <c r="J15" s="72" t="str">
        <f t="shared" ref="J15" si="9">IF((I15="Muy Bajo"),"20%",IF(I15="Baja","40%",IF(I15="Media","60%",IF(I15="Alta","80%",IF(I15="Muy Alta","100%","0")))))</f>
        <v>80%</v>
      </c>
      <c r="K15" s="72" t="s">
        <v>60</v>
      </c>
      <c r="L15" s="72" t="str">
        <f t="shared" ref="L15" si="10">IF((K15="Leve"),"20%",IF(K15="Menor","40%",IF(K15="Moderado","60%",IF(K15="Mayor","80%",IF(K15="Catastrófico","100%","0")))))</f>
        <v>80%</v>
      </c>
      <c r="M15" s="73" t="str">
        <f t="shared" ref="M15" si="11">IF((J15="100%")*(L15="100%"),"Extremo",IF((J15="100%")*(L15="80%"),"Alto",IF((J15="100%")*(L15="60%"),"Alto",IF((J15="100%")*(L15="40%"),"Alto",IF((J15="100%")*(L15="20%"),"Alto",IF((J15="80%")*(L15="100%"),"Extremo",IF((J15="80%")*(L15="80%"),"Alto",IF((J15="80%")*(L15="60%"),"Alto",IF((J15="80%")*(L15="40%"),"Moderado",IF((J15="80%")*(L15="20%"),"Moderado",IF((J15="60%")*(L15="100%"),"Extremo",IF((J15="60%")*(L15="80%"),"Alto",IF((J15="60%")*(L15="60%"),"Moderado",IF((J15="60%")*(L15="40%"),"Moderado",IF((J15="60%")*(L15="20%"),"Moderado",IF((J15="40%")*(L15="100%"),"Extremo",IF((J15="40%")*(L15="80%"),"Alto",IF((J15="40%")*(L15="60%"),"Moderado",IF((J15="40%")*(L15="40%"),"Moderado",IF((J15="40%")*(L15="20%"),"Bajo",IF((J15="20%")*(L15="100%"),"Extremo",IF((J15="20%")*(L15="80%"),"Alto",IF((J15="20%")*(L15="60%"),"Moderado",IF((J15="20%")*(L15="40%"),"Bajo",IF((J15="20%")*(L15="20%"),"Bajo","0")))))))))))))))))))))))))</f>
        <v>Alto</v>
      </c>
      <c r="N15" s="77" t="s">
        <v>355</v>
      </c>
      <c r="O15" s="63" t="s">
        <v>68</v>
      </c>
      <c r="P15" s="63" t="s">
        <v>70</v>
      </c>
      <c r="Q15" s="63" t="s">
        <v>74</v>
      </c>
      <c r="R15" s="73">
        <f t="shared" ref="R15" si="12">IF((P15="Preventivo"),"25%",IF(P15="Detectivo","15%",IF(P15="Correctivo","10%","0")))+IF((Q15="Automático"),"25%",IF(Q15="Manual","15%","0"))</f>
        <v>0.4</v>
      </c>
      <c r="S15" s="63" t="s">
        <v>78</v>
      </c>
      <c r="T15" s="63" t="s">
        <v>80</v>
      </c>
      <c r="U15" s="72" t="s">
        <v>81</v>
      </c>
      <c r="V15" s="73">
        <f t="shared" ref="V15" si="13">IF(O15="probabilidad",J15-(J15*R15),IF(O15="Impacto",(J15-0),"0"))</f>
        <v>0.48</v>
      </c>
      <c r="W15" s="73">
        <f>V15</f>
        <v>0.48</v>
      </c>
      <c r="X15" s="72" t="str">
        <f t="shared" ref="X15" si="14">IF((W15&lt;21%),"Muy Bajo",IF((W15&lt;41%),"Baja",IF((W15&lt;61%),"Media",IF((W15&lt;81%),"Alta",IF((W15&lt;101%),"Muy alta","0")))))</f>
        <v>Media</v>
      </c>
      <c r="Y15" s="73">
        <f t="shared" ref="Y15" si="15">IF(O15="Impacto",L15-(L15*R15),IF(O15="Probabilidad",L15-0,"0"))</f>
        <v>0.8</v>
      </c>
      <c r="Z15" s="72" t="str">
        <f t="shared" ref="Z15" si="16">IF((Y15&lt;21%),"Leve",IF((Y15&lt;41%),"Menor",IF((Y15&lt;61%),"Moderado",IF((Y15&lt;81%),"Mayor",IF((Y15&lt;101%),"Catastrófico","0")))))</f>
        <v>Mayor</v>
      </c>
      <c r="AA15" s="73" t="str">
        <f t="shared" ref="AA15" si="17">IF((X15="Muy alta")*(Z15="Catastrófico"),"Extremo",IF((X15="Muy alta")*(Z15="Mayor"),"Alto",IF((X15="Muy alta")*(Z15="Moderado"),"Alto",IF((X15="Muy alta")*(Z15="Menor"),"Alto",IF((X15="Muy alta")*(Z15="Leve"),"Alto",IF((X15="Alta")*(Z15="Catastrófico"),"Extremo",IF((X15="Alta")*(Z15="Mayor"),"Alto",IF((X15="Alta")*(Z15="Moderado"),"Alto",IF((X15="Alta")*(Z15="Menor"),"Moderado",IF((X15="Alta")*(Z15="Leve"),"Moderado",IF((X15="Media")*(Z15="Catastrófico"),"Extremo",IF((X15="Media")*(Z15="Mayor"),"Alto",IF((X15="Media")*(Z15="Moderado"),"Moderado",IF((X15="Media")*(Z15="Menor"),"Moderado",IF((X15="Media")*(Z15="Leve"),"Moderado",IF((X15="Baja")*(Z15="Catastrófico"),"Extremo",IF((X15="Baja")*(Z15="Mayor"),"Alto",IF((X15="Baja")*(Z15="Moderado"),"Moderado",IF((X15="Baja")*(Z15="Menor"),"Moderado",IF((X15="Baja")*(Z15="Leve"),"Bajo",IF((X15="Muy bajo")*(Z15="Catastrófico"),"Extremo",IF((X15="Muy bajo")*(Z15="Mayor"),"Alto",IF((X15="Muy bajo")*(Z15="Moderado"),"Moderado",IF((X15="Muy bajo")*(Z15="Menor"),"Bajo",IF((X15="Muy bajo")*(Z15="Leve"),"Bajo","0")))))))))))))))))))))))))</f>
        <v>Alto</v>
      </c>
      <c r="AB15" s="72" t="s">
        <v>86</v>
      </c>
      <c r="AC15" s="196"/>
      <c r="AD15" s="168"/>
      <c r="AE15" s="133"/>
      <c r="AF15" s="133"/>
      <c r="AG15" s="120"/>
      <c r="AH15" s="133"/>
      <c r="AI15" s="120"/>
    </row>
    <row r="16" spans="1:35" ht="210.75" customHeight="1" x14ac:dyDescent="0.25">
      <c r="A16" s="80" t="s">
        <v>24</v>
      </c>
      <c r="B16" s="79" t="s">
        <v>287</v>
      </c>
      <c r="C16" s="79" t="s">
        <v>352</v>
      </c>
      <c r="D16" s="79" t="s">
        <v>362</v>
      </c>
      <c r="E16" s="60" t="str">
        <f>CONCATENATE(B16," ",C16," ",D16)</f>
        <v>Afectación económica y reputacional por incumplimiento en las obras de infraestructura debido a evento externos  que modifique las condiciones del mercado, como el aumento o disminución en el valor de los bienes a adquiriridos</v>
      </c>
      <c r="F16" s="69" t="s">
        <v>47</v>
      </c>
      <c r="G16" s="70" t="s">
        <v>41</v>
      </c>
      <c r="H16" s="71">
        <v>12</v>
      </c>
      <c r="I16" s="72" t="s">
        <v>51</v>
      </c>
      <c r="J16" s="72" t="str">
        <f t="shared" ref="J16:J17" si="18">IF((I16="Muy Bajo"),"20%",IF(I16="Baja","40%",IF(I16="Media","60%",IF(I16="Alta","80%",IF(I16="Muy Alta","100%","0")))))</f>
        <v>80%</v>
      </c>
      <c r="K16" s="72" t="s">
        <v>60</v>
      </c>
      <c r="L16" s="72" t="str">
        <f t="shared" ref="L16:L17" si="19">IF((K16="Leve"),"20%",IF(K16="Menor","40%",IF(K16="Moderado","60%",IF(K16="Mayor","80%",IF(K16="Catastrófico","100%","0")))))</f>
        <v>80%</v>
      </c>
      <c r="M16" s="73" t="str">
        <f t="shared" ref="M16:M17" si="20">IF((J16="100%")*(L16="100%"),"Extremo",IF((J16="100%")*(L16="80%"),"Alto",IF((J16="100%")*(L16="60%"),"Alto",IF((J16="100%")*(L16="40%"),"Alto",IF((J16="100%")*(L16="20%"),"Alto",IF((J16="80%")*(L16="100%"),"Extremo",IF((J16="80%")*(L16="80%"),"Alto",IF((J16="80%")*(L16="60%"),"Alto",IF((J16="80%")*(L16="40%"),"Moderado",IF((J16="80%")*(L16="20%"),"Moderado",IF((J16="60%")*(L16="100%"),"Extremo",IF((J16="60%")*(L16="80%"),"Alto",IF((J16="60%")*(L16="60%"),"Moderado",IF((J16="60%")*(L16="40%"),"Moderado",IF((J16="60%")*(L16="20%"),"Moderado",IF((J16="40%")*(L16="100%"),"Extremo",IF((J16="40%")*(L16="80%"),"Alto",IF((J16="40%")*(L16="60%"),"Moderado",IF((J16="40%")*(L16="40%"),"Moderado",IF((J16="40%")*(L16="20%"),"Bajo",IF((J16="20%")*(L16="100%"),"Extremo",IF((J16="20%")*(L16="80%"),"Alto",IF((J16="20%")*(L16="60%"),"Moderado",IF((J16="20%")*(L16="40%"),"Bajo",IF((J16="20%")*(L16="20%"),"Bajo","0")))))))))))))))))))))))))</f>
        <v>Alto</v>
      </c>
      <c r="N16" s="77" t="s">
        <v>353</v>
      </c>
      <c r="O16" s="63" t="s">
        <v>68</v>
      </c>
      <c r="P16" s="63" t="s">
        <v>70</v>
      </c>
      <c r="Q16" s="63" t="s">
        <v>74</v>
      </c>
      <c r="R16" s="73">
        <f t="shared" ref="R16:R17" si="21">IF((P16="Preventivo"),"25%",IF(P16="Detectivo","15%",IF(P16="Correctivo","10%","0")))+IF((Q16="Automático"),"25%",IF(Q16="Manual","15%","0"))</f>
        <v>0.4</v>
      </c>
      <c r="S16" s="63" t="s">
        <v>78</v>
      </c>
      <c r="T16" s="63" t="s">
        <v>80</v>
      </c>
      <c r="U16" s="72" t="s">
        <v>81</v>
      </c>
      <c r="V16" s="73">
        <f t="shared" ref="V16:V17" si="22">IF(O16="probabilidad",J16-(J16*R16),IF(O16="Impacto",(J16-0),"0"))</f>
        <v>0.48</v>
      </c>
      <c r="W16" s="73">
        <f>V16</f>
        <v>0.48</v>
      </c>
      <c r="X16" s="72" t="str">
        <f t="shared" ref="X16:X17" si="23">IF((W16&lt;21%),"Muy Bajo",IF((W16&lt;41%),"Baja",IF((W16&lt;61%),"Media",IF((W16&lt;81%),"Alta",IF((W16&lt;101%),"Muy alta","0")))))</f>
        <v>Media</v>
      </c>
      <c r="Y16" s="73">
        <f t="shared" ref="Y16:Y17" si="24">IF(O16="Impacto",L16-(L16*R16),IF(O16="Probabilidad",L16-0,"0"))</f>
        <v>0.8</v>
      </c>
      <c r="Z16" s="72" t="str">
        <f t="shared" ref="Z16:Z17" si="25">IF((Y16&lt;21%),"Leve",IF((Y16&lt;41%),"Menor",IF((Y16&lt;61%),"Moderado",IF((Y16&lt;81%),"Mayor",IF((Y16&lt;101%),"Catastrófico","0")))))</f>
        <v>Mayor</v>
      </c>
      <c r="AA16" s="73" t="str">
        <f t="shared" ref="AA16:AA17" si="26">IF((X16="Muy alta")*(Z16="Catastrófico"),"Extremo",IF((X16="Muy alta")*(Z16="Mayor"),"Alto",IF((X16="Muy alta")*(Z16="Moderado"),"Alto",IF((X16="Muy alta")*(Z16="Menor"),"Alto",IF((X16="Muy alta")*(Z16="Leve"),"Alto",IF((X16="Alta")*(Z16="Catastrófico"),"Extremo",IF((X16="Alta")*(Z16="Mayor"),"Alto",IF((X16="Alta")*(Z16="Moderado"),"Alto",IF((X16="Alta")*(Z16="Menor"),"Moderado",IF((X16="Alta")*(Z16="Leve"),"Moderado",IF((X16="Media")*(Z16="Catastrófico"),"Extremo",IF((X16="Media")*(Z16="Mayor"),"Alto",IF((X16="Media")*(Z16="Moderado"),"Moderado",IF((X16="Media")*(Z16="Menor"),"Moderado",IF((X16="Media")*(Z16="Leve"),"Moderado",IF((X16="Baja")*(Z16="Catastrófico"),"Extremo",IF((X16="Baja")*(Z16="Mayor"),"Alto",IF((X16="Baja")*(Z16="Moderado"),"Moderado",IF((X16="Baja")*(Z16="Menor"),"Moderado",IF((X16="Baja")*(Z16="Leve"),"Bajo",IF((X16="Muy bajo")*(Z16="Catastrófico"),"Extremo",IF((X16="Muy bajo")*(Z16="Mayor"),"Alto",IF((X16="Muy bajo")*(Z16="Moderado"),"Moderado",IF((X16="Muy bajo")*(Z16="Menor"),"Bajo",IF((X16="Muy bajo")*(Z16="Leve"),"Bajo","0")))))))))))))))))))))))))</f>
        <v>Alto</v>
      </c>
      <c r="AB16" s="72" t="s">
        <v>86</v>
      </c>
      <c r="AC16" s="68" t="s">
        <v>369</v>
      </c>
      <c r="AD16" s="74" t="s">
        <v>366</v>
      </c>
      <c r="AE16" s="75" t="s">
        <v>325</v>
      </c>
      <c r="AF16" s="75" t="s">
        <v>326</v>
      </c>
      <c r="AG16" s="72" t="s">
        <v>327</v>
      </c>
      <c r="AH16" s="75" t="s">
        <v>328</v>
      </c>
      <c r="AI16" s="72" t="s">
        <v>329</v>
      </c>
    </row>
    <row r="17" spans="1:35" ht="210.75" customHeight="1" x14ac:dyDescent="0.25">
      <c r="A17" s="80" t="s">
        <v>24</v>
      </c>
      <c r="B17" s="79" t="s">
        <v>287</v>
      </c>
      <c r="C17" s="79" t="s">
        <v>354</v>
      </c>
      <c r="D17" s="79" t="s">
        <v>350</v>
      </c>
      <c r="E17" s="60" t="str">
        <f>CONCATENATE(B17," ",C17," ",D17)</f>
        <v>Afectación económica y reputacional por incumplimiento en las obras de infraestructura,  y que no se pueden habilitar las instalaciones para la prestación del servicio académico - administrativo debido a que el contratista no ejecute la obra de infraestructura</v>
      </c>
      <c r="F17" s="69" t="s">
        <v>47</v>
      </c>
      <c r="G17" s="70" t="s">
        <v>41</v>
      </c>
      <c r="H17" s="76">
        <v>12</v>
      </c>
      <c r="I17" s="72" t="s">
        <v>51</v>
      </c>
      <c r="J17" s="72" t="str">
        <f t="shared" si="18"/>
        <v>80%</v>
      </c>
      <c r="K17" s="72" t="s">
        <v>60</v>
      </c>
      <c r="L17" s="72" t="str">
        <f t="shared" si="19"/>
        <v>80%</v>
      </c>
      <c r="M17" s="73" t="str">
        <f t="shared" si="20"/>
        <v>Alto</v>
      </c>
      <c r="N17" s="77" t="s">
        <v>355</v>
      </c>
      <c r="O17" s="63" t="s">
        <v>68</v>
      </c>
      <c r="P17" s="63" t="s">
        <v>70</v>
      </c>
      <c r="Q17" s="63" t="s">
        <v>74</v>
      </c>
      <c r="R17" s="73">
        <f t="shared" si="21"/>
        <v>0.4</v>
      </c>
      <c r="S17" s="63" t="s">
        <v>78</v>
      </c>
      <c r="T17" s="63" t="s">
        <v>80</v>
      </c>
      <c r="U17" s="72" t="s">
        <v>81</v>
      </c>
      <c r="V17" s="73">
        <f t="shared" si="22"/>
        <v>0.48</v>
      </c>
      <c r="W17" s="73">
        <f>V17</f>
        <v>0.48</v>
      </c>
      <c r="X17" s="72" t="str">
        <f t="shared" si="23"/>
        <v>Media</v>
      </c>
      <c r="Y17" s="73">
        <f t="shared" si="24"/>
        <v>0.8</v>
      </c>
      <c r="Z17" s="72" t="str">
        <f t="shared" si="25"/>
        <v>Mayor</v>
      </c>
      <c r="AA17" s="73" t="str">
        <f t="shared" si="26"/>
        <v>Alto</v>
      </c>
      <c r="AB17" s="72" t="s">
        <v>86</v>
      </c>
      <c r="AC17" s="68" t="s">
        <v>369</v>
      </c>
      <c r="AD17" s="74" t="s">
        <v>366</v>
      </c>
      <c r="AE17" s="75" t="s">
        <v>325</v>
      </c>
      <c r="AF17" s="75" t="s">
        <v>326</v>
      </c>
      <c r="AG17" s="72" t="s">
        <v>327</v>
      </c>
      <c r="AH17" s="75" t="s">
        <v>328</v>
      </c>
      <c r="AI17" s="72" t="s">
        <v>329</v>
      </c>
    </row>
    <row r="18" spans="1:35" s="53" customFormat="1" ht="165" customHeight="1" x14ac:dyDescent="0.25">
      <c r="A18" s="65" t="s">
        <v>24</v>
      </c>
      <c r="B18" s="65" t="s">
        <v>130</v>
      </c>
      <c r="C18" s="65" t="s">
        <v>363</v>
      </c>
      <c r="D18" s="65" t="s">
        <v>364</v>
      </c>
      <c r="E18" s="65" t="str">
        <f t="shared" ref="E18" si="27">CONCATENATE(B18," ",C18," ",D18)</f>
        <v>Afectación económica por el uso indebido de  la información institucional debido  a un beneficio particular o de terceros, que genera un riesgo de corrupción institucional.</v>
      </c>
      <c r="F18" s="54" t="s">
        <v>45</v>
      </c>
      <c r="G18" s="64" t="s">
        <v>37</v>
      </c>
      <c r="H18" s="64" t="s">
        <v>51</v>
      </c>
      <c r="I18" s="54" t="s">
        <v>51</v>
      </c>
      <c r="J18" s="54" t="str">
        <f t="shared" ref="J18" si="28">IF((I18="Muy Bajo"),"20%",IF(I18="Baja","40%",IF(I18="Media","60%",IF(I18="Alta","80%",IF(I18="Muy Alta","100%","0")))))</f>
        <v>80%</v>
      </c>
      <c r="K18" s="54" t="s">
        <v>60</v>
      </c>
      <c r="L18" s="54" t="str">
        <f t="shared" ref="L18" si="29">IF((K18="Leve"),"20%",IF(K18="Menor","40%",IF(K18="Moderado","60%",IF(K18="Mayor","80%",IF(K18="Catastrófico","100%","0")))))</f>
        <v>80%</v>
      </c>
      <c r="M18" s="52" t="str">
        <f t="shared" ref="M18" si="30">IF((J18="100%")*(L18="100%"),"Extremo",IF((J18="100%")*(L18="80%"),"Alto",IF((J18="100%")*(L18="60%"),"Alto",IF((J18="100%")*(L18="40%"),"Alto",IF((J18="100%")*(L18="20%"),"Alto",IF((J18="80%")*(L18="100%"),"Extremo",IF((J18="80%")*(L18="80%"),"Alto",IF((J18="80%")*(L18="60%"),"Alto",IF((J18="80%")*(L18="40%"),"Moderado",IF((J18="80%")*(L18="20%"),"Moderado",IF((J18="60%")*(L18="100%"),"Extremo",IF((J18="60%")*(L18="80%"),"Alto",IF((J18="60%")*(L18="60%"),"Moderado",IF((J18="60%")*(L18="40%"),"Moderado",IF((J18="60%")*(L18="20%"),"Moderado",IF((J18="40%")*(L18="100%"),"Extremo",IF((J18="40%")*(L18="80%"),"Alto",IF((J18="40%")*(L18="60%"),"Moderado",IF((J18="40%")*(L18="40%"),"Moderado",IF((J18="40%")*(L18="20%"),"Bajo",IF((J18="20%")*(L18="100%"),"Extremo",IF((J18="20%")*(L18="80%"),"Alto",IF((J18="20%")*(L18="60%"),"Moderado",IF((J18="20%")*(L18="40%"),"Bajo",IF((J18="20%")*(L18="20%"),"Bajo","0")))))))))))))))))))))))))</f>
        <v>Alto</v>
      </c>
      <c r="N18" s="66" t="s">
        <v>359</v>
      </c>
      <c r="O18" s="54" t="s">
        <v>1</v>
      </c>
      <c r="P18" s="54" t="s">
        <v>70</v>
      </c>
      <c r="Q18" s="55" t="s">
        <v>74</v>
      </c>
      <c r="R18" s="52">
        <f t="shared" ref="R18" si="31">IF((P18="Preventivo"),"25%",IF(P18="Detectivo","15%",IF(P18="Correctivo","10%","0")))+IF((Q18="Automático"),"25%",IF(Q18="Manual","15%","0"))</f>
        <v>0.4</v>
      </c>
      <c r="S18" s="54" t="s">
        <v>78</v>
      </c>
      <c r="T18" s="54" t="s">
        <v>79</v>
      </c>
      <c r="U18" s="54" t="s">
        <v>82</v>
      </c>
      <c r="V18" s="30">
        <f t="shared" si="5"/>
        <v>0.8</v>
      </c>
      <c r="W18" s="30">
        <f>V18</f>
        <v>0.8</v>
      </c>
      <c r="X18" s="54" t="str">
        <f>IF((W18&lt;21%),"Muy Bajo",IF((W18&lt;41%),"Baja",IF((W18&lt;61%),"Media",IF((W18&lt;81%),"Alta",IF((W18&lt;101%),"Muy alta","0")))))</f>
        <v>Alta</v>
      </c>
      <c r="Y18" s="52">
        <f t="shared" ref="Y18" si="32">IF(O18="Impacto",L18-(L18*R18),IF(O18="Probabilidad",L18-0,"0"))</f>
        <v>0.48</v>
      </c>
      <c r="Z18" s="54" t="s">
        <v>59</v>
      </c>
      <c r="AA18" s="59" t="str">
        <f t="shared" si="8"/>
        <v>Alto</v>
      </c>
      <c r="AB18" s="54" t="s">
        <v>88</v>
      </c>
      <c r="AC18" s="68" t="s">
        <v>370</v>
      </c>
      <c r="AD18" s="64" t="s">
        <v>366</v>
      </c>
      <c r="AE18" s="64" t="s">
        <v>325</v>
      </c>
      <c r="AF18" s="64" t="s">
        <v>326</v>
      </c>
      <c r="AG18" s="54" t="s">
        <v>327</v>
      </c>
      <c r="AH18" s="64" t="s">
        <v>328</v>
      </c>
      <c r="AI18" s="54" t="s">
        <v>329</v>
      </c>
    </row>
    <row r="19" spans="1:35" ht="16.5" x14ac:dyDescent="0.3">
      <c r="A19" s="31"/>
      <c r="B19" s="31"/>
      <c r="C19" s="31"/>
      <c r="D19" s="31"/>
      <c r="E19" s="31"/>
      <c r="F19" s="31"/>
      <c r="G19" s="31"/>
      <c r="H19" s="31"/>
      <c r="I19" s="31"/>
      <c r="J19" s="31"/>
      <c r="K19" s="31"/>
      <c r="L19" s="31"/>
      <c r="M19" s="31"/>
      <c r="N19" s="32"/>
      <c r="O19" s="31"/>
      <c r="P19" s="31"/>
      <c r="Q19" s="31"/>
      <c r="R19" s="31"/>
      <c r="S19" s="31"/>
      <c r="T19" s="31"/>
      <c r="U19" s="31"/>
      <c r="V19" s="31"/>
      <c r="W19" s="31"/>
      <c r="X19" s="31"/>
      <c r="Y19" s="31"/>
      <c r="Z19" s="31"/>
      <c r="AA19" s="31"/>
      <c r="AB19" s="31"/>
      <c r="AC19" s="31"/>
      <c r="AD19" s="31"/>
      <c r="AE19" s="31"/>
      <c r="AF19" s="31"/>
      <c r="AG19" s="31"/>
      <c r="AH19" s="31"/>
      <c r="AI19" s="31"/>
    </row>
    <row r="20" spans="1:35" ht="16.5" x14ac:dyDescent="0.3">
      <c r="A20" s="31"/>
      <c r="B20" s="31"/>
      <c r="C20" s="31"/>
      <c r="D20" s="31"/>
      <c r="E20" s="31"/>
      <c r="F20" s="31"/>
      <c r="G20" s="31"/>
      <c r="H20" s="31"/>
      <c r="I20" s="31"/>
      <c r="J20" s="31"/>
      <c r="K20" s="31"/>
      <c r="L20" s="31"/>
      <c r="M20" s="31"/>
      <c r="N20" s="32"/>
      <c r="O20" s="31"/>
      <c r="P20" s="31"/>
      <c r="Q20" s="31"/>
      <c r="R20" s="31"/>
      <c r="S20" s="31"/>
      <c r="T20" s="31"/>
      <c r="U20" s="31"/>
      <c r="V20" s="31"/>
      <c r="W20" s="31"/>
      <c r="X20" s="31"/>
      <c r="Y20" s="31"/>
      <c r="Z20" s="31"/>
      <c r="AA20" s="31"/>
      <c r="AB20" s="31"/>
      <c r="AC20" s="31"/>
      <c r="AD20" s="31"/>
      <c r="AE20" s="31"/>
      <c r="AF20" s="31"/>
      <c r="AG20" s="31"/>
      <c r="AH20" s="31"/>
      <c r="AI20" s="31"/>
    </row>
    <row r="21" spans="1:35" ht="16.5" x14ac:dyDescent="0.3">
      <c r="A21" s="31"/>
      <c r="B21" s="31"/>
      <c r="C21" s="31"/>
      <c r="D21" s="31"/>
      <c r="E21" s="31"/>
      <c r="F21" s="31"/>
      <c r="G21" s="31"/>
      <c r="H21" s="31"/>
      <c r="I21" s="31"/>
      <c r="J21" s="31"/>
      <c r="K21" s="31"/>
      <c r="L21" s="31"/>
      <c r="M21" s="31"/>
      <c r="N21" s="32"/>
      <c r="O21" s="31"/>
      <c r="P21" s="31"/>
      <c r="Q21" s="31"/>
      <c r="R21" s="31"/>
      <c r="S21" s="31"/>
      <c r="T21" s="31"/>
      <c r="U21" s="31"/>
      <c r="V21" s="31"/>
      <c r="W21" s="31"/>
      <c r="X21" s="31"/>
      <c r="Y21" s="31"/>
      <c r="Z21" s="31"/>
      <c r="AA21" s="31"/>
      <c r="AB21" s="31"/>
      <c r="AC21" s="31"/>
      <c r="AD21" s="31"/>
      <c r="AE21" s="31"/>
      <c r="AF21" s="31"/>
      <c r="AG21" s="31"/>
      <c r="AH21" s="31"/>
      <c r="AI21" s="31"/>
    </row>
    <row r="22" spans="1:35" ht="16.5" x14ac:dyDescent="0.3">
      <c r="A22" s="31"/>
      <c r="B22" s="31"/>
      <c r="C22" s="31"/>
      <c r="D22" s="31"/>
      <c r="E22" s="31"/>
      <c r="F22" s="31"/>
      <c r="G22" s="31"/>
      <c r="H22" s="31"/>
      <c r="I22" s="31"/>
      <c r="J22" s="31"/>
      <c r="K22" s="31"/>
      <c r="L22" s="31"/>
      <c r="M22" s="31"/>
      <c r="N22" s="32"/>
      <c r="O22" s="31"/>
      <c r="P22" s="31"/>
      <c r="Q22" s="31"/>
      <c r="R22" s="31"/>
      <c r="S22" s="31"/>
      <c r="T22" s="31"/>
      <c r="U22" s="31"/>
      <c r="V22" s="31"/>
      <c r="W22" s="31"/>
      <c r="X22" s="31"/>
      <c r="Y22" s="31"/>
      <c r="Z22" s="31"/>
      <c r="AA22" s="31"/>
      <c r="AB22" s="31"/>
      <c r="AC22" s="31"/>
      <c r="AD22" s="31"/>
      <c r="AE22" s="31"/>
      <c r="AF22" s="31"/>
      <c r="AG22" s="31"/>
      <c r="AH22" s="31"/>
      <c r="AI22" s="31"/>
    </row>
    <row r="23" spans="1:35" ht="16.5" x14ac:dyDescent="0.3">
      <c r="A23" s="31"/>
      <c r="B23" s="31"/>
      <c r="C23" s="31"/>
      <c r="D23" s="31"/>
      <c r="E23" s="31"/>
      <c r="F23" s="31"/>
      <c r="G23" s="31"/>
      <c r="H23" s="31"/>
      <c r="I23" s="31"/>
      <c r="J23" s="31"/>
      <c r="K23" s="31"/>
      <c r="L23" s="31"/>
      <c r="M23" s="31"/>
      <c r="N23" s="32"/>
      <c r="O23" s="31"/>
      <c r="P23" s="31"/>
      <c r="Q23" s="31"/>
      <c r="R23" s="31"/>
      <c r="S23" s="31"/>
      <c r="T23" s="31"/>
      <c r="U23" s="31"/>
      <c r="V23" s="31"/>
      <c r="W23" s="31"/>
      <c r="X23" s="31"/>
      <c r="Y23" s="31"/>
      <c r="Z23" s="31"/>
      <c r="AA23" s="31"/>
      <c r="AB23" s="31"/>
      <c r="AC23" s="31"/>
      <c r="AD23" s="31"/>
      <c r="AE23" s="31"/>
      <c r="AF23" s="31"/>
      <c r="AG23" s="31"/>
      <c r="AH23" s="31"/>
      <c r="AI23" s="31"/>
    </row>
  </sheetData>
  <mergeCells count="69">
    <mergeCell ref="AH14:AH15"/>
    <mergeCell ref="AI14:AI15"/>
    <mergeCell ref="H14:H15"/>
    <mergeCell ref="AC14:AC15"/>
    <mergeCell ref="AD14:AD15"/>
    <mergeCell ref="AE14:AE15"/>
    <mergeCell ref="AF14:AF15"/>
    <mergeCell ref="AG14:AG15"/>
    <mergeCell ref="A1:B4"/>
    <mergeCell ref="A5:B5"/>
    <mergeCell ref="C5:AI5"/>
    <mergeCell ref="W11:X11"/>
    <mergeCell ref="X12:X13"/>
    <mergeCell ref="Y12:Y13"/>
    <mergeCell ref="L12:L13"/>
    <mergeCell ref="A8:B8"/>
    <mergeCell ref="C6:AI6"/>
    <mergeCell ref="C7:AI7"/>
    <mergeCell ref="C8:AI8"/>
    <mergeCell ref="A6:B6"/>
    <mergeCell ref="A7:B7"/>
    <mergeCell ref="AG12:AG13"/>
    <mergeCell ref="AA12:AA13"/>
    <mergeCell ref="AB12:AB13"/>
    <mergeCell ref="G10:G11"/>
    <mergeCell ref="B10:E10"/>
    <mergeCell ref="AB9:AI10"/>
    <mergeCell ref="A9:G9"/>
    <mergeCell ref="H10:L10"/>
    <mergeCell ref="M10:AA10"/>
    <mergeCell ref="H9:AA9"/>
    <mergeCell ref="AH1:AI1"/>
    <mergeCell ref="AH2:AI2"/>
    <mergeCell ref="AH3:AI3"/>
    <mergeCell ref="AH4:AI4"/>
    <mergeCell ref="C1:AG2"/>
    <mergeCell ref="C3:AG4"/>
    <mergeCell ref="AH12:AH13"/>
    <mergeCell ref="W12:W13"/>
    <mergeCell ref="Z12:Z13"/>
    <mergeCell ref="I11:J11"/>
    <mergeCell ref="U12:U13"/>
    <mergeCell ref="V12:V13"/>
    <mergeCell ref="AF12:AF13"/>
    <mergeCell ref="I12:I13"/>
    <mergeCell ref="N12:N13"/>
    <mergeCell ref="O12:O13"/>
    <mergeCell ref="Y11:Z11"/>
    <mergeCell ref="AC12:AC13"/>
    <mergeCell ref="AD12:AD13"/>
    <mergeCell ref="AE12:AE13"/>
    <mergeCell ref="K12:K13"/>
    <mergeCell ref="M12:M13"/>
    <mergeCell ref="AI12:AI13"/>
    <mergeCell ref="K11:L11"/>
    <mergeCell ref="A12:A13"/>
    <mergeCell ref="B12:B13"/>
    <mergeCell ref="C12:C13"/>
    <mergeCell ref="D12:D13"/>
    <mergeCell ref="E12:E13"/>
    <mergeCell ref="R12:R13"/>
    <mergeCell ref="S12:S13"/>
    <mergeCell ref="T12:T13"/>
    <mergeCell ref="F12:F13"/>
    <mergeCell ref="G12:G13"/>
    <mergeCell ref="H12:H13"/>
    <mergeCell ref="P12:P13"/>
    <mergeCell ref="Q12:Q13"/>
    <mergeCell ref="J12:J13"/>
  </mergeCells>
  <conditionalFormatting sqref="I12 I14">
    <cfRule type="containsText" dxfId="139" priority="290" operator="containsText" text="Muy Bajo">
      <formula>NOT(ISERROR(SEARCH("Muy Bajo",I12)))</formula>
    </cfRule>
    <cfRule type="containsText" dxfId="138" priority="291" operator="containsText" text="Baja">
      <formula>NOT(ISERROR(SEARCH("Baja",I12)))</formula>
    </cfRule>
    <cfRule type="containsText" dxfId="137" priority="292" operator="containsText" text="Muy alta">
      <formula>NOT(ISERROR(SEARCH("Muy alta",I12)))</formula>
    </cfRule>
    <cfRule type="containsText" dxfId="136" priority="293" operator="containsText" text="Alta">
      <formula>NOT(ISERROR(SEARCH("Alta",I12)))</formula>
    </cfRule>
    <cfRule type="containsText" dxfId="135" priority="294" operator="containsText" text="Media">
      <formula>NOT(ISERROR(SEARCH("Media",I12)))</formula>
    </cfRule>
  </conditionalFormatting>
  <conditionalFormatting sqref="K12 K14">
    <cfRule type="containsText" dxfId="134" priority="285" operator="containsText" text="Catastrófico">
      <formula>NOT(ISERROR(SEARCH("Catastrófico",K12)))</formula>
    </cfRule>
    <cfRule type="containsText" dxfId="133" priority="286" operator="containsText" text="Mayor">
      <formula>NOT(ISERROR(SEARCH("Mayor",K12)))</formula>
    </cfRule>
    <cfRule type="containsText" dxfId="132" priority="287" operator="containsText" text="Moderado">
      <formula>NOT(ISERROR(SEARCH("Moderado",K12)))</formula>
    </cfRule>
    <cfRule type="containsText" dxfId="131" priority="288" operator="containsText" text="Menor">
      <formula>NOT(ISERROR(SEARCH("Menor",K12)))</formula>
    </cfRule>
    <cfRule type="containsText" dxfId="130" priority="289" operator="containsText" text="Leve">
      <formula>NOT(ISERROR(SEARCH("Leve",K12)))</formula>
    </cfRule>
  </conditionalFormatting>
  <conditionalFormatting sqref="M12 M14">
    <cfRule type="containsText" dxfId="129" priority="281" operator="containsText" text="Bajo">
      <formula>NOT(ISERROR(SEARCH("Bajo",M12)))</formula>
    </cfRule>
    <cfRule type="containsText" dxfId="128" priority="282" operator="containsText" text="Moderado">
      <formula>NOT(ISERROR(SEARCH("Moderado",M12)))</formula>
    </cfRule>
    <cfRule type="containsText" dxfId="127" priority="283" operator="containsText" text="Alto">
      <formula>NOT(ISERROR(SEARCH("Alto",M12)))</formula>
    </cfRule>
    <cfRule type="containsText" dxfId="126" priority="284" operator="containsText" text="Extremo">
      <formula>NOT(ISERROR(SEARCH("Extremo",M12)))</formula>
    </cfRule>
  </conditionalFormatting>
  <conditionalFormatting sqref="X12 X14">
    <cfRule type="containsText" dxfId="125" priority="275" operator="containsText" text="Muy Bajo">
      <formula>NOT(ISERROR(SEARCH("Muy Bajo",X12)))</formula>
    </cfRule>
    <cfRule type="containsText" dxfId="124" priority="276" operator="containsText" text="Baja">
      <formula>NOT(ISERROR(SEARCH("Baja",X12)))</formula>
    </cfRule>
    <cfRule type="containsText" dxfId="123" priority="277" operator="containsText" text="Muy alta">
      <formula>NOT(ISERROR(SEARCH("Muy alta",X12)))</formula>
    </cfRule>
    <cfRule type="containsText" dxfId="122" priority="278" operator="containsText" text="Alta">
      <formula>NOT(ISERROR(SEARCH("Alta",X12)))</formula>
    </cfRule>
    <cfRule type="containsText" dxfId="121" priority="279" operator="containsText" text="Media">
      <formula>NOT(ISERROR(SEARCH("Media",X12)))</formula>
    </cfRule>
  </conditionalFormatting>
  <conditionalFormatting sqref="Z12 Z14">
    <cfRule type="containsText" dxfId="120" priority="261" operator="containsText" text="Catastrófico">
      <formula>NOT(ISERROR(SEARCH("Catastrófico",Z12)))</formula>
    </cfRule>
    <cfRule type="containsText" dxfId="119" priority="262" operator="containsText" text="Mayor">
      <formula>NOT(ISERROR(SEARCH("Mayor",Z12)))</formula>
    </cfRule>
    <cfRule type="containsText" dxfId="118" priority="263" operator="containsText" text="Moderado">
      <formula>NOT(ISERROR(SEARCH("Moderado",Z12)))</formula>
    </cfRule>
    <cfRule type="containsText" dxfId="117" priority="264" operator="containsText" text="Menor">
      <formula>NOT(ISERROR(SEARCH("Menor",Z12)))</formula>
    </cfRule>
    <cfRule type="containsText" dxfId="116" priority="265" operator="containsText" text="Leve">
      <formula>NOT(ISERROR(SEARCH("Leve",Z12)))</formula>
    </cfRule>
  </conditionalFormatting>
  <conditionalFormatting sqref="AA12 AA14">
    <cfRule type="containsText" dxfId="115" priority="257" operator="containsText" text="Bajo">
      <formula>NOT(ISERROR(SEARCH("Bajo",AA12)))</formula>
    </cfRule>
    <cfRule type="containsText" dxfId="114" priority="258" operator="containsText" text="Moderado">
      <formula>NOT(ISERROR(SEARCH("Moderado",AA12)))</formula>
    </cfRule>
    <cfRule type="containsText" dxfId="113" priority="259" operator="containsText" text="Alto">
      <formula>NOT(ISERROR(SEARCH("Alto",AA12)))</formula>
    </cfRule>
    <cfRule type="containsText" dxfId="112" priority="260" operator="containsText" text="Extremo">
      <formula>NOT(ISERROR(SEARCH("Extremo",AA12)))</formula>
    </cfRule>
  </conditionalFormatting>
  <conditionalFormatting sqref="I18">
    <cfRule type="containsText" dxfId="111" priority="140" operator="containsText" text="Muy Bajo">
      <formula>NOT(ISERROR(SEARCH("Muy Bajo",I18)))</formula>
    </cfRule>
    <cfRule type="containsText" dxfId="110" priority="141" operator="containsText" text="Baja">
      <formula>NOT(ISERROR(SEARCH("Baja",I18)))</formula>
    </cfRule>
    <cfRule type="containsText" dxfId="109" priority="142" operator="containsText" text="Muy alta">
      <formula>NOT(ISERROR(SEARCH("Muy alta",I18)))</formula>
    </cfRule>
    <cfRule type="containsText" dxfId="108" priority="143" operator="containsText" text="Alta">
      <formula>NOT(ISERROR(SEARCH("Alta",I18)))</formula>
    </cfRule>
    <cfRule type="containsText" dxfId="107" priority="144" operator="containsText" text="Media">
      <formula>NOT(ISERROR(SEARCH("Media",I18)))</formula>
    </cfRule>
  </conditionalFormatting>
  <conditionalFormatting sqref="K18">
    <cfRule type="containsText" dxfId="106" priority="135" operator="containsText" text="Catastrófico">
      <formula>NOT(ISERROR(SEARCH("Catastrófico",K18)))</formula>
    </cfRule>
    <cfRule type="containsText" dxfId="105" priority="136" operator="containsText" text="Mayor">
      <formula>NOT(ISERROR(SEARCH("Mayor",K18)))</formula>
    </cfRule>
    <cfRule type="containsText" dxfId="104" priority="137" operator="containsText" text="Moderado">
      <formula>NOT(ISERROR(SEARCH("Moderado",K18)))</formula>
    </cfRule>
    <cfRule type="containsText" dxfId="103" priority="138" operator="containsText" text="Menor">
      <formula>NOT(ISERROR(SEARCH("Menor",K18)))</formula>
    </cfRule>
    <cfRule type="containsText" dxfId="102" priority="139" operator="containsText" text="Leve">
      <formula>NOT(ISERROR(SEARCH("Leve",K18)))</formula>
    </cfRule>
  </conditionalFormatting>
  <conditionalFormatting sqref="M18">
    <cfRule type="containsText" dxfId="101" priority="131" operator="containsText" text="Bajo">
      <formula>NOT(ISERROR(SEARCH("Bajo",M18)))</formula>
    </cfRule>
    <cfRule type="containsText" dxfId="100" priority="132" operator="containsText" text="Moderado">
      <formula>NOT(ISERROR(SEARCH("Moderado",M18)))</formula>
    </cfRule>
    <cfRule type="containsText" dxfId="99" priority="133" operator="containsText" text="Alto">
      <formula>NOT(ISERROR(SEARCH("Alto",M18)))</formula>
    </cfRule>
    <cfRule type="containsText" dxfId="98" priority="134" operator="containsText" text="Extremo">
      <formula>NOT(ISERROR(SEARCH("Extremo",M18)))</formula>
    </cfRule>
  </conditionalFormatting>
  <conditionalFormatting sqref="X18">
    <cfRule type="containsText" dxfId="97" priority="126" operator="containsText" text="Muy Bajo">
      <formula>NOT(ISERROR(SEARCH("Muy Bajo",X18)))</formula>
    </cfRule>
    <cfRule type="containsText" dxfId="96" priority="127" operator="containsText" text="Baja">
      <formula>NOT(ISERROR(SEARCH("Baja",X18)))</formula>
    </cfRule>
    <cfRule type="containsText" dxfId="95" priority="128" operator="containsText" text="Muy alta">
      <formula>NOT(ISERROR(SEARCH("Muy alta",X18)))</formula>
    </cfRule>
    <cfRule type="containsText" dxfId="94" priority="129" operator="containsText" text="Alta">
      <formula>NOT(ISERROR(SEARCH("Alta",X18)))</formula>
    </cfRule>
    <cfRule type="containsText" dxfId="93" priority="130" operator="containsText" text="Media">
      <formula>NOT(ISERROR(SEARCH("Media",X18)))</formula>
    </cfRule>
  </conditionalFormatting>
  <conditionalFormatting sqref="Z18">
    <cfRule type="containsText" dxfId="92" priority="121" operator="containsText" text="Catastrófico">
      <formula>NOT(ISERROR(SEARCH("Catastrófico",Z18)))</formula>
    </cfRule>
    <cfRule type="containsText" dxfId="91" priority="122" operator="containsText" text="Mayor">
      <formula>NOT(ISERROR(SEARCH("Mayor",Z18)))</formula>
    </cfRule>
    <cfRule type="containsText" dxfId="90" priority="123" operator="containsText" text="Moderado">
      <formula>NOT(ISERROR(SEARCH("Moderado",Z18)))</formula>
    </cfRule>
    <cfRule type="containsText" dxfId="89" priority="124" operator="containsText" text="Menor">
      <formula>NOT(ISERROR(SEARCH("Menor",Z18)))</formula>
    </cfRule>
    <cfRule type="containsText" dxfId="88" priority="125" operator="containsText" text="Leve">
      <formula>NOT(ISERROR(SEARCH("Leve",Z18)))</formula>
    </cfRule>
  </conditionalFormatting>
  <conditionalFormatting sqref="AA18">
    <cfRule type="containsText" dxfId="87" priority="85" operator="containsText" text="Bajo">
      <formula>NOT(ISERROR(SEARCH("Bajo",AA18)))</formula>
    </cfRule>
    <cfRule type="containsText" dxfId="86" priority="86" operator="containsText" text="Moderado">
      <formula>NOT(ISERROR(SEARCH("Moderado",AA18)))</formula>
    </cfRule>
    <cfRule type="containsText" dxfId="85" priority="87" operator="containsText" text="Alto">
      <formula>NOT(ISERROR(SEARCH("Alto",AA18)))</formula>
    </cfRule>
    <cfRule type="containsText" dxfId="84" priority="88" operator="containsText" text="Extremo">
      <formula>NOT(ISERROR(SEARCH("Extremo",AA18)))</formula>
    </cfRule>
  </conditionalFormatting>
  <conditionalFormatting sqref="I15">
    <cfRule type="containsText" dxfId="83" priority="80" operator="containsText" text="Muy Bajo">
      <formula>NOT(ISERROR(SEARCH("Muy Bajo",I15)))</formula>
    </cfRule>
    <cfRule type="containsText" dxfId="82" priority="81" operator="containsText" text="Baja">
      <formula>NOT(ISERROR(SEARCH("Baja",I15)))</formula>
    </cfRule>
    <cfRule type="containsText" dxfId="81" priority="82" operator="containsText" text="Muy alta">
      <formula>NOT(ISERROR(SEARCH("Muy alta",I15)))</formula>
    </cfRule>
    <cfRule type="containsText" dxfId="80" priority="83" operator="containsText" text="Alta">
      <formula>NOT(ISERROR(SEARCH("Alta",I15)))</formula>
    </cfRule>
    <cfRule type="containsText" dxfId="79" priority="84" operator="containsText" text="Media">
      <formula>NOT(ISERROR(SEARCH("Media",I15)))</formula>
    </cfRule>
  </conditionalFormatting>
  <conditionalFormatting sqref="K15">
    <cfRule type="containsText" dxfId="78" priority="75" operator="containsText" text="Catastrófico">
      <formula>NOT(ISERROR(SEARCH("Catastrófico",K15)))</formula>
    </cfRule>
    <cfRule type="containsText" dxfId="77" priority="76" operator="containsText" text="Mayor">
      <formula>NOT(ISERROR(SEARCH("Mayor",K15)))</formula>
    </cfRule>
    <cfRule type="containsText" dxfId="76" priority="77" operator="containsText" text="Moderado">
      <formula>NOT(ISERROR(SEARCH("Moderado",K15)))</formula>
    </cfRule>
    <cfRule type="containsText" dxfId="75" priority="78" operator="containsText" text="Menor">
      <formula>NOT(ISERROR(SEARCH("Menor",K15)))</formula>
    </cfRule>
    <cfRule type="containsText" dxfId="74" priority="79" operator="containsText" text="Leve">
      <formula>NOT(ISERROR(SEARCH("Leve",K15)))</formula>
    </cfRule>
  </conditionalFormatting>
  <conditionalFormatting sqref="M15">
    <cfRule type="containsText" dxfId="73" priority="71" operator="containsText" text="Bajo">
      <formula>NOT(ISERROR(SEARCH("Bajo",M15)))</formula>
    </cfRule>
    <cfRule type="containsText" dxfId="72" priority="72" operator="containsText" text="Moderado">
      <formula>NOT(ISERROR(SEARCH("Moderado",M15)))</formula>
    </cfRule>
    <cfRule type="containsText" dxfId="71" priority="73" operator="containsText" text="Alto">
      <formula>NOT(ISERROR(SEARCH("Alto",M15)))</formula>
    </cfRule>
    <cfRule type="containsText" dxfId="70" priority="74" operator="containsText" text="Extremo">
      <formula>NOT(ISERROR(SEARCH("Extremo",M15)))</formula>
    </cfRule>
  </conditionalFormatting>
  <conditionalFormatting sqref="X15">
    <cfRule type="containsText" dxfId="69" priority="66" operator="containsText" text="Muy Bajo">
      <formula>NOT(ISERROR(SEARCH("Muy Bajo",X15)))</formula>
    </cfRule>
    <cfRule type="containsText" dxfId="68" priority="67" operator="containsText" text="Baja">
      <formula>NOT(ISERROR(SEARCH("Baja",X15)))</formula>
    </cfRule>
    <cfRule type="containsText" dxfId="67" priority="68" operator="containsText" text="Muy alta">
      <formula>NOT(ISERROR(SEARCH("Muy alta",X15)))</formula>
    </cfRule>
    <cfRule type="containsText" dxfId="66" priority="69" operator="containsText" text="Alta">
      <formula>NOT(ISERROR(SEARCH("Alta",X15)))</formula>
    </cfRule>
    <cfRule type="containsText" dxfId="65" priority="70" operator="containsText" text="Media">
      <formula>NOT(ISERROR(SEARCH("Media",X15)))</formula>
    </cfRule>
  </conditionalFormatting>
  <conditionalFormatting sqref="Z15">
    <cfRule type="containsText" dxfId="64" priority="61" operator="containsText" text="Catastrófico">
      <formula>NOT(ISERROR(SEARCH("Catastrófico",Z15)))</formula>
    </cfRule>
    <cfRule type="containsText" dxfId="63" priority="62" operator="containsText" text="Mayor">
      <formula>NOT(ISERROR(SEARCH("Mayor",Z15)))</formula>
    </cfRule>
    <cfRule type="containsText" dxfId="62" priority="63" operator="containsText" text="Moderado">
      <formula>NOT(ISERROR(SEARCH("Moderado",Z15)))</formula>
    </cfRule>
    <cfRule type="containsText" dxfId="61" priority="64" operator="containsText" text="Menor">
      <formula>NOT(ISERROR(SEARCH("Menor",Z15)))</formula>
    </cfRule>
    <cfRule type="containsText" dxfId="60" priority="65" operator="containsText" text="Leve">
      <formula>NOT(ISERROR(SEARCH("Leve",Z15)))</formula>
    </cfRule>
  </conditionalFormatting>
  <conditionalFormatting sqref="AA15">
    <cfRule type="containsText" dxfId="59" priority="57" operator="containsText" text="Bajo">
      <formula>NOT(ISERROR(SEARCH("Bajo",AA15)))</formula>
    </cfRule>
    <cfRule type="containsText" dxfId="58" priority="58" operator="containsText" text="Moderado">
      <formula>NOT(ISERROR(SEARCH("Moderado",AA15)))</formula>
    </cfRule>
    <cfRule type="containsText" dxfId="57" priority="59" operator="containsText" text="Alto">
      <formula>NOT(ISERROR(SEARCH("Alto",AA15)))</formula>
    </cfRule>
    <cfRule type="containsText" dxfId="56" priority="60" operator="containsText" text="Extremo">
      <formula>NOT(ISERROR(SEARCH("Extremo",AA15)))</formula>
    </cfRule>
  </conditionalFormatting>
  <conditionalFormatting sqref="I16">
    <cfRule type="containsText" dxfId="55" priority="52" operator="containsText" text="Muy Bajo">
      <formula>NOT(ISERROR(SEARCH("Muy Bajo",I16)))</formula>
    </cfRule>
    <cfRule type="containsText" dxfId="54" priority="53" operator="containsText" text="Baja">
      <formula>NOT(ISERROR(SEARCH("Baja",I16)))</formula>
    </cfRule>
    <cfRule type="containsText" dxfId="53" priority="54" operator="containsText" text="Muy alta">
      <formula>NOT(ISERROR(SEARCH("Muy alta",I16)))</formula>
    </cfRule>
    <cfRule type="containsText" dxfId="52" priority="55" operator="containsText" text="Alta">
      <formula>NOT(ISERROR(SEARCH("Alta",I16)))</formula>
    </cfRule>
    <cfRule type="containsText" dxfId="51" priority="56" operator="containsText" text="Media">
      <formula>NOT(ISERROR(SEARCH("Media",I16)))</formula>
    </cfRule>
  </conditionalFormatting>
  <conditionalFormatting sqref="K16">
    <cfRule type="containsText" dxfId="50" priority="47" operator="containsText" text="Catastrófico">
      <formula>NOT(ISERROR(SEARCH("Catastrófico",K16)))</formula>
    </cfRule>
    <cfRule type="containsText" dxfId="49" priority="48" operator="containsText" text="Mayor">
      <formula>NOT(ISERROR(SEARCH("Mayor",K16)))</formula>
    </cfRule>
    <cfRule type="containsText" dxfId="48" priority="49" operator="containsText" text="Moderado">
      <formula>NOT(ISERROR(SEARCH("Moderado",K16)))</formula>
    </cfRule>
    <cfRule type="containsText" dxfId="47" priority="50" operator="containsText" text="Menor">
      <formula>NOT(ISERROR(SEARCH("Menor",K16)))</formula>
    </cfRule>
    <cfRule type="containsText" dxfId="46" priority="51" operator="containsText" text="Leve">
      <formula>NOT(ISERROR(SEARCH("Leve",K16)))</formula>
    </cfRule>
  </conditionalFormatting>
  <conditionalFormatting sqref="M16">
    <cfRule type="containsText" dxfId="45" priority="43" operator="containsText" text="Bajo">
      <formula>NOT(ISERROR(SEARCH("Bajo",M16)))</formula>
    </cfRule>
    <cfRule type="containsText" dxfId="44" priority="44" operator="containsText" text="Moderado">
      <formula>NOT(ISERROR(SEARCH("Moderado",M16)))</formula>
    </cfRule>
    <cfRule type="containsText" dxfId="43" priority="45" operator="containsText" text="Alto">
      <formula>NOT(ISERROR(SEARCH("Alto",M16)))</formula>
    </cfRule>
    <cfRule type="containsText" dxfId="42" priority="46" operator="containsText" text="Extremo">
      <formula>NOT(ISERROR(SEARCH("Extremo",M16)))</formula>
    </cfRule>
  </conditionalFormatting>
  <conditionalFormatting sqref="X16">
    <cfRule type="containsText" dxfId="41" priority="38" operator="containsText" text="Muy Bajo">
      <formula>NOT(ISERROR(SEARCH("Muy Bajo",X16)))</formula>
    </cfRule>
    <cfRule type="containsText" dxfId="40" priority="39" operator="containsText" text="Baja">
      <formula>NOT(ISERROR(SEARCH("Baja",X16)))</formula>
    </cfRule>
    <cfRule type="containsText" dxfId="39" priority="40" operator="containsText" text="Muy alta">
      <formula>NOT(ISERROR(SEARCH("Muy alta",X16)))</formula>
    </cfRule>
    <cfRule type="containsText" dxfId="38" priority="41" operator="containsText" text="Alta">
      <formula>NOT(ISERROR(SEARCH("Alta",X16)))</formula>
    </cfRule>
    <cfRule type="containsText" dxfId="37" priority="42" operator="containsText" text="Media">
      <formula>NOT(ISERROR(SEARCH("Media",X16)))</formula>
    </cfRule>
  </conditionalFormatting>
  <conditionalFormatting sqref="Z16">
    <cfRule type="containsText" dxfId="36" priority="33" operator="containsText" text="Catastrófico">
      <formula>NOT(ISERROR(SEARCH("Catastrófico",Z16)))</formula>
    </cfRule>
    <cfRule type="containsText" dxfId="35" priority="34" operator="containsText" text="Mayor">
      <formula>NOT(ISERROR(SEARCH("Mayor",Z16)))</formula>
    </cfRule>
    <cfRule type="containsText" dxfId="34" priority="35" operator="containsText" text="Moderado">
      <formula>NOT(ISERROR(SEARCH("Moderado",Z16)))</formula>
    </cfRule>
    <cfRule type="containsText" dxfId="33" priority="36" operator="containsText" text="Menor">
      <formula>NOT(ISERROR(SEARCH("Menor",Z16)))</formula>
    </cfRule>
    <cfRule type="containsText" dxfId="32" priority="37" operator="containsText" text="Leve">
      <formula>NOT(ISERROR(SEARCH("Leve",Z16)))</formula>
    </cfRule>
  </conditionalFormatting>
  <conditionalFormatting sqref="AA16">
    <cfRule type="containsText" dxfId="31" priority="29" operator="containsText" text="Bajo">
      <formula>NOT(ISERROR(SEARCH("Bajo",AA16)))</formula>
    </cfRule>
    <cfRule type="containsText" dxfId="30" priority="30" operator="containsText" text="Moderado">
      <formula>NOT(ISERROR(SEARCH("Moderado",AA16)))</formula>
    </cfRule>
    <cfRule type="containsText" dxfId="29" priority="31" operator="containsText" text="Alto">
      <formula>NOT(ISERROR(SEARCH("Alto",AA16)))</formula>
    </cfRule>
    <cfRule type="containsText" dxfId="28" priority="32" operator="containsText" text="Extremo">
      <formula>NOT(ISERROR(SEARCH("Extremo",AA16)))</formula>
    </cfRule>
  </conditionalFormatting>
  <conditionalFormatting sqref="I17">
    <cfRule type="containsText" dxfId="27" priority="24" operator="containsText" text="Muy Bajo">
      <formula>NOT(ISERROR(SEARCH("Muy Bajo",I17)))</formula>
    </cfRule>
    <cfRule type="containsText" dxfId="26" priority="25" operator="containsText" text="Baja">
      <formula>NOT(ISERROR(SEARCH("Baja",I17)))</formula>
    </cfRule>
    <cfRule type="containsText" dxfId="25" priority="26" operator="containsText" text="Muy alta">
      <formula>NOT(ISERROR(SEARCH("Muy alta",I17)))</formula>
    </cfRule>
    <cfRule type="containsText" dxfId="24" priority="27" operator="containsText" text="Alta">
      <formula>NOT(ISERROR(SEARCH("Alta",I17)))</formula>
    </cfRule>
    <cfRule type="containsText" dxfId="23" priority="28" operator="containsText" text="Media">
      <formula>NOT(ISERROR(SEARCH("Media",I17)))</formula>
    </cfRule>
  </conditionalFormatting>
  <conditionalFormatting sqref="K17">
    <cfRule type="containsText" dxfId="22" priority="19" operator="containsText" text="Catastrófico">
      <formula>NOT(ISERROR(SEARCH("Catastrófico",K17)))</formula>
    </cfRule>
    <cfRule type="containsText" dxfId="21" priority="20" operator="containsText" text="Mayor">
      <formula>NOT(ISERROR(SEARCH("Mayor",K17)))</formula>
    </cfRule>
    <cfRule type="containsText" dxfId="20" priority="21" operator="containsText" text="Moderado">
      <formula>NOT(ISERROR(SEARCH("Moderado",K17)))</formula>
    </cfRule>
    <cfRule type="containsText" dxfId="19" priority="22" operator="containsText" text="Menor">
      <formula>NOT(ISERROR(SEARCH("Menor",K17)))</formula>
    </cfRule>
    <cfRule type="containsText" dxfId="18" priority="23" operator="containsText" text="Leve">
      <formula>NOT(ISERROR(SEARCH("Leve",K17)))</formula>
    </cfRule>
  </conditionalFormatting>
  <conditionalFormatting sqref="M17">
    <cfRule type="containsText" dxfId="17" priority="15" operator="containsText" text="Bajo">
      <formula>NOT(ISERROR(SEARCH("Bajo",M17)))</formula>
    </cfRule>
    <cfRule type="containsText" dxfId="16" priority="16" operator="containsText" text="Moderado">
      <formula>NOT(ISERROR(SEARCH("Moderado",M17)))</formula>
    </cfRule>
    <cfRule type="containsText" dxfId="15" priority="17" operator="containsText" text="Alto">
      <formula>NOT(ISERROR(SEARCH("Alto",M17)))</formula>
    </cfRule>
    <cfRule type="containsText" dxfId="14" priority="18" operator="containsText" text="Extremo">
      <formula>NOT(ISERROR(SEARCH("Extremo",M17)))</formula>
    </cfRule>
  </conditionalFormatting>
  <conditionalFormatting sqref="X17">
    <cfRule type="containsText" dxfId="13" priority="10" operator="containsText" text="Muy Bajo">
      <formula>NOT(ISERROR(SEARCH("Muy Bajo",X17)))</formula>
    </cfRule>
    <cfRule type="containsText" dxfId="12" priority="11" operator="containsText" text="Baja">
      <formula>NOT(ISERROR(SEARCH("Baja",X17)))</formula>
    </cfRule>
    <cfRule type="containsText" dxfId="11" priority="12" operator="containsText" text="Muy alta">
      <formula>NOT(ISERROR(SEARCH("Muy alta",X17)))</formula>
    </cfRule>
    <cfRule type="containsText" dxfId="10" priority="13" operator="containsText" text="Alta">
      <formula>NOT(ISERROR(SEARCH("Alta",X17)))</formula>
    </cfRule>
    <cfRule type="containsText" dxfId="9" priority="14" operator="containsText" text="Media">
      <formula>NOT(ISERROR(SEARCH("Media",X17)))</formula>
    </cfRule>
  </conditionalFormatting>
  <conditionalFormatting sqref="Z17">
    <cfRule type="containsText" dxfId="8" priority="5" operator="containsText" text="Catastrófico">
      <formula>NOT(ISERROR(SEARCH("Catastrófico",Z17)))</formula>
    </cfRule>
    <cfRule type="containsText" dxfId="7" priority="6" operator="containsText" text="Mayor">
      <formula>NOT(ISERROR(SEARCH("Mayor",Z17)))</formula>
    </cfRule>
    <cfRule type="containsText" dxfId="6" priority="7" operator="containsText" text="Moderado">
      <formula>NOT(ISERROR(SEARCH("Moderado",Z17)))</formula>
    </cfRule>
    <cfRule type="containsText" dxfId="5" priority="8" operator="containsText" text="Menor">
      <formula>NOT(ISERROR(SEARCH("Menor",Z17)))</formula>
    </cfRule>
    <cfRule type="containsText" dxfId="4" priority="9" operator="containsText" text="Leve">
      <formula>NOT(ISERROR(SEARCH("Leve",Z17)))</formula>
    </cfRule>
  </conditionalFormatting>
  <conditionalFormatting sqref="AA17">
    <cfRule type="containsText" dxfId="3" priority="1" operator="containsText" text="Bajo">
      <formula>NOT(ISERROR(SEARCH("Bajo",AA17)))</formula>
    </cfRule>
    <cfRule type="containsText" dxfId="2" priority="2" operator="containsText" text="Moderado">
      <formula>NOT(ISERROR(SEARCH("Moderado",AA17)))</formula>
    </cfRule>
    <cfRule type="containsText" dxfId="1" priority="3" operator="containsText" text="Alto">
      <formula>NOT(ISERROR(SEARCH("Alto",AA17)))</formula>
    </cfRule>
    <cfRule type="containsText" dxfId="0" priority="4" operator="containsText" text="Extremo">
      <formula>NOT(ISERROR(SEARCH("Extremo",AA17)))</formula>
    </cfRule>
  </conditionalFormatting>
  <pageMargins left="0.7" right="0.7" top="0.75" bottom="0.75" header="0.3" footer="0.3"/>
  <pageSetup paperSize="9" orientation="portrait" horizontalDpi="90" verticalDpi="90" r:id="rId1"/>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200-000000000000}">
          <x14:formula1>
            <xm:f>'FORMULAS (no modificar)'!$B$2:$B$9</xm:f>
          </x14:formula1>
          <xm:sqref>G12 G14:G18</xm:sqref>
        </x14:dataValidation>
        <x14:dataValidation type="list" allowBlank="1" showInputMessage="1" showErrorMessage="1" xr:uid="{00000000-0002-0000-0200-000001000000}">
          <x14:formula1>
            <xm:f>'FORMULAS (no modificar)'!$C$2:$C$7</xm:f>
          </x14:formula1>
          <xm:sqref>F12 F14:F18</xm:sqref>
        </x14:dataValidation>
        <x14:dataValidation type="list" allowBlank="1" showInputMessage="1" showErrorMessage="1" xr:uid="{00000000-0002-0000-0200-000002000000}">
          <x14:formula1>
            <xm:f>'FORMULAS (no modificar)'!$P$2:$P$7</xm:f>
          </x14:formula1>
          <xm:sqref>AB12 AB14:AB18</xm:sqref>
        </x14:dataValidation>
        <x14:dataValidation type="list" allowBlank="1" showInputMessage="1" showErrorMessage="1" xr:uid="{00000000-0002-0000-0200-000003000000}">
          <x14:formula1>
            <xm:f>'FORMULAS (no modificar)'!$H$2:$H$4</xm:f>
          </x14:formula1>
          <xm:sqref>O12 O18</xm:sqref>
        </x14:dataValidation>
        <x14:dataValidation type="list" allowBlank="1" showInputMessage="1" showErrorMessage="1" xr:uid="{00000000-0002-0000-0200-000004000000}">
          <x14:formula1>
            <xm:f>'FORMULAS (no modificar)'!$I$2:$I$5</xm:f>
          </x14:formula1>
          <xm:sqref>P12 P18</xm:sqref>
        </x14:dataValidation>
        <x14:dataValidation type="list" allowBlank="1" showInputMessage="1" showErrorMessage="1" xr:uid="{00000000-0002-0000-0200-000005000000}">
          <x14:formula1>
            <xm:f>'FORMULAS (no modificar)'!$K$2:$K$4</xm:f>
          </x14:formula1>
          <xm:sqref>Q12 Q18</xm:sqref>
        </x14:dataValidation>
        <x14:dataValidation type="list" allowBlank="1" showInputMessage="1" showErrorMessage="1" xr:uid="{00000000-0002-0000-0200-000006000000}">
          <x14:formula1>
            <xm:f>'FORMULAS (no modificar)'!$M$2:$M$4</xm:f>
          </x14:formula1>
          <xm:sqref>S12 S18</xm:sqref>
        </x14:dataValidation>
        <x14:dataValidation type="list" allowBlank="1" showInputMessage="1" showErrorMessage="1" xr:uid="{00000000-0002-0000-0200-000007000000}">
          <x14:formula1>
            <xm:f>'FORMULAS (no modificar)'!$N$2:$N$4</xm:f>
          </x14:formula1>
          <xm:sqref>T12 T18</xm:sqref>
        </x14:dataValidation>
        <x14:dataValidation type="list" allowBlank="1" showInputMessage="1" showErrorMessage="1" xr:uid="{00000000-0002-0000-0200-000008000000}">
          <x14:formula1>
            <xm:f>'FORMULAS (no modificar)'!$O$2:$O$4</xm:f>
          </x14:formula1>
          <xm:sqref>U12 U14:U18</xm:sqref>
        </x14:dataValidation>
        <x14:dataValidation type="list" allowBlank="1" showErrorMessage="1" xr:uid="{00000000-0002-0000-0200-000009000000}">
          <x14:formula1>
            <xm:f>'D:\DATOS\Documents\2021 SONIA NOV 25\SONIA\SGC-A\UT DOCUMENTOS\MAPA DE RIESGO\[15 MARZO M.R. Gestion Ambiental_.xlsx]FORMULAS'!#REF!</xm:f>
          </x14:formula1>
          <xm:sqref>O14:Q17 S14:T17</xm:sqref>
        </x14:dataValidation>
        <x14:dataValidation type="list" allowBlank="1" showInputMessage="1" showErrorMessage="1" xr:uid="{00000000-0002-0000-0200-00000A000000}">
          <x14:formula1>
            <xm:f>'FORMULAS (no modificar)'!$D$2:$D$7</xm:f>
          </x14:formula1>
          <xm:sqref>I12:I18</xm:sqref>
        </x14:dataValidation>
        <x14:dataValidation type="list" allowBlank="1" showInputMessage="1" showErrorMessage="1" xr:uid="{00000000-0002-0000-0200-00000B000000}">
          <x14:formula1>
            <xm:f>'FORMULAS (no modificar)'!$F$2:$F$7</xm:f>
          </x14:formula1>
          <xm:sqref>K12:K18</xm:sqref>
        </x14:dataValidation>
        <x14:dataValidation type="list" allowBlank="1" showInputMessage="1" showErrorMessage="1" xr:uid="{00000000-0002-0000-0200-00000C000000}">
          <x14:formula1>
            <xm:f>'FORMULAS (no modificar)'!$Q$2:$Q$5</xm:f>
          </x14:formula1>
          <xm:sqref>B12:B18</xm:sqref>
        </x14:dataValidation>
        <x14:dataValidation type="list" allowBlank="1" showInputMessage="1" showErrorMessage="1" xr:uid="{00000000-0002-0000-0200-00000D000000}">
          <x14:formula1>
            <xm:f>'FORMULAS (no modificar)'!$A$2:$A$19</xm:f>
          </x14:formula1>
          <xm:sqref>A12:A18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4:L216"/>
  <sheetViews>
    <sheetView showGridLines="0" showRowColHeaders="0" topLeftCell="B38" workbookViewId="0">
      <selection activeCell="M12" sqref="M12"/>
    </sheetView>
  </sheetViews>
  <sheetFormatPr baseColWidth="10" defaultRowHeight="15" x14ac:dyDescent="0.25"/>
  <sheetData>
    <row r="4" spans="3:11" ht="21" x14ac:dyDescent="0.35">
      <c r="C4" s="193" t="s">
        <v>288</v>
      </c>
      <c r="D4" s="193"/>
      <c r="E4" s="193"/>
      <c r="F4" s="193"/>
      <c r="G4" s="193"/>
      <c r="H4" s="193"/>
      <c r="I4" s="193"/>
      <c r="J4" s="193"/>
      <c r="K4" s="193"/>
    </row>
    <row r="5" spans="3:11" ht="21" x14ac:dyDescent="0.35">
      <c r="C5" s="23"/>
      <c r="D5" s="23"/>
      <c r="E5" s="23"/>
      <c r="F5" s="23"/>
      <c r="G5" s="23"/>
      <c r="H5" s="23"/>
      <c r="I5" s="23"/>
      <c r="J5" s="23"/>
      <c r="K5" s="23"/>
    </row>
    <row r="6" spans="3:11" ht="21" x14ac:dyDescent="0.35">
      <c r="C6" s="193" t="s">
        <v>7</v>
      </c>
      <c r="D6" s="193"/>
      <c r="E6" s="193"/>
      <c r="F6" s="23"/>
      <c r="G6" s="23"/>
      <c r="H6" s="23"/>
      <c r="I6" s="23"/>
      <c r="J6" s="23"/>
      <c r="K6" s="23"/>
    </row>
    <row r="7" spans="3:11" ht="21" x14ac:dyDescent="0.35">
      <c r="C7" s="23"/>
      <c r="D7" s="23"/>
      <c r="E7" s="23"/>
      <c r="F7" s="23"/>
      <c r="G7" s="23"/>
      <c r="H7" s="23"/>
      <c r="I7" s="23"/>
      <c r="J7" s="23"/>
      <c r="K7" s="23"/>
    </row>
    <row r="8" spans="3:11" ht="21" x14ac:dyDescent="0.35">
      <c r="C8" s="23"/>
      <c r="D8" s="23"/>
      <c r="E8" s="23"/>
      <c r="F8" s="23"/>
      <c r="G8" s="23"/>
      <c r="H8" s="23"/>
      <c r="I8" s="23"/>
      <c r="J8" s="23"/>
      <c r="K8" s="23"/>
    </row>
    <row r="9" spans="3:11" ht="21" x14ac:dyDescent="0.35">
      <c r="C9" s="23"/>
      <c r="D9" s="23"/>
      <c r="E9" s="23"/>
      <c r="F9" s="23"/>
      <c r="G9" s="23"/>
      <c r="H9" s="23"/>
      <c r="I9" s="23"/>
      <c r="J9" s="23"/>
      <c r="K9" s="23"/>
    </row>
    <row r="10" spans="3:11" ht="21" x14ac:dyDescent="0.35">
      <c r="C10" s="23"/>
      <c r="D10" s="23"/>
      <c r="E10" s="23"/>
      <c r="F10" s="23"/>
      <c r="G10" s="23"/>
      <c r="H10" s="23"/>
      <c r="I10" s="23"/>
      <c r="J10" s="23"/>
      <c r="K10" s="23"/>
    </row>
    <row r="11" spans="3:11" ht="21" x14ac:dyDescent="0.35">
      <c r="C11" s="23"/>
      <c r="D11" s="23"/>
      <c r="E11" s="23"/>
      <c r="F11" s="23"/>
      <c r="G11" s="23"/>
      <c r="H11" s="23"/>
      <c r="I11" s="23"/>
      <c r="J11" s="23"/>
      <c r="K11" s="23"/>
    </row>
    <row r="12" spans="3:11" ht="21" x14ac:dyDescent="0.35">
      <c r="C12" s="23"/>
      <c r="D12" s="23"/>
      <c r="E12" s="23"/>
      <c r="F12" s="23"/>
      <c r="G12" s="23"/>
      <c r="H12" s="23"/>
      <c r="I12" s="23"/>
      <c r="J12" s="23"/>
      <c r="K12" s="23"/>
    </row>
    <row r="13" spans="3:11" ht="21" x14ac:dyDescent="0.35">
      <c r="C13" s="23"/>
      <c r="D13" s="23"/>
      <c r="E13" s="23"/>
      <c r="F13" s="23"/>
      <c r="G13" s="23"/>
      <c r="H13" s="23"/>
      <c r="I13" s="23"/>
      <c r="J13" s="23"/>
      <c r="K13" s="23"/>
    </row>
    <row r="14" spans="3:11" ht="21" x14ac:dyDescent="0.35">
      <c r="C14" s="23"/>
      <c r="D14" s="23"/>
      <c r="E14" s="23"/>
      <c r="F14" s="23"/>
      <c r="G14" s="23"/>
      <c r="H14" s="23"/>
      <c r="I14" s="23"/>
      <c r="J14" s="23"/>
      <c r="K14" s="23"/>
    </row>
    <row r="15" spans="3:11" ht="21" x14ac:dyDescent="0.35">
      <c r="C15" s="23"/>
      <c r="D15" s="23"/>
      <c r="E15" s="23"/>
      <c r="F15" s="23"/>
      <c r="G15" s="23"/>
      <c r="H15" s="23"/>
      <c r="I15" s="23"/>
      <c r="J15" s="23"/>
      <c r="K15" s="23"/>
    </row>
    <row r="16" spans="3:11" ht="21" x14ac:dyDescent="0.35">
      <c r="C16" s="23"/>
      <c r="D16" s="23"/>
      <c r="E16" s="23"/>
      <c r="F16" s="23"/>
      <c r="G16" s="23"/>
      <c r="H16" s="23"/>
      <c r="I16" s="23"/>
      <c r="J16" s="23"/>
      <c r="K16" s="23"/>
    </row>
    <row r="17" spans="3:11" ht="21" x14ac:dyDescent="0.35">
      <c r="C17" s="23"/>
      <c r="D17" s="23"/>
      <c r="E17" s="23"/>
      <c r="F17" s="23"/>
      <c r="G17" s="23"/>
      <c r="H17" s="23"/>
      <c r="I17" s="23"/>
      <c r="J17" s="23"/>
      <c r="K17" s="23"/>
    </row>
    <row r="18" spans="3:11" ht="21" x14ac:dyDescent="0.35">
      <c r="C18" s="23"/>
      <c r="D18" s="23"/>
      <c r="E18" s="23"/>
      <c r="F18" s="23"/>
      <c r="G18" s="23"/>
      <c r="H18" s="23"/>
      <c r="I18" s="23"/>
      <c r="J18" s="23"/>
      <c r="K18" s="23"/>
    </row>
    <row r="19" spans="3:11" ht="21" x14ac:dyDescent="0.35">
      <c r="C19" s="23"/>
      <c r="D19" s="23"/>
      <c r="E19" s="23"/>
      <c r="F19" s="23"/>
      <c r="G19" s="23"/>
      <c r="H19" s="23"/>
      <c r="I19" s="23"/>
      <c r="J19" s="23"/>
      <c r="K19" s="23"/>
    </row>
    <row r="20" spans="3:11" ht="21" x14ac:dyDescent="0.35">
      <c r="C20" s="23"/>
      <c r="D20" s="23"/>
      <c r="E20" s="23"/>
      <c r="F20" s="23"/>
      <c r="G20" s="23"/>
      <c r="H20" s="23"/>
      <c r="I20" s="23"/>
      <c r="J20" s="23"/>
      <c r="K20" s="23"/>
    </row>
    <row r="21" spans="3:11" ht="21" x14ac:dyDescent="0.35">
      <c r="C21" s="23"/>
      <c r="D21" s="23"/>
      <c r="E21" s="23"/>
      <c r="F21" s="23"/>
      <c r="G21" s="23"/>
      <c r="H21" s="23"/>
      <c r="I21" s="23"/>
      <c r="J21" s="23"/>
      <c r="K21" s="23"/>
    </row>
    <row r="22" spans="3:11" ht="21" x14ac:dyDescent="0.35">
      <c r="C22" s="23"/>
      <c r="D22" s="23"/>
      <c r="E22" s="23"/>
      <c r="F22" s="23"/>
      <c r="G22" s="23"/>
      <c r="H22" s="23"/>
      <c r="I22" s="23"/>
      <c r="J22" s="23"/>
      <c r="K22" s="23"/>
    </row>
    <row r="23" spans="3:11" ht="21" x14ac:dyDescent="0.35">
      <c r="C23" s="23"/>
      <c r="D23" s="23"/>
      <c r="E23" s="23"/>
      <c r="F23" s="23"/>
      <c r="G23" s="23"/>
      <c r="H23" s="23"/>
      <c r="I23" s="23"/>
      <c r="J23" s="23"/>
      <c r="K23" s="23"/>
    </row>
    <row r="24" spans="3:11" ht="21" x14ac:dyDescent="0.35">
      <c r="C24" s="23"/>
      <c r="D24" s="23"/>
      <c r="E24" s="23"/>
      <c r="F24" s="23"/>
      <c r="G24" s="23"/>
      <c r="H24" s="23"/>
      <c r="I24" s="23"/>
      <c r="J24" s="23"/>
      <c r="K24" s="23"/>
    </row>
    <row r="25" spans="3:11" ht="21" x14ac:dyDescent="0.35">
      <c r="C25" s="23"/>
      <c r="D25" s="23"/>
      <c r="E25" s="23"/>
      <c r="F25" s="23"/>
      <c r="G25" s="23"/>
      <c r="H25" s="23"/>
      <c r="I25" s="23"/>
      <c r="J25" s="23"/>
      <c r="K25" s="23"/>
    </row>
    <row r="26" spans="3:11" ht="21" x14ac:dyDescent="0.35">
      <c r="C26" s="23"/>
      <c r="D26" s="23"/>
      <c r="E26" s="23"/>
      <c r="F26" s="23"/>
      <c r="G26" s="23"/>
      <c r="H26" s="23"/>
      <c r="I26" s="23"/>
      <c r="J26" s="23"/>
      <c r="K26" s="23"/>
    </row>
    <row r="27" spans="3:11" ht="21" x14ac:dyDescent="0.35">
      <c r="C27" s="23"/>
      <c r="D27" s="23"/>
      <c r="E27" s="23"/>
      <c r="F27" s="23"/>
      <c r="G27" s="23"/>
      <c r="H27" s="23"/>
      <c r="I27" s="23"/>
      <c r="J27" s="23"/>
      <c r="K27" s="23"/>
    </row>
    <row r="28" spans="3:11" ht="21" x14ac:dyDescent="0.35">
      <c r="C28" s="23"/>
      <c r="D28" s="23"/>
      <c r="E28" s="23"/>
      <c r="F28" s="23"/>
      <c r="G28" s="23"/>
      <c r="H28" s="23"/>
      <c r="I28" s="23"/>
      <c r="J28" s="23"/>
      <c r="K28" s="23"/>
    </row>
    <row r="29" spans="3:11" ht="21" x14ac:dyDescent="0.35">
      <c r="C29" s="23"/>
      <c r="D29" s="23"/>
      <c r="E29" s="23"/>
      <c r="F29" s="23"/>
      <c r="G29" s="23"/>
      <c r="H29" s="23"/>
      <c r="I29" s="23"/>
      <c r="J29" s="23"/>
      <c r="K29" s="23"/>
    </row>
    <row r="30" spans="3:11" ht="21" x14ac:dyDescent="0.35">
      <c r="C30" s="23"/>
      <c r="D30" s="23"/>
      <c r="E30" s="23"/>
      <c r="F30" s="23"/>
      <c r="G30" s="23"/>
      <c r="H30" s="23"/>
      <c r="I30" s="23"/>
      <c r="J30" s="23"/>
      <c r="K30" s="23"/>
    </row>
    <row r="31" spans="3:11" ht="21" x14ac:dyDescent="0.35">
      <c r="C31" s="23"/>
      <c r="D31" s="23"/>
      <c r="E31" s="23"/>
      <c r="F31" s="23"/>
      <c r="G31" s="23"/>
      <c r="H31" s="23"/>
      <c r="I31" s="23"/>
      <c r="J31" s="23"/>
      <c r="K31" s="23"/>
    </row>
    <row r="32" spans="3:11" ht="21" x14ac:dyDescent="0.35">
      <c r="C32" s="23"/>
      <c r="D32" s="23"/>
      <c r="E32" s="23"/>
      <c r="F32" s="23"/>
      <c r="G32" s="23"/>
      <c r="H32" s="23"/>
      <c r="I32" s="23"/>
      <c r="J32" s="23"/>
      <c r="K32" s="23"/>
    </row>
    <row r="35" spans="2:3" ht="15.75" x14ac:dyDescent="0.25">
      <c r="C35" s="22" t="s">
        <v>289</v>
      </c>
    </row>
    <row r="46" spans="2:3" x14ac:dyDescent="0.25">
      <c r="B46" s="26"/>
    </row>
    <row r="47" spans="2:3" x14ac:dyDescent="0.25">
      <c r="B47" s="26"/>
    </row>
    <row r="48" spans="2:3" x14ac:dyDescent="0.25">
      <c r="B48" s="26"/>
    </row>
    <row r="49" spans="2:3" x14ac:dyDescent="0.25">
      <c r="B49" s="26"/>
    </row>
    <row r="50" spans="2:3" x14ac:dyDescent="0.25">
      <c r="B50" s="27"/>
    </row>
    <row r="51" spans="2:3" x14ac:dyDescent="0.25">
      <c r="B51" s="27"/>
    </row>
    <row r="52" spans="2:3" x14ac:dyDescent="0.25">
      <c r="B52" s="27"/>
    </row>
    <row r="53" spans="2:3" x14ac:dyDescent="0.25">
      <c r="B53" s="27"/>
    </row>
    <row r="63" spans="2:3" ht="15.75" x14ac:dyDescent="0.25">
      <c r="C63" s="22" t="s">
        <v>290</v>
      </c>
    </row>
    <row r="78" spans="12:12" x14ac:dyDescent="0.25">
      <c r="L78" s="26"/>
    </row>
    <row r="79" spans="12:12" x14ac:dyDescent="0.25">
      <c r="L79" s="26"/>
    </row>
    <row r="80" spans="12:12" x14ac:dyDescent="0.25">
      <c r="L80" s="26"/>
    </row>
    <row r="82" spans="3:12" x14ac:dyDescent="0.25">
      <c r="L82" s="27"/>
    </row>
    <row r="83" spans="3:12" x14ac:dyDescent="0.25">
      <c r="L83" s="27"/>
    </row>
    <row r="84" spans="3:12" x14ac:dyDescent="0.25">
      <c r="L84" s="27"/>
    </row>
    <row r="90" spans="3:12" x14ac:dyDescent="0.25">
      <c r="C90" s="21" t="s">
        <v>291</v>
      </c>
    </row>
    <row r="101" spans="2:7" x14ac:dyDescent="0.25">
      <c r="B101" s="27"/>
    </row>
    <row r="102" spans="2:7" x14ac:dyDescent="0.25">
      <c r="B102" s="27"/>
    </row>
    <row r="103" spans="2:7" x14ac:dyDescent="0.25">
      <c r="B103" s="27"/>
    </row>
    <row r="112" spans="2:7" x14ac:dyDescent="0.25">
      <c r="G112" s="27"/>
    </row>
    <row r="113" spans="3:7" x14ac:dyDescent="0.25">
      <c r="G113" s="27"/>
    </row>
    <row r="114" spans="3:7" ht="15.75" x14ac:dyDescent="0.25">
      <c r="C114" s="22" t="s">
        <v>293</v>
      </c>
    </row>
    <row r="139" spans="3:3" ht="15.75" x14ac:dyDescent="0.25">
      <c r="C139" s="22" t="s">
        <v>292</v>
      </c>
    </row>
    <row r="170" spans="11:11" x14ac:dyDescent="0.25">
      <c r="K170" s="28">
        <v>0.4</v>
      </c>
    </row>
    <row r="186" spans="2:2" ht="15.75" x14ac:dyDescent="0.25">
      <c r="B186" s="22" t="s">
        <v>18</v>
      </c>
    </row>
    <row r="187" spans="2:2" ht="15.75" x14ac:dyDescent="0.25">
      <c r="B187" s="22"/>
    </row>
    <row r="188" spans="2:2" ht="15.75" x14ac:dyDescent="0.25">
      <c r="B188" s="22"/>
    </row>
    <row r="189" spans="2:2" ht="15.75" x14ac:dyDescent="0.25">
      <c r="B189" s="22"/>
    </row>
    <row r="190" spans="2:2" ht="15.75" x14ac:dyDescent="0.25">
      <c r="B190" s="22"/>
    </row>
    <row r="191" spans="2:2" ht="15.75" x14ac:dyDescent="0.25">
      <c r="B191" s="22"/>
    </row>
    <row r="192" spans="2:2" ht="15.75" x14ac:dyDescent="0.25">
      <c r="B192" s="22"/>
    </row>
    <row r="193" spans="2:2" ht="15.75" x14ac:dyDescent="0.25">
      <c r="B193" s="22"/>
    </row>
    <row r="194" spans="2:2" ht="15.75" x14ac:dyDescent="0.25">
      <c r="B194" s="22"/>
    </row>
    <row r="195" spans="2:2" ht="15.75" x14ac:dyDescent="0.25">
      <c r="B195" s="22"/>
    </row>
    <row r="196" spans="2:2" ht="15.75" x14ac:dyDescent="0.25">
      <c r="B196" s="22"/>
    </row>
    <row r="197" spans="2:2" ht="15.75" x14ac:dyDescent="0.25">
      <c r="B197" s="22"/>
    </row>
    <row r="198" spans="2:2" ht="15.75" x14ac:dyDescent="0.25">
      <c r="B198" s="22"/>
    </row>
    <row r="199" spans="2:2" ht="15.75" x14ac:dyDescent="0.25">
      <c r="B199" s="22"/>
    </row>
    <row r="200" spans="2:2" ht="15.75" x14ac:dyDescent="0.25">
      <c r="B200" s="22"/>
    </row>
    <row r="201" spans="2:2" ht="15.75" x14ac:dyDescent="0.25">
      <c r="B201" s="22"/>
    </row>
    <row r="202" spans="2:2" ht="15.75" x14ac:dyDescent="0.25">
      <c r="B202" s="22"/>
    </row>
    <row r="203" spans="2:2" ht="15.75" x14ac:dyDescent="0.25">
      <c r="B203" s="22"/>
    </row>
    <row r="204" spans="2:2" ht="15.75" x14ac:dyDescent="0.25">
      <c r="B204" s="22"/>
    </row>
    <row r="205" spans="2:2" ht="15.75" x14ac:dyDescent="0.25">
      <c r="B205" s="22"/>
    </row>
    <row r="206" spans="2:2" ht="15.75" x14ac:dyDescent="0.25">
      <c r="B206" s="22"/>
    </row>
    <row r="207" spans="2:2" ht="15.75" x14ac:dyDescent="0.25">
      <c r="B207" s="22"/>
    </row>
    <row r="208" spans="2:2" ht="15.75" x14ac:dyDescent="0.25">
      <c r="B208" s="22"/>
    </row>
    <row r="209" spans="2:2" ht="15.75" x14ac:dyDescent="0.25">
      <c r="B209" s="22"/>
    </row>
    <row r="210" spans="2:2" ht="15.75" x14ac:dyDescent="0.25">
      <c r="B210" s="22"/>
    </row>
    <row r="211" spans="2:2" ht="15.75" x14ac:dyDescent="0.25">
      <c r="B211" s="22"/>
    </row>
    <row r="212" spans="2:2" ht="15.75" x14ac:dyDescent="0.25">
      <c r="B212" s="22"/>
    </row>
    <row r="213" spans="2:2" ht="15.75" x14ac:dyDescent="0.25">
      <c r="B213" s="22"/>
    </row>
    <row r="214" spans="2:2" ht="15.75" x14ac:dyDescent="0.25">
      <c r="B214" s="22"/>
    </row>
    <row r="215" spans="2:2" ht="15.75" x14ac:dyDescent="0.25">
      <c r="B215" s="22"/>
    </row>
    <row r="216" spans="2:2" ht="14.25" customHeight="1" x14ac:dyDescent="0.25"/>
  </sheetData>
  <mergeCells count="2">
    <mergeCell ref="C4:K4"/>
    <mergeCell ref="C6:E6"/>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19"/>
  <sheetViews>
    <sheetView workbookViewId="0">
      <selection activeCell="A2" sqref="A2:A18"/>
    </sheetView>
  </sheetViews>
  <sheetFormatPr baseColWidth="10" defaultRowHeight="15" x14ac:dyDescent="0.25"/>
  <cols>
    <col min="1" max="1" width="49.28515625" bestFit="1" customWidth="1"/>
    <col min="2" max="2" width="38.5703125" customWidth="1"/>
    <col min="3" max="3" width="19.7109375" bestFit="1" customWidth="1"/>
    <col min="4" max="4" width="24.7109375" bestFit="1" customWidth="1"/>
    <col min="5" max="5" width="15.7109375" customWidth="1"/>
    <col min="6" max="6" width="19.85546875" bestFit="1" customWidth="1"/>
    <col min="8" max="8" width="12.28515625" bestFit="1" customWidth="1"/>
    <col min="9" max="9" width="14.28515625" bestFit="1" customWidth="1"/>
    <col min="10" max="10" width="13.28515625" bestFit="1" customWidth="1"/>
    <col min="11" max="11" width="15.5703125" bestFit="1" customWidth="1"/>
    <col min="13" max="13" width="14.85546875" bestFit="1" customWidth="1"/>
    <col min="17" max="17" width="34" bestFit="1" customWidth="1"/>
    <col min="18" max="18" width="18.85546875" bestFit="1" customWidth="1"/>
    <col min="19" max="19" width="16.140625" customWidth="1"/>
    <col min="20" max="20" width="13.5703125" customWidth="1"/>
  </cols>
  <sheetData>
    <row r="1" spans="1:21" ht="25.5" x14ac:dyDescent="0.25">
      <c r="A1" s="3" t="s">
        <v>23</v>
      </c>
      <c r="B1" s="3" t="s">
        <v>34</v>
      </c>
      <c r="C1" s="3" t="s">
        <v>43</v>
      </c>
      <c r="D1" s="5" t="s">
        <v>54</v>
      </c>
      <c r="E1" s="5" t="s">
        <v>53</v>
      </c>
      <c r="F1" s="5" t="s">
        <v>55</v>
      </c>
      <c r="G1" s="5" t="s">
        <v>56</v>
      </c>
      <c r="H1" s="8" t="s">
        <v>11</v>
      </c>
      <c r="I1" s="5" t="s">
        <v>69</v>
      </c>
      <c r="J1" s="5" t="s">
        <v>253</v>
      </c>
      <c r="K1" s="5" t="s">
        <v>13</v>
      </c>
      <c r="L1" s="5" t="s">
        <v>75</v>
      </c>
      <c r="M1" s="5" t="s">
        <v>15</v>
      </c>
      <c r="N1" s="5" t="s">
        <v>6</v>
      </c>
      <c r="O1" s="8" t="s">
        <v>76</v>
      </c>
      <c r="P1" s="5" t="s">
        <v>18</v>
      </c>
      <c r="Q1" s="17" t="s">
        <v>1</v>
      </c>
      <c r="R1" s="17" t="s">
        <v>280</v>
      </c>
      <c r="S1" s="19" t="s">
        <v>267</v>
      </c>
      <c r="T1" s="19" t="s">
        <v>268</v>
      </c>
      <c r="U1" s="17" t="s">
        <v>286</v>
      </c>
    </row>
    <row r="2" spans="1:21" x14ac:dyDescent="0.25">
      <c r="A2" s="2" t="s">
        <v>24</v>
      </c>
      <c r="B2" s="29" t="s">
        <v>35</v>
      </c>
      <c r="C2" s="1" t="s">
        <v>44</v>
      </c>
      <c r="D2" s="1" t="s">
        <v>62</v>
      </c>
      <c r="E2" s="6">
        <v>0.2</v>
      </c>
      <c r="F2" s="1" t="s">
        <v>57</v>
      </c>
      <c r="G2" s="6">
        <v>0.2</v>
      </c>
      <c r="H2" s="9" t="s">
        <v>68</v>
      </c>
      <c r="I2" s="10" t="s">
        <v>70</v>
      </c>
      <c r="J2" s="6">
        <v>0.25</v>
      </c>
      <c r="K2" s="10" t="s">
        <v>73</v>
      </c>
      <c r="L2" s="6">
        <v>0.25</v>
      </c>
      <c r="M2" s="10" t="s">
        <v>77</v>
      </c>
      <c r="N2" s="10" t="s">
        <v>79</v>
      </c>
      <c r="O2" s="11" t="s">
        <v>81</v>
      </c>
      <c r="P2" s="10" t="s">
        <v>84</v>
      </c>
      <c r="Q2" s="18" t="s">
        <v>130</v>
      </c>
      <c r="R2" s="18" t="s">
        <v>277</v>
      </c>
      <c r="S2" s="18" t="s">
        <v>278</v>
      </c>
      <c r="T2" s="18" t="s">
        <v>279</v>
      </c>
      <c r="U2" s="18" t="s">
        <v>51</v>
      </c>
    </row>
    <row r="3" spans="1:21" x14ac:dyDescent="0.25">
      <c r="A3" s="2" t="s">
        <v>314</v>
      </c>
      <c r="B3" s="29" t="s">
        <v>36</v>
      </c>
      <c r="C3" s="1" t="s">
        <v>45</v>
      </c>
      <c r="D3" s="1" t="s">
        <v>49</v>
      </c>
      <c r="E3" s="6">
        <v>0.4</v>
      </c>
      <c r="F3" s="1" t="s">
        <v>58</v>
      </c>
      <c r="G3" s="6">
        <v>0.4</v>
      </c>
      <c r="H3" s="9" t="s">
        <v>1</v>
      </c>
      <c r="I3" s="10" t="s">
        <v>71</v>
      </c>
      <c r="J3" s="6">
        <v>0.15</v>
      </c>
      <c r="K3" s="10" t="s">
        <v>74</v>
      </c>
      <c r="L3" s="6">
        <v>0.15</v>
      </c>
      <c r="M3" s="10" t="s">
        <v>78</v>
      </c>
      <c r="N3" s="10" t="s">
        <v>80</v>
      </c>
      <c r="O3" s="11" t="s">
        <v>82</v>
      </c>
      <c r="P3" s="10" t="s">
        <v>85</v>
      </c>
      <c r="Q3" s="18" t="s">
        <v>131</v>
      </c>
      <c r="R3" s="18" t="s">
        <v>281</v>
      </c>
      <c r="S3" s="18" t="s">
        <v>284</v>
      </c>
      <c r="T3" s="18" t="s">
        <v>285</v>
      </c>
      <c r="U3" s="18" t="s">
        <v>50</v>
      </c>
    </row>
    <row r="4" spans="1:21" x14ac:dyDescent="0.25">
      <c r="A4" s="2" t="s">
        <v>315</v>
      </c>
      <c r="B4" s="29" t="s">
        <v>37</v>
      </c>
      <c r="C4" s="1" t="s">
        <v>46</v>
      </c>
      <c r="D4" s="1" t="s">
        <v>50</v>
      </c>
      <c r="E4" s="6">
        <v>0.6</v>
      </c>
      <c r="F4" s="1" t="s">
        <v>59</v>
      </c>
      <c r="G4" s="6">
        <v>0.6</v>
      </c>
      <c r="I4" s="1" t="s">
        <v>72</v>
      </c>
      <c r="J4" s="6">
        <v>0.1</v>
      </c>
      <c r="M4" s="7"/>
      <c r="N4" s="7"/>
      <c r="O4" s="7"/>
      <c r="P4" s="1" t="s">
        <v>86</v>
      </c>
      <c r="Q4" t="s">
        <v>287</v>
      </c>
      <c r="R4" t="s">
        <v>282</v>
      </c>
      <c r="U4" t="s">
        <v>49</v>
      </c>
    </row>
    <row r="5" spans="1:21" x14ac:dyDescent="0.25">
      <c r="A5" s="2" t="s">
        <v>316</v>
      </c>
      <c r="B5" s="29" t="s">
        <v>38</v>
      </c>
      <c r="C5" s="1" t="s">
        <v>47</v>
      </c>
      <c r="D5" s="1" t="s">
        <v>51</v>
      </c>
      <c r="E5" s="6">
        <v>0.8</v>
      </c>
      <c r="F5" s="1" t="s">
        <v>60</v>
      </c>
      <c r="G5" s="6">
        <v>0.8</v>
      </c>
      <c r="P5" s="1" t="s">
        <v>87</v>
      </c>
      <c r="R5" t="s">
        <v>283</v>
      </c>
    </row>
    <row r="6" spans="1:21" x14ac:dyDescent="0.25">
      <c r="A6" s="2" t="s">
        <v>298</v>
      </c>
      <c r="B6" s="29" t="s">
        <v>39</v>
      </c>
      <c r="C6" s="1" t="s">
        <v>48</v>
      </c>
      <c r="D6" s="1" t="s">
        <v>52</v>
      </c>
      <c r="E6" s="6">
        <v>1</v>
      </c>
      <c r="F6" s="1" t="s">
        <v>61</v>
      </c>
      <c r="G6" s="6">
        <v>1</v>
      </c>
      <c r="P6" s="1" t="s">
        <v>88</v>
      </c>
    </row>
    <row r="7" spans="1:21" x14ac:dyDescent="0.25">
      <c r="A7" s="2" t="s">
        <v>317</v>
      </c>
      <c r="B7" s="29" t="s">
        <v>40</v>
      </c>
    </row>
    <row r="8" spans="1:21" x14ac:dyDescent="0.25">
      <c r="A8" s="2" t="s">
        <v>25</v>
      </c>
      <c r="B8" s="29" t="s">
        <v>41</v>
      </c>
    </row>
    <row r="9" spans="1:21" x14ac:dyDescent="0.25">
      <c r="A9" s="2" t="s">
        <v>26</v>
      </c>
    </row>
    <row r="10" spans="1:21" x14ac:dyDescent="0.25">
      <c r="A10" s="2" t="s">
        <v>27</v>
      </c>
    </row>
    <row r="11" spans="1:21" x14ac:dyDescent="0.25">
      <c r="A11" s="2" t="s">
        <v>28</v>
      </c>
    </row>
    <row r="12" spans="1:21" x14ac:dyDescent="0.25">
      <c r="A12" s="2" t="s">
        <v>29</v>
      </c>
    </row>
    <row r="13" spans="1:21" x14ac:dyDescent="0.25">
      <c r="A13" s="2" t="s">
        <v>30</v>
      </c>
    </row>
    <row r="14" spans="1:21" x14ac:dyDescent="0.25">
      <c r="A14" s="2" t="s">
        <v>31</v>
      </c>
    </row>
    <row r="15" spans="1:21" x14ac:dyDescent="0.25">
      <c r="A15" s="2" t="s">
        <v>318</v>
      </c>
    </row>
    <row r="16" spans="1:21" x14ac:dyDescent="0.25">
      <c r="A16" s="2" t="s">
        <v>32</v>
      </c>
    </row>
    <row r="17" spans="1:1" x14ac:dyDescent="0.25">
      <c r="A17" s="1" t="s">
        <v>33</v>
      </c>
    </row>
    <row r="18" spans="1:1" x14ac:dyDescent="0.25">
      <c r="A18" s="1" t="s">
        <v>319</v>
      </c>
    </row>
    <row r="19" spans="1:1" x14ac:dyDescent="0.25">
      <c r="A19" s="1"/>
    </row>
  </sheetData>
  <pageMargins left="0.7" right="0.7" top="0.75" bottom="0.75"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GC-P07-F01-Contexto Estratégico</vt:lpstr>
      <vt:lpstr>GC-P07-F02-Contexto del proceso</vt:lpstr>
      <vt:lpstr>GC-P07-F03</vt:lpstr>
      <vt:lpstr>DOCUMENTOS DE APOYO</vt:lpstr>
      <vt:lpstr>FORMULAS (no modificar)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UT</cp:lastModifiedBy>
  <cp:lastPrinted>2021-07-11T03:14:32Z</cp:lastPrinted>
  <dcterms:created xsi:type="dcterms:W3CDTF">2021-07-11T02:18:30Z</dcterms:created>
  <dcterms:modified xsi:type="dcterms:W3CDTF">2022-08-08T18:19:40Z</dcterms:modified>
</cp:coreProperties>
</file>