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1. FORMACIÓN\"/>
    </mc:Choice>
  </mc:AlternateContent>
  <bookViews>
    <workbookView xWindow="0" yWindow="0" windowWidth="28800" windowHeight="12435"/>
  </bookViews>
  <sheets>
    <sheet name="CICLO TECNOLÓGIC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8" i="2" l="1"/>
  <c r="AE28" i="2"/>
  <c r="AF26" i="2"/>
  <c r="AE26" i="2"/>
  <c r="AD26" i="2"/>
  <c r="A50" i="2" s="1"/>
  <c r="C52" i="2"/>
  <c r="B52" i="2"/>
  <c r="C50" i="2"/>
  <c r="B50" i="2"/>
  <c r="AG12" i="2"/>
  <c r="AG10" i="2"/>
  <c r="AG8" i="2"/>
  <c r="AG6" i="2"/>
  <c r="AF20" i="2"/>
  <c r="C24" i="2" s="1"/>
  <c r="AE20" i="2"/>
  <c r="AG20" i="2" s="1"/>
  <c r="AF18" i="2"/>
  <c r="C22" i="2" s="1"/>
  <c r="AE18" i="2"/>
  <c r="B22" i="2" s="1"/>
  <c r="AD18" i="2"/>
  <c r="A22" i="2" s="1"/>
  <c r="AF12" i="2"/>
  <c r="AE12" i="2"/>
  <c r="AD12" i="2"/>
  <c r="AF10" i="2"/>
  <c r="AE10" i="2"/>
  <c r="AD10" i="2"/>
  <c r="AF8" i="2"/>
  <c r="AE8" i="2"/>
  <c r="AF6" i="2"/>
  <c r="AE6" i="2"/>
  <c r="AD6" i="2"/>
  <c r="AG18" i="2" l="1"/>
  <c r="B24" i="2"/>
  <c r="AA57" i="2"/>
  <c r="Z57" i="2"/>
  <c r="W57" i="2"/>
  <c r="V57" i="2"/>
  <c r="S57" i="2"/>
  <c r="R57" i="2"/>
  <c r="O57" i="2"/>
  <c r="N57" i="2"/>
  <c r="K57" i="2"/>
  <c r="J57" i="2"/>
  <c r="G57" i="2"/>
  <c r="F57" i="2"/>
  <c r="AA55" i="2"/>
  <c r="Z55" i="2"/>
  <c r="Y55" i="2"/>
  <c r="V55" i="2"/>
  <c r="W55" i="2"/>
  <c r="U55" i="2"/>
  <c r="S55" i="2"/>
  <c r="R55" i="2"/>
  <c r="Q55" i="2"/>
  <c r="O55" i="2"/>
  <c r="N55" i="2"/>
  <c r="M55" i="2"/>
  <c r="K55" i="2"/>
  <c r="J55" i="2"/>
  <c r="I55" i="2"/>
  <c r="G55" i="2"/>
  <c r="F55" i="2"/>
  <c r="E55" i="2"/>
  <c r="F59" i="2" l="1"/>
  <c r="F61" i="2"/>
  <c r="G61" i="2"/>
  <c r="G59" i="2"/>
  <c r="E59" i="2"/>
  <c r="M65" i="2" s="1"/>
  <c r="AG28" i="2"/>
  <c r="AG26" i="2"/>
  <c r="I59" i="2" l="1"/>
  <c r="M64" i="2"/>
  <c r="M66" i="2" s="1"/>
  <c r="I61" i="2"/>
</calcChain>
</file>

<file path=xl/sharedStrings.xml><?xml version="1.0" encoding="utf-8"?>
<sst xmlns="http://schemas.openxmlformats.org/spreadsheetml/2006/main" count="52" uniqueCount="51">
  <si>
    <t>CIENCIA SOCIEDAD Y DESARROLLO</t>
  </si>
  <si>
    <t>TOTAL PROGRAMA</t>
  </si>
  <si>
    <t>MATEMÁTICA DE LO COTIDIANO</t>
  </si>
  <si>
    <t>CRÉDITOS</t>
  </si>
  <si>
    <t>TIEMPO TEÓRICO</t>
  </si>
  <si>
    <t>TIEMPO PRÁCTICO</t>
  </si>
  <si>
    <t>TIEMPO PRESENCIAL</t>
  </si>
  <si>
    <t>TIEMPO INDEPENDIENTE</t>
  </si>
  <si>
    <t>I NIVEL</t>
  </si>
  <si>
    <t>II NIVEL</t>
  </si>
  <si>
    <t>III NIVEL</t>
  </si>
  <si>
    <t>IV NIVEL</t>
  </si>
  <si>
    <t>V NIVEL</t>
  </si>
  <si>
    <t>VI NIVEL</t>
  </si>
  <si>
    <t>TOTAL I NIVEL</t>
  </si>
  <si>
    <t>TOTAL II NIVEL</t>
  </si>
  <si>
    <t>TOTAL III NIVEL</t>
  </si>
  <si>
    <t>TOTAL IV NIVEL</t>
  </si>
  <si>
    <t>TOTAL V NIVEL</t>
  </si>
  <si>
    <t>TOTAL VI NIVEL</t>
  </si>
  <si>
    <t>CLAVE</t>
  </si>
  <si>
    <t>TOTAL CIENCIA BÁSICA</t>
  </si>
  <si>
    <t>ÁREA CIENCIAS BÁSICAS</t>
  </si>
  <si>
    <t>ÁREA SOCIAL Y HUMANÍSTICA</t>
  </si>
  <si>
    <t>ÁREA COMUNICACIÓN Y AUTOCUIDADO</t>
  </si>
  <si>
    <t xml:space="preserve"> </t>
  </si>
  <si>
    <t>CONSTITUCIÓN Y COMPETENCIAS CIUDADANAS</t>
  </si>
  <si>
    <t>TOTAL SOCIAL Y HUMANÍSTICA</t>
  </si>
  <si>
    <t>TOTAL COMUNICACIÓN Y AUTOCUIDADO</t>
  </si>
  <si>
    <t>NÚCLEO BÁSICO</t>
  </si>
  <si>
    <t>EN CADA ASIGNATURA DEBO ESCRIBIR LOS CRÉDITOS, PRESENCIALIDAD, INDEPENDIENTE, TEÓRICO Y PRÁCTICO.</t>
  </si>
  <si>
    <t>TOTAL NÚCLEO BÁSICO</t>
  </si>
  <si>
    <t xml:space="preserve">         (T)           (TP)</t>
  </si>
  <si>
    <t xml:space="preserve">   </t>
  </si>
  <si>
    <t>NÚCLEO   DE   FORMACIÓN   TECNOLÓGICA</t>
  </si>
  <si>
    <t>TOTAL  NÚCLEO DE FORMACIÓN TECNOLÓGICA</t>
  </si>
  <si>
    <t>NÚCLEO DE FORMACIÓN TECNOLÓGICA</t>
  </si>
  <si>
    <t>LECTURA Y ESCRITURA EN LA UNIVERSIDAD I</t>
  </si>
  <si>
    <t>LECTURA Y ESCRITURA EN LA UNIVERSIDAD II</t>
  </si>
  <si>
    <t xml:space="preserve"> PENSAMIENTO COMPUTACIONAL</t>
  </si>
  <si>
    <t>INGLÉS 1</t>
  </si>
  <si>
    <t>INGLÉS 2</t>
  </si>
  <si>
    <t>INGLÉS 3</t>
  </si>
  <si>
    <t xml:space="preserve">ÉTICA </t>
  </si>
  <si>
    <t>DEPORTE FORMATIVO Y AUTOCUIDADO</t>
  </si>
  <si>
    <t>Página 1 de 1</t>
  </si>
  <si>
    <t>PROCEDIMIENTO DETERMINACIÓN DE LINEAMIENTOS CURRICULARES</t>
  </si>
  <si>
    <t>ESTRUCTURA CURRICULAR Y PLAN DE ESTUDIOS (CICLO TECNOLÓGICO)</t>
  </si>
  <si>
    <t>Versión: 02</t>
  </si>
  <si>
    <t>Código: FO-P02-F02</t>
  </si>
  <si>
    <t>Fecha Aprobación: 16/08/2023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</si>
</sst>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5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0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1" fontId="1" fillId="9" borderId="18" xfId="0" applyNumberFormat="1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1" fillId="0" borderId="22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6" borderId="0" xfId="0" applyNumberFormat="1" applyFont="1" applyFill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textRotation="90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9" fontId="1" fillId="0" borderId="24" xfId="1" applyFont="1" applyBorder="1" applyAlignment="1">
      <alignment horizontal="center" vertical="center" wrapText="1"/>
    </xf>
    <xf numFmtId="1" fontId="15" fillId="11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12" borderId="2" xfId="0" applyNumberFormat="1" applyFont="1" applyFill="1" applyBorder="1" applyAlignment="1" applyProtection="1">
      <alignment horizontal="center" vertical="center" wrapText="1"/>
      <protection locked="0"/>
    </xf>
    <xf numFmtId="1" fontId="15" fillId="13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7" borderId="25" xfId="0" applyNumberFormat="1" applyFont="1" applyFill="1" applyBorder="1" applyAlignment="1">
      <alignment horizontal="center" vertical="center" wrapText="1"/>
    </xf>
    <xf numFmtId="1" fontId="1" fillId="7" borderId="26" xfId="0" applyNumberFormat="1" applyFont="1" applyFill="1" applyBorder="1" applyAlignment="1">
      <alignment horizontal="center" vertical="center" wrapText="1"/>
    </xf>
    <xf numFmtId="1" fontId="1" fillId="7" borderId="2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" fontId="8" fillId="8" borderId="20" xfId="0" applyNumberFormat="1" applyFont="1" applyFill="1" applyBorder="1" applyAlignment="1">
      <alignment horizontal="center" vertical="center" textRotation="90" wrapText="1"/>
    </xf>
    <xf numFmtId="1" fontId="8" fillId="8" borderId="21" xfId="0" applyNumberFormat="1" applyFont="1" applyFill="1" applyBorder="1" applyAlignment="1">
      <alignment horizontal="center" vertical="center" textRotation="90" wrapText="1"/>
    </xf>
    <xf numFmtId="1" fontId="8" fillId="8" borderId="22" xfId="0" applyNumberFormat="1" applyFont="1" applyFill="1" applyBorder="1" applyAlignment="1">
      <alignment horizontal="center" vertical="center" textRotation="90" wrapText="1"/>
    </xf>
    <xf numFmtId="1" fontId="8" fillId="8" borderId="0" xfId="0" applyNumberFormat="1" applyFont="1" applyFill="1" applyAlignment="1">
      <alignment horizontal="center" vertical="center" textRotation="90" wrapText="1"/>
    </xf>
    <xf numFmtId="1" fontId="8" fillId="8" borderId="23" xfId="0" applyNumberFormat="1" applyFont="1" applyFill="1" applyBorder="1" applyAlignment="1">
      <alignment horizontal="center" vertical="center" textRotation="90" wrapText="1"/>
    </xf>
    <xf numFmtId="1" fontId="8" fillId="8" borderId="24" xfId="0" applyNumberFormat="1" applyFont="1" applyFill="1" applyBorder="1" applyAlignment="1">
      <alignment horizontal="center" vertical="center" textRotation="90" wrapText="1"/>
    </xf>
    <xf numFmtId="1" fontId="1" fillId="7" borderId="29" xfId="0" applyNumberFormat="1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 wrapText="1"/>
    </xf>
    <xf numFmtId="1" fontId="1" fillId="8" borderId="25" xfId="0" applyNumberFormat="1" applyFont="1" applyFill="1" applyBorder="1" applyAlignment="1">
      <alignment horizontal="center" vertical="center" wrapText="1"/>
    </xf>
    <xf numFmtId="1" fontId="1" fillId="8" borderId="26" xfId="0" applyNumberFormat="1" applyFont="1" applyFill="1" applyBorder="1" applyAlignment="1">
      <alignment horizontal="center" vertical="center" wrapText="1"/>
    </xf>
    <xf numFmtId="1" fontId="1" fillId="8" borderId="27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8" fillId="7" borderId="20" xfId="0" applyNumberFormat="1" applyFont="1" applyFill="1" applyBorder="1" applyAlignment="1">
      <alignment horizontal="center" vertical="center" textRotation="90" wrapText="1"/>
    </xf>
    <xf numFmtId="1" fontId="8" fillId="7" borderId="21" xfId="0" applyNumberFormat="1" applyFont="1" applyFill="1" applyBorder="1" applyAlignment="1">
      <alignment horizontal="center" vertical="center" textRotation="90" wrapText="1"/>
    </xf>
    <xf numFmtId="1" fontId="8" fillId="7" borderId="5" xfId="0" applyNumberFormat="1" applyFont="1" applyFill="1" applyBorder="1" applyAlignment="1">
      <alignment horizontal="center" vertical="center" textRotation="90" wrapText="1"/>
    </xf>
    <xf numFmtId="1" fontId="8" fillId="7" borderId="22" xfId="0" applyNumberFormat="1" applyFont="1" applyFill="1" applyBorder="1" applyAlignment="1">
      <alignment horizontal="center" vertical="center" textRotation="90" wrapText="1"/>
    </xf>
    <xf numFmtId="1" fontId="8" fillId="7" borderId="0" xfId="0" applyNumberFormat="1" applyFont="1" applyFill="1" applyAlignment="1">
      <alignment horizontal="center" vertical="center" textRotation="90" wrapText="1"/>
    </xf>
    <xf numFmtId="1" fontId="8" fillId="7" borderId="6" xfId="0" applyNumberFormat="1" applyFont="1" applyFill="1" applyBorder="1" applyAlignment="1">
      <alignment horizontal="center" vertical="center" textRotation="90" wrapText="1"/>
    </xf>
    <xf numFmtId="1" fontId="8" fillId="7" borderId="23" xfId="0" applyNumberFormat="1" applyFont="1" applyFill="1" applyBorder="1" applyAlignment="1">
      <alignment horizontal="center" vertical="center" textRotation="90" wrapText="1"/>
    </xf>
    <xf numFmtId="1" fontId="8" fillId="7" borderId="24" xfId="0" applyNumberFormat="1" applyFont="1" applyFill="1" applyBorder="1" applyAlignment="1">
      <alignment horizontal="center" vertical="center" textRotation="90" wrapText="1"/>
    </xf>
    <xf numFmtId="1" fontId="1" fillId="7" borderId="5" xfId="0" applyNumberFormat="1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1" fontId="1" fillId="7" borderId="7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1" fillId="8" borderId="29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50800</xdr:rowOff>
    </xdr:from>
    <xdr:to>
      <xdr:col>2</xdr:col>
      <xdr:colOff>215900</xdr:colOff>
      <xdr:row>3</xdr:row>
      <xdr:rowOff>152400</xdr:rowOff>
    </xdr:to>
    <xdr:pic>
      <xdr:nvPicPr>
        <xdr:cNvPr id="2" name="Imagen 2" descr="D:\Mis documentos\Downloads\ut2_low.png">
          <a:extLst>
            <a:ext uri="{FF2B5EF4-FFF2-40B4-BE49-F238E27FC236}">
              <a16:creationId xmlns:a16="http://schemas.microsoft.com/office/drawing/2014/main" xmlns="" id="{3812CEA8-F391-9D4D-9820-FD76A584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800"/>
          <a:ext cx="7874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abSelected="1" workbookViewId="0">
      <selection activeCell="AK5" sqref="AK5"/>
    </sheetView>
  </sheetViews>
  <sheetFormatPr baseColWidth="10" defaultColWidth="10.875" defaultRowHeight="12.75" x14ac:dyDescent="0.25"/>
  <cols>
    <col min="1" max="3" width="5" style="2" customWidth="1"/>
    <col min="4" max="4" width="16" style="2" customWidth="1"/>
    <col min="5" max="7" width="5" style="2" customWidth="1"/>
    <col min="8" max="8" width="1.625" style="2" customWidth="1"/>
    <col min="9" max="11" width="5" style="2" customWidth="1"/>
    <col min="12" max="12" width="1.625" style="2" customWidth="1"/>
    <col min="13" max="15" width="5" style="2" customWidth="1"/>
    <col min="16" max="16" width="1.625" style="2" customWidth="1"/>
    <col min="17" max="19" width="5" style="2" customWidth="1"/>
    <col min="20" max="20" width="1.625" style="2" customWidth="1"/>
    <col min="21" max="23" width="5" style="2" customWidth="1"/>
    <col min="24" max="24" width="1.5" style="2" customWidth="1"/>
    <col min="25" max="27" width="5" style="2" customWidth="1"/>
    <col min="28" max="28" width="1.625" style="2" customWidth="1"/>
    <col min="29" max="29" width="1.5" style="2" customWidth="1"/>
    <col min="30" max="32" width="5" style="2" customWidth="1"/>
    <col min="33" max="33" width="10.875" style="2"/>
    <col min="34" max="34" width="13.625" style="2" customWidth="1"/>
    <col min="35" max="16384" width="10.875" style="2"/>
  </cols>
  <sheetData>
    <row r="1" spans="1:43" s="34" customFormat="1" ht="21.95" customHeight="1" thickBot="1" x14ac:dyDescent="0.3">
      <c r="A1" s="113"/>
      <c r="B1" s="114"/>
      <c r="C1" s="115"/>
      <c r="D1" s="128" t="s">
        <v>46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30"/>
      <c r="AC1" s="122" t="s">
        <v>45</v>
      </c>
      <c r="AD1" s="123"/>
      <c r="AE1" s="123"/>
      <c r="AF1" s="123"/>
      <c r="AG1" s="124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s="34" customFormat="1" ht="21.95" customHeight="1" thickBot="1" x14ac:dyDescent="0.3">
      <c r="A2" s="116"/>
      <c r="B2" s="117"/>
      <c r="C2" s="118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3"/>
      <c r="AC2" s="125" t="s">
        <v>49</v>
      </c>
      <c r="AD2" s="126"/>
      <c r="AE2" s="126"/>
      <c r="AF2" s="126"/>
      <c r="AG2" s="127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s="34" customFormat="1" ht="21.95" customHeight="1" thickBot="1" x14ac:dyDescent="0.3">
      <c r="A3" s="116"/>
      <c r="B3" s="117"/>
      <c r="C3" s="118"/>
      <c r="D3" s="134" t="s">
        <v>47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6"/>
      <c r="AC3" s="125" t="s">
        <v>48</v>
      </c>
      <c r="AD3" s="126"/>
      <c r="AE3" s="126"/>
      <c r="AF3" s="126"/>
      <c r="AG3" s="127"/>
      <c r="AH3" s="53"/>
      <c r="AI3" s="53"/>
      <c r="AJ3" s="53"/>
      <c r="AK3" s="53"/>
      <c r="AL3" s="53"/>
      <c r="AM3" s="53"/>
      <c r="AN3" s="53"/>
      <c r="AO3" s="53"/>
      <c r="AP3" s="53"/>
      <c r="AQ3" s="53"/>
    </row>
    <row r="4" spans="1:43" s="34" customFormat="1" ht="21.95" customHeight="1" thickBot="1" x14ac:dyDescent="0.3">
      <c r="A4" s="119"/>
      <c r="B4" s="120"/>
      <c r="C4" s="121"/>
      <c r="D4" s="137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9"/>
      <c r="AC4" s="125" t="s">
        <v>50</v>
      </c>
      <c r="AD4" s="126"/>
      <c r="AE4" s="126"/>
      <c r="AF4" s="126"/>
      <c r="AG4" s="127"/>
      <c r="AH4" s="53"/>
      <c r="AI4" s="53"/>
      <c r="AJ4" s="53"/>
      <c r="AK4" s="53"/>
      <c r="AL4" s="53"/>
      <c r="AM4" s="53"/>
      <c r="AN4" s="53"/>
      <c r="AO4" s="53"/>
      <c r="AP4" s="53"/>
      <c r="AQ4" s="53"/>
    </row>
    <row r="5" spans="1:43" s="7" customFormat="1" ht="45" customHeight="1" thickBot="1" x14ac:dyDescent="0.3">
      <c r="A5" s="38"/>
      <c r="E5" s="107" t="s">
        <v>8</v>
      </c>
      <c r="F5" s="107"/>
      <c r="G5" s="107"/>
      <c r="I5" s="107" t="s">
        <v>9</v>
      </c>
      <c r="J5" s="107"/>
      <c r="K5" s="107"/>
      <c r="M5" s="108" t="s">
        <v>10</v>
      </c>
      <c r="N5" s="108"/>
      <c r="O5" s="108"/>
      <c r="Q5" s="108" t="s">
        <v>11</v>
      </c>
      <c r="R5" s="108"/>
      <c r="S5" s="108"/>
      <c r="U5" s="108" t="s">
        <v>12</v>
      </c>
      <c r="V5" s="108"/>
      <c r="W5" s="108"/>
      <c r="Y5" s="108" t="s">
        <v>13</v>
      </c>
      <c r="Z5" s="108"/>
      <c r="AA5" s="108"/>
      <c r="AC5" s="39"/>
      <c r="AG5" s="40"/>
    </row>
    <row r="6" spans="1:43" ht="15.95" customHeight="1" thickBot="1" x14ac:dyDescent="0.3">
      <c r="A6" s="96" t="s">
        <v>29</v>
      </c>
      <c r="B6" s="97"/>
      <c r="C6" s="98"/>
      <c r="D6" s="104" t="s">
        <v>22</v>
      </c>
      <c r="E6" s="24">
        <v>2</v>
      </c>
      <c r="F6" s="13">
        <v>2</v>
      </c>
      <c r="G6" s="4">
        <v>4</v>
      </c>
      <c r="H6" s="41"/>
      <c r="I6" s="28">
        <v>2</v>
      </c>
      <c r="J6" s="26">
        <v>2</v>
      </c>
      <c r="K6" s="27">
        <v>4</v>
      </c>
      <c r="L6" s="41"/>
      <c r="M6" s="28">
        <v>2</v>
      </c>
      <c r="N6" s="26">
        <v>2</v>
      </c>
      <c r="O6" s="27">
        <v>4</v>
      </c>
      <c r="P6" s="41"/>
      <c r="Q6" s="31"/>
      <c r="R6" s="31"/>
      <c r="S6" s="31"/>
      <c r="T6" s="41"/>
      <c r="U6" s="31"/>
      <c r="V6" s="31"/>
      <c r="W6" s="31"/>
      <c r="X6" s="41"/>
      <c r="Y6" s="41"/>
      <c r="Z6" s="41"/>
      <c r="AA6" s="41"/>
      <c r="AC6" s="36"/>
      <c r="AD6" s="3">
        <f>(E6+I6+M6+U6+Q6)</f>
        <v>6</v>
      </c>
      <c r="AE6" s="13">
        <f>(F6+J6+N6+R6+V6)*16</f>
        <v>96</v>
      </c>
      <c r="AF6" s="10">
        <f>(G6+K6+O6+S6+W6)*16</f>
        <v>192</v>
      </c>
      <c r="AG6" s="11">
        <f>(AE6/AF6)</f>
        <v>0.5</v>
      </c>
    </row>
    <row r="7" spans="1:43" ht="56.1" customHeight="1" thickBot="1" x14ac:dyDescent="0.3">
      <c r="A7" s="99"/>
      <c r="B7" s="100"/>
      <c r="C7" s="101"/>
      <c r="D7" s="105"/>
      <c r="E7" s="80" t="s">
        <v>2</v>
      </c>
      <c r="F7" s="81"/>
      <c r="G7" s="81"/>
      <c r="H7" s="41"/>
      <c r="I7" s="78" t="s">
        <v>39</v>
      </c>
      <c r="J7" s="78"/>
      <c r="K7" s="78"/>
      <c r="L7" s="41"/>
      <c r="M7" s="78" t="s">
        <v>0</v>
      </c>
      <c r="N7" s="78"/>
      <c r="O7" s="78"/>
      <c r="P7" s="41"/>
      <c r="Q7" s="73"/>
      <c r="R7" s="73"/>
      <c r="S7" s="73"/>
      <c r="T7" s="41"/>
      <c r="U7" s="73"/>
      <c r="V7" s="73"/>
      <c r="W7" s="73"/>
      <c r="X7" s="41"/>
      <c r="Y7" s="41"/>
      <c r="Z7" s="41"/>
      <c r="AA7" s="41"/>
      <c r="AC7" s="36"/>
      <c r="AD7" s="61" t="s">
        <v>21</v>
      </c>
      <c r="AE7" s="61"/>
      <c r="AF7" s="61"/>
      <c r="AG7" s="42"/>
      <c r="AH7" s="9"/>
      <c r="AI7" s="8"/>
      <c r="AJ7" s="8"/>
    </row>
    <row r="8" spans="1:43" ht="17.100000000000001" customHeight="1" thickBot="1" x14ac:dyDescent="0.3">
      <c r="A8" s="99"/>
      <c r="B8" s="100"/>
      <c r="C8" s="101"/>
      <c r="D8" s="106"/>
      <c r="E8" s="23"/>
      <c r="F8" s="5">
        <v>2</v>
      </c>
      <c r="G8" s="1">
        <v>0</v>
      </c>
      <c r="H8" s="41"/>
      <c r="I8" s="31"/>
      <c r="J8" s="30">
        <v>2</v>
      </c>
      <c r="K8" s="31">
        <v>0</v>
      </c>
      <c r="L8" s="41"/>
      <c r="M8" s="31"/>
      <c r="N8" s="30">
        <v>2</v>
      </c>
      <c r="O8" s="31">
        <v>0</v>
      </c>
      <c r="P8" s="41"/>
      <c r="Q8" s="31"/>
      <c r="R8" s="31"/>
      <c r="S8" s="31"/>
      <c r="T8" s="41"/>
      <c r="U8" s="31"/>
      <c r="V8" s="31"/>
      <c r="W8" s="31"/>
      <c r="X8" s="41"/>
      <c r="Y8" s="41"/>
      <c r="Z8" s="41"/>
      <c r="AA8" s="41"/>
      <c r="AC8" s="36"/>
      <c r="AD8" s="1"/>
      <c r="AE8" s="5">
        <f>(F8+J8+N8+R8+V8)*16</f>
        <v>96</v>
      </c>
      <c r="AF8" s="12">
        <f>(G8+K8+O8+S8+W8)*16</f>
        <v>0</v>
      </c>
      <c r="AG8" s="11" t="e">
        <f>(AE8/AF8)</f>
        <v>#DIV/0!</v>
      </c>
    </row>
    <row r="9" spans="1:43" ht="17.100000000000001" customHeight="1" thickBot="1" x14ac:dyDescent="0.3">
      <c r="A9" s="99"/>
      <c r="B9" s="100"/>
      <c r="C9" s="101"/>
      <c r="D9" s="22"/>
      <c r="E9" s="41"/>
      <c r="F9" s="41"/>
      <c r="G9" s="41"/>
      <c r="H9" s="41"/>
      <c r="I9" s="41"/>
      <c r="J9" s="41"/>
      <c r="K9" s="41"/>
      <c r="L9" s="41"/>
      <c r="M9" s="41"/>
      <c r="N9" s="41"/>
      <c r="O9" s="3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C9" s="36"/>
      <c r="AG9" s="42"/>
    </row>
    <row r="10" spans="1:43" ht="15.95" customHeight="1" thickBot="1" x14ac:dyDescent="0.3">
      <c r="A10" s="99"/>
      <c r="B10" s="100"/>
      <c r="C10" s="101"/>
      <c r="D10" s="74" t="s">
        <v>23</v>
      </c>
      <c r="E10" s="29"/>
      <c r="F10" s="31"/>
      <c r="G10" s="31"/>
      <c r="H10" s="41"/>
      <c r="I10" s="31"/>
      <c r="J10" s="31"/>
      <c r="K10" s="31"/>
      <c r="L10" s="33"/>
      <c r="M10" s="31"/>
      <c r="N10" s="31"/>
      <c r="O10" s="31"/>
      <c r="P10" s="33"/>
      <c r="Q10" s="28">
        <v>2</v>
      </c>
      <c r="R10" s="26">
        <v>2</v>
      </c>
      <c r="S10" s="27">
        <v>4</v>
      </c>
      <c r="T10" s="41"/>
      <c r="U10" s="31"/>
      <c r="V10" s="31"/>
      <c r="W10" s="31"/>
      <c r="X10" s="41"/>
      <c r="Y10" s="41"/>
      <c r="Z10" s="41"/>
      <c r="AA10" s="41"/>
      <c r="AC10" s="36"/>
      <c r="AD10" s="3">
        <f>(E10+I10+M10+Q10+U10+E14+I14+M14+Q14+U14)</f>
        <v>4</v>
      </c>
      <c r="AE10" s="13">
        <f>(F10+J10+N10+R10+V10+F14+J14+N14+R14+V14)*16</f>
        <v>64</v>
      </c>
      <c r="AF10" s="10">
        <f>(G10+K10+N10+S10+W10+G14+K14+O14+S14+W14)*16</f>
        <v>128</v>
      </c>
      <c r="AG10" s="11">
        <f>(AE10/AF10)</f>
        <v>0.5</v>
      </c>
    </row>
    <row r="11" spans="1:43" ht="56.1" customHeight="1" thickBot="1" x14ac:dyDescent="0.3">
      <c r="A11" s="99"/>
      <c r="B11" s="100"/>
      <c r="C11" s="101"/>
      <c r="D11" s="75"/>
      <c r="E11" s="77"/>
      <c r="F11" s="73"/>
      <c r="G11" s="73"/>
      <c r="H11" s="41"/>
      <c r="I11" s="73"/>
      <c r="J11" s="73"/>
      <c r="K11" s="73"/>
      <c r="L11" s="41"/>
      <c r="M11" s="73"/>
      <c r="N11" s="73"/>
      <c r="O11" s="73"/>
      <c r="P11" s="33"/>
      <c r="Q11" s="78" t="s">
        <v>26</v>
      </c>
      <c r="R11" s="78"/>
      <c r="S11" s="78"/>
      <c r="T11" s="41"/>
      <c r="U11" s="73"/>
      <c r="V11" s="73"/>
      <c r="W11" s="73"/>
      <c r="X11" s="41"/>
      <c r="Y11" s="79"/>
      <c r="Z11" s="79"/>
      <c r="AA11" s="79"/>
      <c r="AC11" s="36"/>
      <c r="AD11" s="61" t="s">
        <v>27</v>
      </c>
      <c r="AE11" s="61"/>
      <c r="AF11" s="61"/>
      <c r="AG11" s="42"/>
    </row>
    <row r="12" spans="1:43" ht="15.95" customHeight="1" thickBot="1" x14ac:dyDescent="0.3">
      <c r="A12" s="99"/>
      <c r="B12" s="100"/>
      <c r="C12" s="101"/>
      <c r="D12" s="75"/>
      <c r="E12" s="29"/>
      <c r="F12" s="31"/>
      <c r="G12" s="31"/>
      <c r="H12" s="41"/>
      <c r="I12" s="31"/>
      <c r="J12" s="31"/>
      <c r="K12" s="31"/>
      <c r="L12" s="41"/>
      <c r="M12" s="31"/>
      <c r="N12" s="31"/>
      <c r="O12" s="31"/>
      <c r="P12" s="33"/>
      <c r="Q12" s="31"/>
      <c r="R12" s="30">
        <v>2</v>
      </c>
      <c r="S12" s="31">
        <v>0</v>
      </c>
      <c r="T12" s="41"/>
      <c r="U12" s="31"/>
      <c r="V12" s="31"/>
      <c r="W12" s="31"/>
      <c r="X12" s="41"/>
      <c r="Y12" s="41"/>
      <c r="Z12" s="41"/>
      <c r="AA12" s="41"/>
      <c r="AC12" s="36"/>
      <c r="AD12" s="1">
        <f>(E12+I12+M12+Q12+U12)</f>
        <v>0</v>
      </c>
      <c r="AE12" s="5">
        <f>(F12+J12+N12+R12+V12+F16+J16+N16+R16+V16)*16</f>
        <v>64</v>
      </c>
      <c r="AF12" s="12">
        <f>(G12+K12+N12+S12+W12+G16+K16+O16+S16+W16)*16</f>
        <v>0</v>
      </c>
      <c r="AG12" s="11" t="e">
        <f>(AE12/AF12)</f>
        <v>#DIV/0!</v>
      </c>
    </row>
    <row r="13" spans="1:43" ht="17.100000000000001" customHeight="1" x14ac:dyDescent="0.25">
      <c r="A13" s="99"/>
      <c r="B13" s="100"/>
      <c r="C13" s="101"/>
      <c r="D13" s="7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C13" s="36"/>
      <c r="AG13" s="42"/>
    </row>
    <row r="14" spans="1:43" ht="17.100000000000001" customHeight="1" x14ac:dyDescent="0.25">
      <c r="A14" s="99"/>
      <c r="B14" s="100"/>
      <c r="C14" s="101"/>
      <c r="D14" s="75"/>
      <c r="E14" s="29"/>
      <c r="F14" s="31"/>
      <c r="G14" s="31"/>
      <c r="H14" s="41"/>
      <c r="I14" s="31"/>
      <c r="J14" s="31"/>
      <c r="K14" s="31"/>
      <c r="L14" s="33"/>
      <c r="M14" s="31"/>
      <c r="N14" s="31"/>
      <c r="O14" s="31"/>
      <c r="P14" s="33"/>
      <c r="Q14" s="28">
        <v>2</v>
      </c>
      <c r="R14" s="26">
        <v>2</v>
      </c>
      <c r="S14" s="27">
        <v>4</v>
      </c>
      <c r="T14" s="41"/>
      <c r="U14" s="31"/>
      <c r="V14" s="31"/>
      <c r="W14" s="31"/>
      <c r="X14" s="41"/>
      <c r="Y14" s="41"/>
      <c r="Z14" s="41"/>
      <c r="AA14" s="41"/>
      <c r="AC14" s="36"/>
      <c r="AG14" s="42"/>
    </row>
    <row r="15" spans="1:43" ht="50.1" customHeight="1" x14ac:dyDescent="0.25">
      <c r="A15" s="99"/>
      <c r="B15" s="100"/>
      <c r="C15" s="101"/>
      <c r="D15" s="75"/>
      <c r="E15" s="77"/>
      <c r="F15" s="73"/>
      <c r="G15" s="73"/>
      <c r="H15" s="41"/>
      <c r="I15" s="73"/>
      <c r="J15" s="73"/>
      <c r="K15" s="73"/>
      <c r="L15" s="41"/>
      <c r="M15" s="73"/>
      <c r="N15" s="73"/>
      <c r="O15" s="73"/>
      <c r="P15" s="33"/>
      <c r="Q15" s="78" t="s">
        <v>43</v>
      </c>
      <c r="R15" s="78"/>
      <c r="S15" s="78"/>
      <c r="T15" s="41"/>
      <c r="U15" s="73"/>
      <c r="V15" s="73"/>
      <c r="W15" s="73"/>
      <c r="X15" s="41"/>
      <c r="Y15" s="41"/>
      <c r="Z15" s="41"/>
      <c r="AA15" s="41"/>
      <c r="AC15" s="36"/>
      <c r="AG15" s="42"/>
    </row>
    <row r="16" spans="1:43" ht="17.100000000000001" customHeight="1" thickBot="1" x14ac:dyDescent="0.3">
      <c r="A16" s="99"/>
      <c r="B16" s="100"/>
      <c r="C16" s="101"/>
      <c r="D16" s="76"/>
      <c r="E16" s="29"/>
      <c r="F16" s="31"/>
      <c r="G16" s="31"/>
      <c r="H16" s="41"/>
      <c r="I16" s="31"/>
      <c r="J16" s="31"/>
      <c r="K16" s="31"/>
      <c r="L16" s="41"/>
      <c r="M16" s="31"/>
      <c r="N16" s="31"/>
      <c r="O16" s="31"/>
      <c r="P16" s="33"/>
      <c r="Q16" s="31"/>
      <c r="R16" s="30">
        <v>2</v>
      </c>
      <c r="S16" s="31">
        <v>0</v>
      </c>
      <c r="T16" s="41"/>
      <c r="U16" s="31"/>
      <c r="V16" s="31"/>
      <c r="W16" s="31"/>
      <c r="X16" s="41"/>
      <c r="Y16" s="41"/>
      <c r="Z16" s="41"/>
      <c r="AA16" s="41"/>
      <c r="AC16" s="36"/>
      <c r="AG16" s="42"/>
    </row>
    <row r="17" spans="1:34" ht="17.100000000000001" customHeight="1" thickBot="1" x14ac:dyDescent="0.3">
      <c r="A17" s="99"/>
      <c r="B17" s="100"/>
      <c r="C17" s="10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C17" s="36"/>
      <c r="AG17" s="42"/>
    </row>
    <row r="18" spans="1:34" ht="17.100000000000001" customHeight="1" thickBot="1" x14ac:dyDescent="0.3">
      <c r="A18" s="99"/>
      <c r="B18" s="100"/>
      <c r="C18" s="100"/>
      <c r="D18" s="74" t="s">
        <v>24</v>
      </c>
      <c r="E18" s="24">
        <v>2</v>
      </c>
      <c r="F18" s="13">
        <v>4</v>
      </c>
      <c r="G18" s="4">
        <v>2</v>
      </c>
      <c r="I18" s="24">
        <v>2</v>
      </c>
      <c r="J18" s="13">
        <v>4</v>
      </c>
      <c r="K18" s="4">
        <v>2</v>
      </c>
      <c r="L18" s="41"/>
      <c r="M18" s="28">
        <v>2</v>
      </c>
      <c r="N18" s="26">
        <v>4</v>
      </c>
      <c r="O18" s="27">
        <v>2</v>
      </c>
      <c r="P18" s="41"/>
      <c r="Q18" s="31"/>
      <c r="R18" s="31"/>
      <c r="S18" s="31"/>
      <c r="T18" s="41"/>
      <c r="U18" s="31"/>
      <c r="V18" s="31"/>
      <c r="W18" s="31"/>
      <c r="X18" s="41"/>
      <c r="Y18" s="41"/>
      <c r="Z18" s="41"/>
      <c r="AA18" s="41"/>
      <c r="AC18" s="36"/>
      <c r="AD18" s="3">
        <f>(E18+I18+M18+Q18+U18+E22+I22+M22+Q22+U22)</f>
        <v>12</v>
      </c>
      <c r="AE18" s="13">
        <f>(F18+J18+N18+R18+V18+F22+J22+N22+R22+V22)*16</f>
        <v>432</v>
      </c>
      <c r="AF18" s="10">
        <f>(G18+K18+O18+S18+W18+G22+K22+O22+S22+W22)*16</f>
        <v>144</v>
      </c>
      <c r="AG18" s="11">
        <f>(AE18/AF18)</f>
        <v>3</v>
      </c>
    </row>
    <row r="19" spans="1:34" ht="71.099999999999994" customHeight="1" thickBot="1" x14ac:dyDescent="0.3">
      <c r="A19" s="99"/>
      <c r="B19" s="100"/>
      <c r="C19" s="100"/>
      <c r="D19" s="75"/>
      <c r="E19" s="80" t="s">
        <v>37</v>
      </c>
      <c r="F19" s="81"/>
      <c r="G19" s="81"/>
      <c r="I19" s="80" t="s">
        <v>38</v>
      </c>
      <c r="J19" s="81"/>
      <c r="K19" s="81"/>
      <c r="L19" s="41"/>
      <c r="M19" s="78" t="s">
        <v>44</v>
      </c>
      <c r="N19" s="78"/>
      <c r="O19" s="78"/>
      <c r="P19" s="41"/>
      <c r="Q19" s="73"/>
      <c r="R19" s="73"/>
      <c r="S19" s="73"/>
      <c r="T19" s="41"/>
      <c r="U19" s="73"/>
      <c r="V19" s="73"/>
      <c r="W19" s="73"/>
      <c r="X19" s="41"/>
      <c r="Y19" s="79"/>
      <c r="Z19" s="79"/>
      <c r="AA19" s="79"/>
      <c r="AC19" s="36"/>
      <c r="AD19" s="61" t="s">
        <v>28</v>
      </c>
      <c r="AE19" s="61"/>
      <c r="AF19" s="61"/>
      <c r="AG19" s="42"/>
    </row>
    <row r="20" spans="1:34" ht="15.95" customHeight="1" thickBot="1" x14ac:dyDescent="0.3">
      <c r="A20" s="99"/>
      <c r="B20" s="100"/>
      <c r="C20" s="100"/>
      <c r="D20" s="75"/>
      <c r="E20" s="23"/>
      <c r="F20" s="5">
        <v>4</v>
      </c>
      <c r="G20" s="1">
        <v>0</v>
      </c>
      <c r="I20" s="23"/>
      <c r="J20" s="5">
        <v>4</v>
      </c>
      <c r="K20" s="1">
        <v>0</v>
      </c>
      <c r="L20" s="41"/>
      <c r="M20" s="31"/>
      <c r="N20" s="30">
        <v>4</v>
      </c>
      <c r="O20" s="31">
        <v>0</v>
      </c>
      <c r="P20" s="41"/>
      <c r="Q20" s="31"/>
      <c r="R20" s="31"/>
      <c r="S20" s="31"/>
      <c r="T20" s="41"/>
      <c r="U20" s="31"/>
      <c r="V20" s="31"/>
      <c r="W20" s="31"/>
      <c r="X20" s="41"/>
      <c r="Y20" s="41"/>
      <c r="Z20" s="41"/>
      <c r="AA20" s="41"/>
      <c r="AC20" s="36"/>
      <c r="AD20" s="1"/>
      <c r="AE20" s="5">
        <f>(F20+J20+N20+R20+V20+F24+J24+N24+R24+V24)*16</f>
        <v>432</v>
      </c>
      <c r="AF20" s="12">
        <f>(G20+K20+O20+S20+W20+G24+K24+O24+S24+W24)*16</f>
        <v>0</v>
      </c>
      <c r="AG20" s="11" t="e">
        <f>(AE20/AF20)</f>
        <v>#DIV/0!</v>
      </c>
    </row>
    <row r="21" spans="1:34" ht="15.95" customHeight="1" thickBot="1" x14ac:dyDescent="0.3">
      <c r="A21" s="102"/>
      <c r="B21" s="103"/>
      <c r="C21" s="103"/>
      <c r="D21" s="7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C21" s="36"/>
      <c r="AG21" s="42"/>
    </row>
    <row r="22" spans="1:34" ht="18" customHeight="1" x14ac:dyDescent="0.25">
      <c r="A22" s="43">
        <f>(AD6+AD10+AD18)</f>
        <v>22</v>
      </c>
      <c r="B22" s="20">
        <f>(AE6+AE10+AE18)</f>
        <v>592</v>
      </c>
      <c r="C22" s="21">
        <f>(AF6+AF10+AF18)</f>
        <v>464</v>
      </c>
      <c r="D22" s="75"/>
      <c r="E22" s="24">
        <v>2</v>
      </c>
      <c r="F22" s="13">
        <v>5</v>
      </c>
      <c r="G22" s="4">
        <v>1</v>
      </c>
      <c r="I22" s="3">
        <v>2</v>
      </c>
      <c r="J22" s="13">
        <v>5</v>
      </c>
      <c r="K22" s="4">
        <v>1</v>
      </c>
      <c r="M22" s="3">
        <v>2</v>
      </c>
      <c r="N22" s="13">
        <v>5</v>
      </c>
      <c r="O22" s="4">
        <v>1</v>
      </c>
      <c r="P22" s="41"/>
      <c r="Q22" s="31"/>
      <c r="R22" s="31"/>
      <c r="S22" s="31"/>
      <c r="T22" s="41"/>
      <c r="U22" s="31"/>
      <c r="V22" s="31"/>
      <c r="W22" s="31"/>
      <c r="X22" s="41"/>
      <c r="Y22" s="41"/>
      <c r="Z22" s="41"/>
      <c r="AA22" s="41"/>
      <c r="AC22" s="36"/>
      <c r="AG22" s="42"/>
    </row>
    <row r="23" spans="1:34" ht="56.1" customHeight="1" x14ac:dyDescent="0.25">
      <c r="A23" s="88" t="s">
        <v>31</v>
      </c>
      <c r="B23" s="81"/>
      <c r="C23" s="89"/>
      <c r="D23" s="75"/>
      <c r="E23" s="80" t="s">
        <v>40</v>
      </c>
      <c r="F23" s="81"/>
      <c r="G23" s="81"/>
      <c r="I23" s="81" t="s">
        <v>41</v>
      </c>
      <c r="J23" s="81"/>
      <c r="K23" s="81"/>
      <c r="M23" s="81" t="s">
        <v>42</v>
      </c>
      <c r="N23" s="81"/>
      <c r="O23" s="81"/>
      <c r="P23" s="41"/>
      <c r="Q23" s="73"/>
      <c r="R23" s="73"/>
      <c r="S23" s="73"/>
      <c r="T23" s="41"/>
      <c r="U23" s="73"/>
      <c r="V23" s="73"/>
      <c r="W23" s="73"/>
      <c r="X23" s="41"/>
      <c r="Y23" s="79"/>
      <c r="Z23" s="79"/>
      <c r="AA23" s="79"/>
      <c r="AC23" s="36"/>
      <c r="AD23" s="68"/>
      <c r="AE23" s="68"/>
      <c r="AF23" s="68"/>
      <c r="AG23" s="42"/>
    </row>
    <row r="24" spans="1:34" ht="15.95" customHeight="1" thickBot="1" x14ac:dyDescent="0.3">
      <c r="A24" s="44"/>
      <c r="B24" s="14">
        <f>(AE8+AE12+AE20)</f>
        <v>592</v>
      </c>
      <c r="C24" s="15">
        <f>(AF8+AF12+AF20)</f>
        <v>0</v>
      </c>
      <c r="D24" s="76"/>
      <c r="E24" s="23"/>
      <c r="F24" s="5">
        <v>5</v>
      </c>
      <c r="G24" s="1">
        <v>0</v>
      </c>
      <c r="I24" s="1"/>
      <c r="J24" s="5">
        <v>5</v>
      </c>
      <c r="K24" s="1">
        <v>0</v>
      </c>
      <c r="M24" s="1"/>
      <c r="N24" s="5">
        <v>5</v>
      </c>
      <c r="O24" s="1">
        <v>0</v>
      </c>
      <c r="P24" s="41"/>
      <c r="Q24" s="31"/>
      <c r="R24" s="31"/>
      <c r="S24" s="31"/>
      <c r="T24" s="41"/>
      <c r="U24" s="31"/>
      <c r="V24" s="31"/>
      <c r="W24" s="31"/>
      <c r="X24" s="41"/>
      <c r="Y24" s="41"/>
      <c r="Z24" s="41"/>
      <c r="AA24" s="41"/>
      <c r="AC24" s="36"/>
      <c r="AG24" s="42"/>
    </row>
    <row r="25" spans="1:34" ht="14.25" thickTop="1" thickBot="1" x14ac:dyDescent="0.3">
      <c r="A25" s="35"/>
      <c r="C25" s="4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C25" s="36"/>
      <c r="AG25" s="42"/>
    </row>
    <row r="26" spans="1:34" ht="15.95" customHeight="1" thickBot="1" x14ac:dyDescent="0.3">
      <c r="A26" s="82" t="s">
        <v>34</v>
      </c>
      <c r="B26" s="83"/>
      <c r="C26" s="83"/>
      <c r="D26" s="90"/>
      <c r="E26" s="25">
        <v>2</v>
      </c>
      <c r="F26" s="26">
        <v>2</v>
      </c>
      <c r="G26" s="27">
        <v>4</v>
      </c>
      <c r="H26" s="41"/>
      <c r="I26" s="25">
        <v>2</v>
      </c>
      <c r="J26" s="26">
        <v>2</v>
      </c>
      <c r="K26" s="27">
        <v>4</v>
      </c>
      <c r="L26" s="41"/>
      <c r="M26" s="25">
        <v>2</v>
      </c>
      <c r="N26" s="26">
        <v>2</v>
      </c>
      <c r="O26" s="27">
        <v>4</v>
      </c>
      <c r="P26" s="41"/>
      <c r="Q26" s="25">
        <v>2</v>
      </c>
      <c r="R26" s="26">
        <v>2</v>
      </c>
      <c r="S26" s="27">
        <v>4</v>
      </c>
      <c r="T26" s="41"/>
      <c r="U26" s="25">
        <v>2</v>
      </c>
      <c r="V26" s="26">
        <v>2</v>
      </c>
      <c r="W26" s="27">
        <v>4</v>
      </c>
      <c r="X26" s="41"/>
      <c r="Y26" s="25">
        <v>2</v>
      </c>
      <c r="Z26" s="26">
        <v>2</v>
      </c>
      <c r="AA26" s="27">
        <v>4</v>
      </c>
      <c r="AB26" s="41"/>
      <c r="AC26" s="36"/>
      <c r="AD26" s="3">
        <f>(E26+I26+M26+Q26+U26+E30+I30+M30+Y26+Q30+U30+Y30+E34+I34+M34+Q34+U34+Y34+E38+I38+M38+Q38+U38+Y38+E42+I42+M42+Q42+U42+Y42+E46+I46+M46+Q46+U46+Y46+E50+I50+M50+Q50+U50+Y50)</f>
        <v>84</v>
      </c>
      <c r="AE26" s="13">
        <f>(F26+J26+N26+R26+V26+F30+J30+N30+Z26+R30+V30+Z30+F34+J34+N34+R34+V34+Z34+F38+J38+N38+R38+V38+Z38+F42+J42+N42+R42+V42+Z42+F46+J46+N46+R46+V46+Z46+F50+J50+N50+R50+V50+Z50)*16</f>
        <v>1344</v>
      </c>
      <c r="AF26" s="4">
        <f>(G26+K26+O26+S26+W26+G30+K30+O30+AA26+S30+W30+AA30+G34+K34+O34+S34+W34+AA34+G38+K38+O38+S38+W38+AA38+G42+K42+O42+S42+W42+AA42+G46+K46+O46+S46+W46+AA46+G50+K50+O50+S50+W50+AA50)*16</f>
        <v>2688</v>
      </c>
      <c r="AG26" s="11">
        <f t="shared" ref="AG26:AG28" si="0">(AE26/AF26)</f>
        <v>0.5</v>
      </c>
      <c r="AH26" s="2" t="s">
        <v>25</v>
      </c>
    </row>
    <row r="27" spans="1:34" ht="51" customHeight="1" thickBot="1" x14ac:dyDescent="0.3">
      <c r="A27" s="84"/>
      <c r="B27" s="85"/>
      <c r="C27" s="85"/>
      <c r="D27" s="91"/>
      <c r="E27" s="71"/>
      <c r="F27" s="72"/>
      <c r="G27" s="72"/>
      <c r="H27" s="41"/>
      <c r="I27" s="72"/>
      <c r="J27" s="72"/>
      <c r="K27" s="72"/>
      <c r="L27" s="41"/>
      <c r="M27" s="72"/>
      <c r="N27" s="72"/>
      <c r="O27" s="72"/>
      <c r="P27" s="41"/>
      <c r="Q27" s="72"/>
      <c r="R27" s="72"/>
      <c r="S27" s="72"/>
      <c r="T27" s="41"/>
      <c r="U27" s="72"/>
      <c r="V27" s="72"/>
      <c r="W27" s="72"/>
      <c r="X27" s="41"/>
      <c r="Y27" s="72"/>
      <c r="Z27" s="72"/>
      <c r="AA27" s="72"/>
      <c r="AB27" s="41"/>
      <c r="AC27" s="36"/>
      <c r="AD27" s="61" t="s">
        <v>33</v>
      </c>
      <c r="AE27" s="61"/>
      <c r="AF27" s="61"/>
      <c r="AG27" s="42"/>
    </row>
    <row r="28" spans="1:34" ht="17.100000000000001" customHeight="1" thickBot="1" x14ac:dyDescent="0.3">
      <c r="A28" s="84"/>
      <c r="B28" s="85"/>
      <c r="C28" s="85"/>
      <c r="D28" s="91"/>
      <c r="E28" s="29"/>
      <c r="F28" s="30"/>
      <c r="G28" s="31"/>
      <c r="H28" s="41"/>
      <c r="I28" s="31"/>
      <c r="J28" s="30"/>
      <c r="K28" s="31"/>
      <c r="L28" s="41"/>
      <c r="M28" s="31"/>
      <c r="N28" s="30"/>
      <c r="O28" s="31"/>
      <c r="P28" s="41"/>
      <c r="Q28" s="31"/>
      <c r="R28" s="30"/>
      <c r="S28" s="31"/>
      <c r="T28" s="41"/>
      <c r="U28" s="31"/>
      <c r="V28" s="30"/>
      <c r="W28" s="31"/>
      <c r="X28" s="41"/>
      <c r="Y28" s="31"/>
      <c r="Z28" s="30"/>
      <c r="AA28" s="31"/>
      <c r="AB28" s="41"/>
      <c r="AC28" s="36"/>
      <c r="AD28" s="1"/>
      <c r="AE28" s="5">
        <f>(F28+J28+N28+R28+V28+F32+J32+N32+Z28+R32+V32+Z32+F36+J36+N36+R36+V36+Z36+F40+J40+N40+R40+V40+Z40+F44+J44+N44+R44+V44+Z44+F48+J48+N48+R48+V48+Z48+F52+J52+N52+R52+V52+Z52)*16</f>
        <v>0</v>
      </c>
      <c r="AF28" s="1">
        <f>(G28+K28+O28+S28+W28+G32+K32+O32+AA28+S32+W32+AA32+G36+K36+O36+S36+W36+AA36+G40+K40+O40+S40+W40+AA40+G44+K44+O44+S44+W44+AA44+G48+K48+O48+S48+W48+AA48+G52+K52+O52+S52+W52+AA52)*16</f>
        <v>0</v>
      </c>
      <c r="AG28" s="11" t="e">
        <f t="shared" si="0"/>
        <v>#DIV/0!</v>
      </c>
    </row>
    <row r="29" spans="1:34" ht="15.95" customHeight="1" x14ac:dyDescent="0.25">
      <c r="A29" s="84"/>
      <c r="B29" s="85"/>
      <c r="C29" s="85"/>
      <c r="D29" s="9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36"/>
      <c r="AG29" s="42"/>
    </row>
    <row r="30" spans="1:34" ht="15.95" customHeight="1" x14ac:dyDescent="0.25">
      <c r="A30" s="84"/>
      <c r="B30" s="85"/>
      <c r="C30" s="85"/>
      <c r="D30" s="91"/>
      <c r="E30" s="25">
        <v>2</v>
      </c>
      <c r="F30" s="26">
        <v>2</v>
      </c>
      <c r="G30" s="27">
        <v>4</v>
      </c>
      <c r="H30" s="41"/>
      <c r="I30" s="25">
        <v>2</v>
      </c>
      <c r="J30" s="26">
        <v>2</v>
      </c>
      <c r="K30" s="27">
        <v>4</v>
      </c>
      <c r="L30" s="41"/>
      <c r="M30" s="25">
        <v>2</v>
      </c>
      <c r="N30" s="26">
        <v>2</v>
      </c>
      <c r="O30" s="27">
        <v>4</v>
      </c>
      <c r="P30" s="41"/>
      <c r="Q30" s="55">
        <v>2</v>
      </c>
      <c r="R30" s="56">
        <v>2</v>
      </c>
      <c r="S30" s="57">
        <v>4</v>
      </c>
      <c r="T30" s="41"/>
      <c r="U30" s="55">
        <v>2</v>
      </c>
      <c r="V30" s="56">
        <v>2</v>
      </c>
      <c r="W30" s="57">
        <v>4</v>
      </c>
      <c r="X30" s="41"/>
      <c r="Y30" s="55">
        <v>2</v>
      </c>
      <c r="Z30" s="56">
        <v>2</v>
      </c>
      <c r="AA30" s="57">
        <v>4</v>
      </c>
      <c r="AB30" s="41"/>
      <c r="AC30" s="36"/>
      <c r="AG30" s="42"/>
    </row>
    <row r="31" spans="1:34" ht="51" customHeight="1" x14ac:dyDescent="0.25">
      <c r="A31" s="84"/>
      <c r="B31" s="85"/>
      <c r="C31" s="85"/>
      <c r="D31" s="91"/>
      <c r="E31" s="71"/>
      <c r="F31" s="72"/>
      <c r="G31" s="72"/>
      <c r="H31" s="41"/>
      <c r="I31" s="72"/>
      <c r="J31" s="72"/>
      <c r="K31" s="72"/>
      <c r="L31" s="41"/>
      <c r="M31" s="72"/>
      <c r="N31" s="72"/>
      <c r="O31" s="72"/>
      <c r="P31" s="41"/>
      <c r="Q31" s="72"/>
      <c r="R31" s="72"/>
      <c r="S31" s="72"/>
      <c r="T31" s="41"/>
      <c r="U31" s="69"/>
      <c r="V31" s="69"/>
      <c r="W31" s="69"/>
      <c r="X31" s="41"/>
      <c r="Y31" s="69"/>
      <c r="Z31" s="69"/>
      <c r="AA31" s="69"/>
      <c r="AB31" s="41"/>
      <c r="AC31" s="36"/>
      <c r="AD31" s="68"/>
      <c r="AE31" s="68"/>
      <c r="AF31" s="68"/>
      <c r="AG31" s="42"/>
    </row>
    <row r="32" spans="1:34" ht="15.95" customHeight="1" x14ac:dyDescent="0.25">
      <c r="A32" s="84"/>
      <c r="B32" s="85"/>
      <c r="C32" s="85"/>
      <c r="D32" s="91"/>
      <c r="E32" s="29"/>
      <c r="F32" s="30"/>
      <c r="G32" s="31"/>
      <c r="H32" s="41"/>
      <c r="I32" s="31"/>
      <c r="J32" s="30"/>
      <c r="K32" s="31"/>
      <c r="L32" s="41"/>
      <c r="M32" s="31"/>
      <c r="N32" s="30"/>
      <c r="O32" s="31"/>
      <c r="P32" s="41"/>
      <c r="Q32" s="31"/>
      <c r="R32" s="30"/>
      <c r="S32" s="31"/>
      <c r="T32" s="41"/>
      <c r="U32" s="31"/>
      <c r="V32" s="30"/>
      <c r="W32" s="31"/>
      <c r="X32" s="41"/>
      <c r="Y32" s="31"/>
      <c r="Z32" s="30"/>
      <c r="AA32" s="31"/>
      <c r="AB32" s="41"/>
      <c r="AC32" s="36"/>
      <c r="AG32" s="42"/>
    </row>
    <row r="33" spans="1:33" ht="15.95" customHeight="1" x14ac:dyDescent="0.25">
      <c r="A33" s="84"/>
      <c r="B33" s="85"/>
      <c r="C33" s="85"/>
      <c r="D33" s="9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6"/>
      <c r="AG33" s="42"/>
    </row>
    <row r="34" spans="1:33" ht="15.95" customHeight="1" x14ac:dyDescent="0.25">
      <c r="A34" s="84"/>
      <c r="B34" s="85"/>
      <c r="C34" s="85"/>
      <c r="D34" s="91"/>
      <c r="E34" s="55">
        <v>2</v>
      </c>
      <c r="F34" s="56">
        <v>2</v>
      </c>
      <c r="G34" s="57">
        <v>4</v>
      </c>
      <c r="H34" s="41"/>
      <c r="I34" s="55">
        <v>2</v>
      </c>
      <c r="J34" s="56">
        <v>2</v>
      </c>
      <c r="K34" s="57">
        <v>4</v>
      </c>
      <c r="L34" s="41"/>
      <c r="M34" s="55">
        <v>2</v>
      </c>
      <c r="N34" s="56">
        <v>2</v>
      </c>
      <c r="O34" s="57">
        <v>4</v>
      </c>
      <c r="P34" s="41"/>
      <c r="Q34" s="55">
        <v>2</v>
      </c>
      <c r="R34" s="56">
        <v>2</v>
      </c>
      <c r="S34" s="57">
        <v>4</v>
      </c>
      <c r="T34" s="41"/>
      <c r="U34" s="55">
        <v>2</v>
      </c>
      <c r="V34" s="56">
        <v>2</v>
      </c>
      <c r="W34" s="57">
        <v>4</v>
      </c>
      <c r="X34" s="41"/>
      <c r="Y34" s="55">
        <v>2</v>
      </c>
      <c r="Z34" s="56">
        <v>2</v>
      </c>
      <c r="AA34" s="57">
        <v>4</v>
      </c>
      <c r="AB34" s="41"/>
      <c r="AC34" s="36"/>
      <c r="AG34" s="42"/>
    </row>
    <row r="35" spans="1:33" ht="51" customHeight="1" x14ac:dyDescent="0.25">
      <c r="A35" s="84"/>
      <c r="B35" s="85"/>
      <c r="C35" s="85"/>
      <c r="D35" s="91"/>
      <c r="E35" s="70"/>
      <c r="F35" s="69"/>
      <c r="G35" s="69"/>
      <c r="H35" s="41"/>
      <c r="I35" s="69"/>
      <c r="J35" s="69"/>
      <c r="K35" s="69"/>
      <c r="L35" s="41"/>
      <c r="M35" s="69"/>
      <c r="N35" s="69"/>
      <c r="O35" s="69"/>
      <c r="P35" s="41"/>
      <c r="Q35" s="69"/>
      <c r="R35" s="69"/>
      <c r="S35" s="69"/>
      <c r="T35" s="41"/>
      <c r="U35" s="71"/>
      <c r="V35" s="72"/>
      <c r="W35" s="72"/>
      <c r="X35" s="41"/>
      <c r="Y35" s="72"/>
      <c r="Z35" s="72"/>
      <c r="AA35" s="72"/>
      <c r="AB35" s="41"/>
      <c r="AC35" s="36"/>
      <c r="AG35" s="42"/>
    </row>
    <row r="36" spans="1:33" ht="15.95" customHeight="1" x14ac:dyDescent="0.25">
      <c r="A36" s="84"/>
      <c r="B36" s="85"/>
      <c r="C36" s="85"/>
      <c r="D36" s="91"/>
      <c r="E36" s="29"/>
      <c r="F36" s="30"/>
      <c r="G36" s="31"/>
      <c r="H36" s="41"/>
      <c r="I36" s="31"/>
      <c r="J36" s="30"/>
      <c r="K36" s="31"/>
      <c r="L36" s="41"/>
      <c r="M36" s="31"/>
      <c r="N36" s="30"/>
      <c r="O36" s="31"/>
      <c r="P36" s="41"/>
      <c r="Q36" s="31"/>
      <c r="R36" s="30"/>
      <c r="S36" s="31"/>
      <c r="T36" s="41"/>
      <c r="U36" s="31"/>
      <c r="V36" s="30"/>
      <c r="W36" s="31"/>
      <c r="X36" s="41"/>
      <c r="Y36" s="31"/>
      <c r="Z36" s="30"/>
      <c r="AA36" s="31"/>
      <c r="AB36" s="41"/>
      <c r="AC36" s="36"/>
      <c r="AG36" s="42"/>
    </row>
    <row r="37" spans="1:33" ht="15.95" customHeight="1" x14ac:dyDescent="0.25">
      <c r="A37" s="84"/>
      <c r="B37" s="85"/>
      <c r="C37" s="85"/>
      <c r="D37" s="9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36"/>
      <c r="AG37" s="42"/>
    </row>
    <row r="38" spans="1:33" ht="15.95" customHeight="1" x14ac:dyDescent="0.25">
      <c r="A38" s="84"/>
      <c r="B38" s="85"/>
      <c r="C38" s="85"/>
      <c r="D38" s="91"/>
      <c r="E38" s="55">
        <v>2</v>
      </c>
      <c r="F38" s="56">
        <v>2</v>
      </c>
      <c r="G38" s="57">
        <v>4</v>
      </c>
      <c r="H38" s="41"/>
      <c r="I38" s="55">
        <v>2</v>
      </c>
      <c r="J38" s="56">
        <v>2</v>
      </c>
      <c r="K38" s="57">
        <v>4</v>
      </c>
      <c r="L38" s="41"/>
      <c r="M38" s="55">
        <v>2</v>
      </c>
      <c r="N38" s="56">
        <v>2</v>
      </c>
      <c r="O38" s="57">
        <v>4</v>
      </c>
      <c r="P38" s="41"/>
      <c r="Q38" s="55">
        <v>2</v>
      </c>
      <c r="R38" s="56">
        <v>2</v>
      </c>
      <c r="S38" s="57">
        <v>4</v>
      </c>
      <c r="T38" s="41"/>
      <c r="U38" s="55">
        <v>2</v>
      </c>
      <c r="V38" s="56">
        <v>2</v>
      </c>
      <c r="W38" s="57">
        <v>4</v>
      </c>
      <c r="X38" s="41"/>
      <c r="Y38" s="55">
        <v>2</v>
      </c>
      <c r="Z38" s="56">
        <v>2</v>
      </c>
      <c r="AA38" s="57">
        <v>4</v>
      </c>
      <c r="AB38" s="41"/>
      <c r="AC38" s="36"/>
      <c r="AG38" s="42"/>
    </row>
    <row r="39" spans="1:33" ht="51" customHeight="1" x14ac:dyDescent="0.25">
      <c r="A39" s="84"/>
      <c r="B39" s="85"/>
      <c r="C39" s="85"/>
      <c r="D39" s="91"/>
      <c r="E39" s="71"/>
      <c r="F39" s="72"/>
      <c r="G39" s="72"/>
      <c r="H39" s="41"/>
      <c r="I39" s="69"/>
      <c r="J39" s="69"/>
      <c r="K39" s="69"/>
      <c r="L39" s="41"/>
      <c r="M39" s="69"/>
      <c r="N39" s="69"/>
      <c r="O39" s="69"/>
      <c r="P39" s="41"/>
      <c r="Q39" s="69"/>
      <c r="R39" s="69"/>
      <c r="S39" s="69"/>
      <c r="T39" s="41"/>
      <c r="U39" s="69"/>
      <c r="V39" s="69"/>
      <c r="W39" s="69"/>
      <c r="X39" s="41"/>
      <c r="Y39" s="69"/>
      <c r="Z39" s="69"/>
      <c r="AA39" s="69"/>
      <c r="AB39" s="41"/>
      <c r="AC39" s="36"/>
      <c r="AG39" s="42"/>
    </row>
    <row r="40" spans="1:33" ht="15.95" customHeight="1" x14ac:dyDescent="0.25">
      <c r="A40" s="84"/>
      <c r="B40" s="85"/>
      <c r="C40" s="85"/>
      <c r="D40" s="91"/>
      <c r="E40" s="29"/>
      <c r="F40" s="30"/>
      <c r="G40" s="31"/>
      <c r="H40" s="41"/>
      <c r="I40" s="31"/>
      <c r="J40" s="30"/>
      <c r="K40" s="31"/>
      <c r="L40" s="41"/>
      <c r="M40" s="31"/>
      <c r="N40" s="30"/>
      <c r="O40" s="31"/>
      <c r="P40" s="41"/>
      <c r="Q40" s="31"/>
      <c r="R40" s="30"/>
      <c r="S40" s="31"/>
      <c r="T40" s="41"/>
      <c r="U40" s="31"/>
      <c r="V40" s="30"/>
      <c r="W40" s="31"/>
      <c r="X40" s="41"/>
      <c r="Y40" s="31"/>
      <c r="Z40" s="30"/>
      <c r="AA40" s="31"/>
      <c r="AB40" s="41"/>
      <c r="AC40" s="36"/>
      <c r="AG40" s="42"/>
    </row>
    <row r="41" spans="1:33" ht="17.100000000000001" customHeight="1" x14ac:dyDescent="0.25">
      <c r="A41" s="84"/>
      <c r="B41" s="85"/>
      <c r="C41" s="85"/>
      <c r="D41" s="9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36"/>
      <c r="AG41" s="42"/>
    </row>
    <row r="42" spans="1:33" ht="17.100000000000001" customHeight="1" x14ac:dyDescent="0.25">
      <c r="A42" s="84"/>
      <c r="B42" s="85"/>
      <c r="C42" s="85"/>
      <c r="D42" s="91"/>
      <c r="E42" s="55">
        <v>2</v>
      </c>
      <c r="F42" s="56">
        <v>2</v>
      </c>
      <c r="G42" s="57">
        <v>4</v>
      </c>
      <c r="H42" s="41"/>
      <c r="I42" s="55">
        <v>2</v>
      </c>
      <c r="J42" s="56">
        <v>2</v>
      </c>
      <c r="K42" s="57">
        <v>4</v>
      </c>
      <c r="L42" s="41"/>
      <c r="M42" s="55">
        <v>2</v>
      </c>
      <c r="N42" s="56">
        <v>2</v>
      </c>
      <c r="O42" s="57">
        <v>4</v>
      </c>
      <c r="P42" s="41"/>
      <c r="Q42" s="55">
        <v>2</v>
      </c>
      <c r="R42" s="56">
        <v>2</v>
      </c>
      <c r="S42" s="57">
        <v>4</v>
      </c>
      <c r="T42" s="41"/>
      <c r="U42" s="55">
        <v>2</v>
      </c>
      <c r="V42" s="56">
        <v>2</v>
      </c>
      <c r="W42" s="57">
        <v>4</v>
      </c>
      <c r="X42" s="41"/>
      <c r="Y42" s="55">
        <v>2</v>
      </c>
      <c r="Z42" s="56">
        <v>2</v>
      </c>
      <c r="AA42" s="57">
        <v>4</v>
      </c>
      <c r="AB42" s="41"/>
      <c r="AC42" s="36"/>
      <c r="AG42" s="42"/>
    </row>
    <row r="43" spans="1:33" ht="51" customHeight="1" x14ac:dyDescent="0.25">
      <c r="A43" s="84"/>
      <c r="B43" s="85"/>
      <c r="C43" s="85"/>
      <c r="D43" s="91"/>
      <c r="E43" s="70"/>
      <c r="F43" s="69"/>
      <c r="G43" s="69"/>
      <c r="H43" s="41"/>
      <c r="I43" s="69"/>
      <c r="J43" s="69"/>
      <c r="K43" s="69"/>
      <c r="L43" s="41"/>
      <c r="M43" s="69"/>
      <c r="N43" s="69"/>
      <c r="O43" s="69"/>
      <c r="P43" s="41"/>
      <c r="Q43" s="69"/>
      <c r="R43" s="69"/>
      <c r="S43" s="69"/>
      <c r="T43" s="41"/>
      <c r="U43" s="69"/>
      <c r="V43" s="69"/>
      <c r="W43" s="69"/>
      <c r="X43" s="41"/>
      <c r="Y43" s="69"/>
      <c r="Z43" s="69"/>
      <c r="AA43" s="69"/>
      <c r="AB43" s="41"/>
      <c r="AC43" s="36"/>
      <c r="AD43" s="68"/>
      <c r="AE43" s="68"/>
      <c r="AF43" s="68"/>
      <c r="AG43" s="42"/>
    </row>
    <row r="44" spans="1:33" ht="17.100000000000001" customHeight="1" x14ac:dyDescent="0.25">
      <c r="A44" s="84"/>
      <c r="B44" s="85"/>
      <c r="C44" s="85"/>
      <c r="D44" s="91"/>
      <c r="E44" s="29"/>
      <c r="F44" s="30"/>
      <c r="G44" s="31"/>
      <c r="H44" s="41"/>
      <c r="I44" s="31"/>
      <c r="J44" s="30"/>
      <c r="K44" s="31"/>
      <c r="L44" s="41"/>
      <c r="M44" s="31"/>
      <c r="N44" s="30"/>
      <c r="O44" s="31"/>
      <c r="P44" s="41"/>
      <c r="Q44" s="31"/>
      <c r="R44" s="30"/>
      <c r="S44" s="31"/>
      <c r="T44" s="41"/>
      <c r="U44" s="31"/>
      <c r="V44" s="30"/>
      <c r="W44" s="31"/>
      <c r="X44" s="41"/>
      <c r="Y44" s="31"/>
      <c r="Z44" s="30"/>
      <c r="AA44" s="31"/>
      <c r="AB44" s="41"/>
      <c r="AC44" s="36"/>
      <c r="AG44" s="42"/>
    </row>
    <row r="45" spans="1:33" ht="17.100000000000001" customHeight="1" x14ac:dyDescent="0.25">
      <c r="A45" s="84"/>
      <c r="B45" s="85"/>
      <c r="C45" s="85"/>
      <c r="D45" s="9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36"/>
      <c r="AG45" s="42"/>
    </row>
    <row r="46" spans="1:33" ht="17.100000000000001" customHeight="1" x14ac:dyDescent="0.25">
      <c r="A46" s="84"/>
      <c r="B46" s="85"/>
      <c r="C46" s="85"/>
      <c r="D46" s="91"/>
      <c r="E46" s="55">
        <v>2</v>
      </c>
      <c r="F46" s="56">
        <v>2</v>
      </c>
      <c r="G46" s="57">
        <v>4</v>
      </c>
      <c r="H46" s="41"/>
      <c r="I46" s="55">
        <v>2</v>
      </c>
      <c r="J46" s="56">
        <v>2</v>
      </c>
      <c r="K46" s="57">
        <v>4</v>
      </c>
      <c r="L46" s="41"/>
      <c r="M46" s="55">
        <v>2</v>
      </c>
      <c r="N46" s="56">
        <v>2</v>
      </c>
      <c r="O46" s="57">
        <v>4</v>
      </c>
      <c r="P46" s="41"/>
      <c r="Q46" s="55">
        <v>2</v>
      </c>
      <c r="R46" s="56">
        <v>2</v>
      </c>
      <c r="S46" s="57">
        <v>4</v>
      </c>
      <c r="T46" s="41"/>
      <c r="U46" s="55">
        <v>2</v>
      </c>
      <c r="V46" s="56">
        <v>2</v>
      </c>
      <c r="W46" s="57">
        <v>4</v>
      </c>
      <c r="X46" s="41"/>
      <c r="Y46" s="55">
        <v>2</v>
      </c>
      <c r="Z46" s="56">
        <v>2</v>
      </c>
      <c r="AA46" s="57">
        <v>4</v>
      </c>
      <c r="AB46" s="41"/>
      <c r="AC46" s="36"/>
      <c r="AG46" s="42"/>
    </row>
    <row r="47" spans="1:33" ht="66" customHeight="1" x14ac:dyDescent="0.25">
      <c r="A47" s="84"/>
      <c r="B47" s="85"/>
      <c r="C47" s="85"/>
      <c r="D47" s="91"/>
      <c r="E47" s="70"/>
      <c r="F47" s="69"/>
      <c r="G47" s="69"/>
      <c r="H47" s="41"/>
      <c r="I47" s="69"/>
      <c r="J47" s="69"/>
      <c r="K47" s="69"/>
      <c r="L47" s="41"/>
      <c r="M47" s="69"/>
      <c r="N47" s="69"/>
      <c r="O47" s="69"/>
      <c r="P47" s="41"/>
      <c r="Q47" s="69"/>
      <c r="R47" s="69"/>
      <c r="S47" s="69"/>
      <c r="T47" s="41"/>
      <c r="U47" s="69"/>
      <c r="V47" s="69"/>
      <c r="W47" s="69"/>
      <c r="X47" s="41"/>
      <c r="Y47" s="69"/>
      <c r="Z47" s="69"/>
      <c r="AA47" s="69"/>
      <c r="AB47" s="41"/>
      <c r="AC47" s="36"/>
      <c r="AD47" s="68"/>
      <c r="AE47" s="68"/>
      <c r="AF47" s="68"/>
      <c r="AG47" s="42"/>
    </row>
    <row r="48" spans="1:33" ht="17.100000000000001" customHeight="1" x14ac:dyDescent="0.25">
      <c r="A48" s="84"/>
      <c r="B48" s="85"/>
      <c r="C48" s="85"/>
      <c r="D48" s="91"/>
      <c r="E48" s="29"/>
      <c r="F48" s="30"/>
      <c r="G48" s="31"/>
      <c r="H48" s="41"/>
      <c r="I48" s="31"/>
      <c r="J48" s="30"/>
      <c r="K48" s="31"/>
      <c r="L48" s="41"/>
      <c r="M48" s="31"/>
      <c r="N48" s="30"/>
      <c r="O48" s="31"/>
      <c r="P48" s="41"/>
      <c r="Q48" s="31"/>
      <c r="R48" s="30"/>
      <c r="S48" s="31"/>
      <c r="T48" s="41"/>
      <c r="U48" s="31"/>
      <c r="V48" s="30"/>
      <c r="W48" s="31"/>
      <c r="X48" s="41"/>
      <c r="Y48" s="31"/>
      <c r="Z48" s="30"/>
      <c r="AA48" s="31"/>
      <c r="AB48" s="41"/>
      <c r="AC48" s="36"/>
      <c r="AG48" s="42"/>
    </row>
    <row r="49" spans="1:33" ht="17.100000000000001" customHeight="1" thickBot="1" x14ac:dyDescent="0.3">
      <c r="A49" s="86"/>
      <c r="B49" s="87"/>
      <c r="C49" s="87"/>
      <c r="D49" s="9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36"/>
      <c r="AG49" s="42"/>
    </row>
    <row r="50" spans="1:33" ht="17.100000000000001" customHeight="1" x14ac:dyDescent="0.25">
      <c r="A50" s="43">
        <f>(AD26)</f>
        <v>84</v>
      </c>
      <c r="B50" s="20">
        <f>(AE26)</f>
        <v>1344</v>
      </c>
      <c r="C50" s="21">
        <f>(AF26)</f>
        <v>2688</v>
      </c>
      <c r="D50" s="91"/>
      <c r="E50" s="55">
        <v>2</v>
      </c>
      <c r="F50" s="56">
        <v>2</v>
      </c>
      <c r="G50" s="57">
        <v>4</v>
      </c>
      <c r="H50" s="41"/>
      <c r="I50" s="55">
        <v>2</v>
      </c>
      <c r="J50" s="56">
        <v>2</v>
      </c>
      <c r="K50" s="57">
        <v>4</v>
      </c>
      <c r="L50" s="41"/>
      <c r="M50" s="55">
        <v>2</v>
      </c>
      <c r="N50" s="56">
        <v>2</v>
      </c>
      <c r="O50" s="57">
        <v>4</v>
      </c>
      <c r="P50" s="41"/>
      <c r="Q50" s="55">
        <v>2</v>
      </c>
      <c r="R50" s="56">
        <v>2</v>
      </c>
      <c r="S50" s="57">
        <v>4</v>
      </c>
      <c r="T50" s="41"/>
      <c r="U50" s="55">
        <v>2</v>
      </c>
      <c r="V50" s="56">
        <v>2</v>
      </c>
      <c r="W50" s="57">
        <v>4</v>
      </c>
      <c r="X50" s="41"/>
      <c r="Y50" s="55">
        <v>2</v>
      </c>
      <c r="Z50" s="56">
        <v>2</v>
      </c>
      <c r="AA50" s="57">
        <v>4</v>
      </c>
      <c r="AB50" s="41"/>
      <c r="AC50" s="36"/>
      <c r="AG50" s="42"/>
    </row>
    <row r="51" spans="1:33" ht="51" customHeight="1" x14ac:dyDescent="0.25">
      <c r="A51" s="109" t="s">
        <v>35</v>
      </c>
      <c r="B51" s="110"/>
      <c r="C51" s="111"/>
      <c r="D51" s="91"/>
      <c r="E51" s="70"/>
      <c r="F51" s="69"/>
      <c r="G51" s="69"/>
      <c r="H51" s="41"/>
      <c r="I51" s="69"/>
      <c r="J51" s="69"/>
      <c r="K51" s="69"/>
      <c r="L51" s="41"/>
      <c r="M51" s="69"/>
      <c r="N51" s="69"/>
      <c r="O51" s="69"/>
      <c r="P51" s="41"/>
      <c r="Q51" s="69"/>
      <c r="R51" s="69"/>
      <c r="S51" s="69"/>
      <c r="T51" s="41"/>
      <c r="U51" s="69"/>
      <c r="V51" s="69"/>
      <c r="W51" s="69"/>
      <c r="X51" s="41"/>
      <c r="Y51" s="69"/>
      <c r="Z51" s="69"/>
      <c r="AA51" s="69"/>
      <c r="AB51" s="41"/>
      <c r="AC51" s="36"/>
      <c r="AD51" s="68"/>
      <c r="AE51" s="68"/>
      <c r="AF51" s="68"/>
      <c r="AG51" s="42"/>
    </row>
    <row r="52" spans="1:33" ht="17.100000000000001" customHeight="1" thickBot="1" x14ac:dyDescent="0.3">
      <c r="A52" s="44"/>
      <c r="B52" s="16">
        <f>(AE28)</f>
        <v>0</v>
      </c>
      <c r="C52" s="15">
        <f>(AF28)</f>
        <v>0</v>
      </c>
      <c r="D52" s="92"/>
      <c r="E52" s="29"/>
      <c r="F52" s="30"/>
      <c r="G52" s="31"/>
      <c r="H52" s="41"/>
      <c r="I52" s="31"/>
      <c r="J52" s="30"/>
      <c r="K52" s="31"/>
      <c r="L52" s="41"/>
      <c r="M52" s="31"/>
      <c r="N52" s="30"/>
      <c r="O52" s="31"/>
      <c r="P52" s="41"/>
      <c r="Q52" s="31"/>
      <c r="R52" s="30"/>
      <c r="S52" s="31"/>
      <c r="T52" s="41"/>
      <c r="U52" s="31"/>
      <c r="V52" s="30"/>
      <c r="W52" s="31"/>
      <c r="X52" s="41"/>
      <c r="Y52" s="31"/>
      <c r="Z52" s="30"/>
      <c r="AA52" s="31"/>
      <c r="AB52" s="41"/>
      <c r="AC52" s="36"/>
      <c r="AG52" s="42"/>
    </row>
    <row r="53" spans="1:33" ht="14.25" thickTop="1" thickBot="1" x14ac:dyDescent="0.3">
      <c r="A53" s="35"/>
      <c r="B53" s="17"/>
      <c r="AC53" s="36"/>
      <c r="AG53" s="42"/>
    </row>
    <row r="54" spans="1:33" ht="13.5" thickTop="1" x14ac:dyDescent="0.25">
      <c r="A54" s="35"/>
      <c r="B54" s="17"/>
      <c r="C54" s="17"/>
      <c r="AC54" s="36"/>
      <c r="AG54" s="37"/>
    </row>
    <row r="55" spans="1:33" ht="17.100000000000001" customHeight="1" x14ac:dyDescent="0.25">
      <c r="A55" s="35"/>
      <c r="E55" s="3">
        <f>(E6+E10+E14+E18+E22+E26+E30+E34+E38+E42+E46+E50)</f>
        <v>20</v>
      </c>
      <c r="F55" s="13">
        <f>(F6+F10+F14+F18+F22+F26+F30+F34+F38+F42+F46+F50)</f>
        <v>25</v>
      </c>
      <c r="G55" s="4">
        <f>(G6+G10+G14+G18+G22+G26+G30+G34+G38+G42+G46+G50)</f>
        <v>35</v>
      </c>
      <c r="H55" s="3"/>
      <c r="I55" s="3">
        <f>(I6+I10+I14+I18+I22+I26+I30+I34+I38+I42+I46+I50)</f>
        <v>20</v>
      </c>
      <c r="J55" s="13">
        <f>(J6+J10+J14+J18+J22+J26+J30+J34+J38+J42+J46+J50)</f>
        <v>25</v>
      </c>
      <c r="K55" s="4">
        <f>(K6+K10+K14+K18+K22+K26+K30+K34+K38+K42+K46+K50)</f>
        <v>35</v>
      </c>
      <c r="L55" s="3"/>
      <c r="M55" s="3">
        <f>(M6+M10+M14+M18+M22+M26+M30+M34+M38+M42+M46+M50)</f>
        <v>20</v>
      </c>
      <c r="N55" s="13">
        <f>(N6+N10+N14+N18+N22+N26+N30+N34+N38+N42+N46+N50)</f>
        <v>25</v>
      </c>
      <c r="O55" s="4">
        <f>(O6+O10+O14+O18+O22+O26+O30+O34+O38+O42+O46+O50)</f>
        <v>35</v>
      </c>
      <c r="P55" s="3"/>
      <c r="Q55" s="3">
        <f>(Q6+Q10+Q14+Q18+Q22+Q26+Q30+Q34+Q38+Q42+Q46+Q50)</f>
        <v>18</v>
      </c>
      <c r="R55" s="13">
        <f>(R6+R10+R14+R18+R22+R26+R30+R34+R38+R42+R46+R50)</f>
        <v>18</v>
      </c>
      <c r="S55" s="4">
        <f>(S6+S10+S14+S18+S22+S26+S30+S34+S38+S42+S46+S50)</f>
        <v>36</v>
      </c>
      <c r="T55" s="3"/>
      <c r="U55" s="3">
        <f>(U6+U10+U14+U18+U22+U26+U30+U34+U38+U42+U46+U50)</f>
        <v>14</v>
      </c>
      <c r="V55" s="13">
        <f>(V6+V10+V14+V18+V22+V26+V30+V34+V38+V42+V46+V50)</f>
        <v>14</v>
      </c>
      <c r="W55" s="4">
        <f>(W6+W10+W14+W18+W22+W26+W30+W34+W38+W42+W46+W50)</f>
        <v>28</v>
      </c>
      <c r="X55" s="3"/>
      <c r="Y55" s="3">
        <f>(Y6+Y10+Y18+Y22+Y26+Y30+Y34+Y38+Y42+Y46+Y50)</f>
        <v>14</v>
      </c>
      <c r="Z55" s="13">
        <f>(Z6+Z10+Z18+Z22+Z26+Z30+Z34+Z38+Z42+Z46+Z50)</f>
        <v>14</v>
      </c>
      <c r="AA55" s="4">
        <f>(AA6+AA10+AA18+AA22+AA26+AA30+AA34+AA38+AA42+AA46+AA50)</f>
        <v>28</v>
      </c>
      <c r="AB55" s="3"/>
      <c r="AC55" s="36"/>
      <c r="AG55" s="37"/>
    </row>
    <row r="56" spans="1:33" s="6" customFormat="1" ht="26.1" customHeight="1" x14ac:dyDescent="0.25">
      <c r="A56" s="46"/>
      <c r="E56" s="67" t="s">
        <v>14</v>
      </c>
      <c r="F56" s="67"/>
      <c r="G56" s="67"/>
      <c r="I56" s="67" t="s">
        <v>15</v>
      </c>
      <c r="J56" s="67"/>
      <c r="K56" s="67"/>
      <c r="M56" s="67" t="s">
        <v>16</v>
      </c>
      <c r="N56" s="67"/>
      <c r="O56" s="67"/>
      <c r="Q56" s="67" t="s">
        <v>17</v>
      </c>
      <c r="R56" s="67"/>
      <c r="S56" s="67"/>
      <c r="U56" s="67" t="s">
        <v>18</v>
      </c>
      <c r="V56" s="67"/>
      <c r="W56" s="67"/>
      <c r="Y56" s="67" t="s">
        <v>19</v>
      </c>
      <c r="Z56" s="67"/>
      <c r="AA56" s="67"/>
      <c r="AC56" s="47"/>
      <c r="AD56" s="68"/>
      <c r="AE56" s="68"/>
      <c r="AF56" s="68"/>
      <c r="AG56" s="48"/>
    </row>
    <row r="57" spans="1:33" ht="18" customHeight="1" x14ac:dyDescent="0.25">
      <c r="A57" s="35"/>
      <c r="E57" s="1"/>
      <c r="F57" s="5">
        <f>(F8+F12+F16+F20+F24+F28+F32+F36+F40+F44+F48+F52)</f>
        <v>11</v>
      </c>
      <c r="G57" s="1">
        <f>(G8+G12+G16+G20+G24+G28+G32+G36+G40+G44+G48+G52)</f>
        <v>0</v>
      </c>
      <c r="H57" s="1"/>
      <c r="I57" s="1"/>
      <c r="J57" s="5">
        <f>(J8+J12+J16+J20+J24+J28+J32+J36+J40+J44+J48+J52)</f>
        <v>11</v>
      </c>
      <c r="K57" s="1">
        <f>(K8+K12+K16+K20+K24+K28+K32+K36+K40+K44+K48+K52)</f>
        <v>0</v>
      </c>
      <c r="L57" s="1"/>
      <c r="M57" s="1"/>
      <c r="N57" s="5">
        <f>(N8+N12+N16+N20+N24+N28+N32+N36+N40+N44+N48+N52)</f>
        <v>11</v>
      </c>
      <c r="O57" s="1">
        <f>(O8+O12+O16+O20+O24+O28+O32+O36+O40+O44+O48+O52)</f>
        <v>0</v>
      </c>
      <c r="P57" s="1"/>
      <c r="Q57" s="1"/>
      <c r="R57" s="5">
        <f>(R8+R12+R16+R20+R24+R28+R32+R36+R40+R44+R48+R52)</f>
        <v>4</v>
      </c>
      <c r="S57" s="1">
        <f>(S8+S12+S16+S20+S24+S28+S32+S36+S40+S44+S48+S52)</f>
        <v>0</v>
      </c>
      <c r="T57" s="1"/>
      <c r="U57" s="1"/>
      <c r="V57" s="5">
        <f>(V8+V12+V16+V20+V24+V28+V32+V36+V40+V44+V48+V52)</f>
        <v>0</v>
      </c>
      <c r="W57" s="1">
        <f>(W8+W12+W16+W20+W24+W28+W32+W36+W40+W44+W48+W52)</f>
        <v>0</v>
      </c>
      <c r="X57" s="1"/>
      <c r="Y57" s="1"/>
      <c r="Z57" s="5">
        <f>(Z8+Z12+Z20+Z24+Z28+Z32+Z36+Z40+Z44+Z48+Z52)</f>
        <v>0</v>
      </c>
      <c r="AA57" s="1">
        <f>(AA8+AA12+AA20+AA24+AA28+AA32+AA36+AA40+AA44+AA48+AA52)</f>
        <v>0</v>
      </c>
      <c r="AB57" s="1"/>
      <c r="AC57" s="36"/>
      <c r="AG57" s="37"/>
    </row>
    <row r="58" spans="1:33" ht="13.5" thickBot="1" x14ac:dyDescent="0.3">
      <c r="A58" s="35"/>
      <c r="AC58" s="36"/>
      <c r="AG58" s="37"/>
    </row>
    <row r="59" spans="1:33" ht="30.95" customHeight="1" thickBot="1" x14ac:dyDescent="0.3">
      <c r="A59" s="35"/>
      <c r="E59" s="18">
        <f>(E55+I55+M55+Q55+U55+Y55)</f>
        <v>106</v>
      </c>
      <c r="F59" s="13">
        <f>(AE6+AE10+AE18+AE26)</f>
        <v>1936</v>
      </c>
      <c r="G59" s="4">
        <f>(AF6+AF10+AF18+AF26)</f>
        <v>3152</v>
      </c>
      <c r="I59" s="59">
        <f>(F59/G59)</f>
        <v>0.6142131979695431</v>
      </c>
      <c r="J59" s="60"/>
      <c r="M59" s="63" t="s">
        <v>30</v>
      </c>
      <c r="N59" s="63"/>
      <c r="O59" s="63"/>
      <c r="P59" s="63"/>
      <c r="Q59" s="63"/>
      <c r="R59" s="63"/>
      <c r="S59" s="63"/>
      <c r="U59" s="64" t="s">
        <v>3</v>
      </c>
      <c r="V59" s="64"/>
      <c r="W59" s="65" t="s">
        <v>6</v>
      </c>
      <c r="X59" s="65"/>
      <c r="Y59" s="66" t="s">
        <v>7</v>
      </c>
      <c r="Z59" s="66"/>
      <c r="AC59" s="36"/>
      <c r="AG59" s="37"/>
    </row>
    <row r="60" spans="1:33" ht="36.950000000000003" customHeight="1" thickBot="1" x14ac:dyDescent="0.3">
      <c r="A60" s="35"/>
      <c r="E60" s="112" t="s">
        <v>1</v>
      </c>
      <c r="F60" s="112"/>
      <c r="G60" s="112"/>
      <c r="M60" s="63"/>
      <c r="N60" s="63"/>
      <c r="O60" s="63"/>
      <c r="P60" s="63"/>
      <c r="Q60" s="63"/>
      <c r="R60" s="63"/>
      <c r="S60" s="63"/>
      <c r="U60" s="58" t="s">
        <v>20</v>
      </c>
      <c r="V60" s="58"/>
      <c r="W60" s="58"/>
      <c r="X60" s="58"/>
      <c r="Y60" s="58"/>
      <c r="Z60" s="58"/>
      <c r="AC60" s="36"/>
      <c r="AG60" s="37"/>
    </row>
    <row r="61" spans="1:33" ht="27.95" customHeight="1" thickBot="1" x14ac:dyDescent="0.3">
      <c r="A61" s="35"/>
      <c r="E61" s="1"/>
      <c r="F61" s="5">
        <f>(AE8+AE12+AE20+AE28)</f>
        <v>592</v>
      </c>
      <c r="G61" s="1">
        <f>(AF8+AF12+AF20+AF28)</f>
        <v>0</v>
      </c>
      <c r="I61" s="59" t="e">
        <f>(F61/G61)</f>
        <v>#DIV/0!</v>
      </c>
      <c r="J61" s="60"/>
      <c r="M61" s="63"/>
      <c r="N61" s="63"/>
      <c r="O61" s="63"/>
      <c r="P61" s="63"/>
      <c r="Q61" s="63"/>
      <c r="R61" s="63"/>
      <c r="S61" s="63"/>
      <c r="U61" s="61" t="s">
        <v>32</v>
      </c>
      <c r="V61" s="61"/>
      <c r="W61" s="62" t="s">
        <v>4</v>
      </c>
      <c r="X61" s="62"/>
      <c r="Y61" s="61" t="s">
        <v>5</v>
      </c>
      <c r="Z61" s="61"/>
      <c r="AC61" s="36"/>
      <c r="AG61" s="37"/>
    </row>
    <row r="62" spans="1:33" x14ac:dyDescent="0.25">
      <c r="A62" s="35"/>
      <c r="AG62" s="37"/>
    </row>
    <row r="63" spans="1:33" ht="13.5" thickBot="1" x14ac:dyDescent="0.3">
      <c r="A63" s="35"/>
      <c r="AG63" s="37"/>
    </row>
    <row r="64" spans="1:33" ht="13.5" thickBot="1" x14ac:dyDescent="0.3">
      <c r="A64" s="35"/>
      <c r="E64" s="93" t="s">
        <v>29</v>
      </c>
      <c r="F64" s="94"/>
      <c r="G64" s="94"/>
      <c r="H64" s="94"/>
      <c r="I64" s="94"/>
      <c r="J64" s="94"/>
      <c r="K64" s="95"/>
      <c r="M64" s="19">
        <f>(A22/E59)</f>
        <v>0.20754716981132076</v>
      </c>
      <c r="AG64" s="37"/>
    </row>
    <row r="65" spans="1:33" ht="13.5" thickBot="1" x14ac:dyDescent="0.3">
      <c r="A65" s="35"/>
      <c r="E65" s="93" t="s">
        <v>36</v>
      </c>
      <c r="F65" s="94"/>
      <c r="G65" s="94"/>
      <c r="H65" s="94"/>
      <c r="I65" s="94"/>
      <c r="J65" s="94"/>
      <c r="K65" s="95"/>
      <c r="M65" s="19">
        <f>(AD26/E59)</f>
        <v>0.79245283018867929</v>
      </c>
      <c r="AG65" s="37"/>
    </row>
    <row r="66" spans="1:33" ht="13.5" thickBot="1" x14ac:dyDescent="0.3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4">
        <f>SUM(M64:M65)</f>
        <v>1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1"/>
    </row>
  </sheetData>
  <sheetProtection algorithmName="SHA-512" hashValue="rREvZphgygT7XBVKmSjRLtJ5XuhDBI4RNc0zkwvyxk3XbUpUYFUstGBXyhDASZUUGpTrh5hAcc8xE0wi30BZUg==" saltValue="RPE7ohSeD3lBkoSlLiuJmw==" spinCount="100000" sheet="1" objects="1" scenarios="1"/>
  <mergeCells count="120">
    <mergeCell ref="A1:C4"/>
    <mergeCell ref="AC1:AG1"/>
    <mergeCell ref="AC2:AG2"/>
    <mergeCell ref="AC3:AG3"/>
    <mergeCell ref="AC4:AG4"/>
    <mergeCell ref="D1:AB2"/>
    <mergeCell ref="D3:AB4"/>
    <mergeCell ref="U5:W5"/>
    <mergeCell ref="Y5:AA5"/>
    <mergeCell ref="E64:K64"/>
    <mergeCell ref="E65:K65"/>
    <mergeCell ref="A6:C21"/>
    <mergeCell ref="D6:D8"/>
    <mergeCell ref="E7:G7"/>
    <mergeCell ref="I7:K7"/>
    <mergeCell ref="M7:O7"/>
    <mergeCell ref="Q7:S7"/>
    <mergeCell ref="E5:G5"/>
    <mergeCell ref="I5:K5"/>
    <mergeCell ref="M5:O5"/>
    <mergeCell ref="Q5:S5"/>
    <mergeCell ref="A51:C51"/>
    <mergeCell ref="E51:G51"/>
    <mergeCell ref="I51:K51"/>
    <mergeCell ref="M51:O51"/>
    <mergeCell ref="Q51:S51"/>
    <mergeCell ref="Q39:S39"/>
    <mergeCell ref="E60:G60"/>
    <mergeCell ref="U11:W11"/>
    <mergeCell ref="Y11:AA11"/>
    <mergeCell ref="A26:C49"/>
    <mergeCell ref="E27:G27"/>
    <mergeCell ref="I27:K27"/>
    <mergeCell ref="M27:O27"/>
    <mergeCell ref="A23:C23"/>
    <mergeCell ref="I23:K23"/>
    <mergeCell ref="M23:O23"/>
    <mergeCell ref="Q23:S23"/>
    <mergeCell ref="U23:W23"/>
    <mergeCell ref="U39:W39"/>
    <mergeCell ref="Y39:AA39"/>
    <mergeCell ref="E35:G35"/>
    <mergeCell ref="I35:K35"/>
    <mergeCell ref="M35:O35"/>
    <mergeCell ref="Q35:S35"/>
    <mergeCell ref="U35:W35"/>
    <mergeCell ref="Y35:AA35"/>
    <mergeCell ref="D26:D52"/>
    <mergeCell ref="Y47:AA47"/>
    <mergeCell ref="E39:G39"/>
    <mergeCell ref="I39:K39"/>
    <mergeCell ref="M39:O39"/>
    <mergeCell ref="AD11:AF11"/>
    <mergeCell ref="U7:W7"/>
    <mergeCell ref="AD7:AF7"/>
    <mergeCell ref="D10:D16"/>
    <mergeCell ref="E11:G11"/>
    <mergeCell ref="I11:K11"/>
    <mergeCell ref="M11:O11"/>
    <mergeCell ref="Q11:S11"/>
    <mergeCell ref="U19:W19"/>
    <mergeCell ref="Y19:AA19"/>
    <mergeCell ref="AD19:AF19"/>
    <mergeCell ref="E15:G15"/>
    <mergeCell ref="I15:K15"/>
    <mergeCell ref="M15:O15"/>
    <mergeCell ref="Q15:S15"/>
    <mergeCell ref="U15:W15"/>
    <mergeCell ref="D18:D24"/>
    <mergeCell ref="E19:G19"/>
    <mergeCell ref="I19:K19"/>
    <mergeCell ref="M19:O19"/>
    <mergeCell ref="Q19:S19"/>
    <mergeCell ref="Y23:AA23"/>
    <mergeCell ref="AD23:AF23"/>
    <mergeCell ref="E23:G23"/>
    <mergeCell ref="AD27:AF27"/>
    <mergeCell ref="E31:G31"/>
    <mergeCell ref="I31:K31"/>
    <mergeCell ref="M31:O31"/>
    <mergeCell ref="Q31:S31"/>
    <mergeCell ref="U31:W31"/>
    <mergeCell ref="Y31:AA31"/>
    <mergeCell ref="Q27:S27"/>
    <mergeCell ref="U27:W27"/>
    <mergeCell ref="Y27:AA27"/>
    <mergeCell ref="AD31:AF31"/>
    <mergeCell ref="AD47:AF47"/>
    <mergeCell ref="E47:G47"/>
    <mergeCell ref="I47:K47"/>
    <mergeCell ref="M47:O47"/>
    <mergeCell ref="Q47:S47"/>
    <mergeCell ref="U47:W47"/>
    <mergeCell ref="Y43:AA43"/>
    <mergeCell ref="AD43:AF43"/>
    <mergeCell ref="E43:G43"/>
    <mergeCell ref="I43:K43"/>
    <mergeCell ref="M43:O43"/>
    <mergeCell ref="Q43:S43"/>
    <mergeCell ref="U43:W43"/>
    <mergeCell ref="Y56:AA56"/>
    <mergeCell ref="AD56:AF56"/>
    <mergeCell ref="E56:G56"/>
    <mergeCell ref="I56:K56"/>
    <mergeCell ref="M56:O56"/>
    <mergeCell ref="Q56:S56"/>
    <mergeCell ref="U56:W56"/>
    <mergeCell ref="AD51:AF51"/>
    <mergeCell ref="U51:W51"/>
    <mergeCell ref="Y51:AA51"/>
    <mergeCell ref="U60:Z60"/>
    <mergeCell ref="I61:J61"/>
    <mergeCell ref="U61:V61"/>
    <mergeCell ref="W61:X61"/>
    <mergeCell ref="Y61:Z61"/>
    <mergeCell ref="I59:J59"/>
    <mergeCell ref="M59:S61"/>
    <mergeCell ref="U59:V59"/>
    <mergeCell ref="W59:X59"/>
    <mergeCell ref="Y59:Z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CICLO TECNOLÓGICO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</cp:lastModifiedBy>
  <dcterms:created xsi:type="dcterms:W3CDTF">2022-08-24T09:52:58Z</dcterms:created>
  <dcterms:modified xsi:type="dcterms:W3CDTF">2023-08-16T18:45:53Z</dcterms:modified>
</cp:coreProperties>
</file>