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SIAC_ODI RAMIRO_2023\SGC 2023\2023\1. FORMACIÓN\"/>
    </mc:Choice>
  </mc:AlternateContent>
  <bookViews>
    <workbookView xWindow="0" yWindow="0" windowWidth="28800" windowHeight="12435"/>
  </bookViews>
  <sheets>
    <sheet name="CICLO PROFESIONAL" sheetId="1" r:id="rId1"/>
  </sheets>
  <definedNames>
    <definedName name="_xlnm.Print_Area" localSheetId="0">'CICLO PROFESIONAL'!$A$1:$AV$84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76" i="1" l="1"/>
  <c r="AT76" i="1"/>
  <c r="AU74" i="1"/>
  <c r="AT74" i="1"/>
  <c r="AS74" i="1"/>
  <c r="AS62" i="1"/>
  <c r="AS54" i="1"/>
  <c r="AS50" i="1"/>
  <c r="AS46" i="1"/>
  <c r="AS42" i="1"/>
  <c r="AS26" i="1"/>
  <c r="AS18" i="1"/>
  <c r="A22" i="1" s="1"/>
  <c r="AS10" i="1"/>
  <c r="AS6" i="1"/>
  <c r="A74" i="1"/>
  <c r="AQ80" i="1"/>
  <c r="AP80" i="1"/>
  <c r="AQ78" i="1"/>
  <c r="AP78" i="1"/>
  <c r="AO78" i="1"/>
  <c r="AM80" i="1"/>
  <c r="AL80" i="1"/>
  <c r="AM78" i="1"/>
  <c r="AL78" i="1"/>
  <c r="AK78" i="1"/>
  <c r="AI78" i="1"/>
  <c r="AH78" i="1"/>
  <c r="AG78" i="1"/>
  <c r="AE80" i="1"/>
  <c r="AD80" i="1"/>
  <c r="AE78" i="1"/>
  <c r="AD78" i="1"/>
  <c r="AC78" i="1"/>
  <c r="AA80" i="1"/>
  <c r="Z80" i="1"/>
  <c r="AA78" i="1"/>
  <c r="Z78" i="1"/>
  <c r="Y78" i="1"/>
  <c r="W80" i="1"/>
  <c r="V80" i="1"/>
  <c r="W78" i="1"/>
  <c r="V78" i="1"/>
  <c r="U78" i="1"/>
  <c r="S80" i="1"/>
  <c r="R80" i="1"/>
  <c r="S78" i="1"/>
  <c r="R78" i="1"/>
  <c r="Q78" i="1"/>
  <c r="O80" i="1"/>
  <c r="N80" i="1"/>
  <c r="O78" i="1"/>
  <c r="N78" i="1"/>
  <c r="M78" i="1"/>
  <c r="K80" i="1"/>
  <c r="J80" i="1"/>
  <c r="K78" i="1"/>
  <c r="J78" i="1"/>
  <c r="I78" i="1"/>
  <c r="G80" i="1"/>
  <c r="F80" i="1"/>
  <c r="G78" i="1"/>
  <c r="F78" i="1"/>
  <c r="E78" i="1"/>
  <c r="AU64" i="1"/>
  <c r="AT64" i="1"/>
  <c r="AU62" i="1"/>
  <c r="AT62" i="1"/>
  <c r="AU56" i="1"/>
  <c r="AT56" i="1"/>
  <c r="B76" i="1" s="1"/>
  <c r="AU54" i="1"/>
  <c r="AT54" i="1"/>
  <c r="AU52" i="1"/>
  <c r="AT52" i="1"/>
  <c r="AU50" i="1"/>
  <c r="AT50" i="1"/>
  <c r="AU48" i="1"/>
  <c r="AT48" i="1"/>
  <c r="AU46" i="1"/>
  <c r="AT46" i="1"/>
  <c r="AU44" i="1"/>
  <c r="AT44" i="1"/>
  <c r="AU42" i="1"/>
  <c r="AT42" i="1"/>
  <c r="AU28" i="1"/>
  <c r="C52" i="1" s="1"/>
  <c r="AT28" i="1"/>
  <c r="B52" i="1" s="1"/>
  <c r="AU26" i="1"/>
  <c r="C50" i="1" s="1"/>
  <c r="AT26" i="1"/>
  <c r="B50" i="1" s="1"/>
  <c r="C22" i="1"/>
  <c r="AU20" i="1"/>
  <c r="AT20" i="1"/>
  <c r="AU18" i="1"/>
  <c r="AT18" i="1"/>
  <c r="AV18" i="1" s="1"/>
  <c r="AU12" i="1"/>
  <c r="AT12" i="1"/>
  <c r="AV12" i="1" s="1"/>
  <c r="AU10" i="1"/>
  <c r="AT10" i="1"/>
  <c r="AV10" i="1" s="1"/>
  <c r="AT8" i="1"/>
  <c r="AU8" i="1"/>
  <c r="AV6" i="1"/>
  <c r="AU6" i="1"/>
  <c r="AT6" i="1"/>
  <c r="C76" i="1" l="1"/>
  <c r="AV50" i="1"/>
  <c r="AV62" i="1"/>
  <c r="A50" i="1"/>
  <c r="AV20" i="1"/>
  <c r="C24" i="1"/>
  <c r="AV52" i="1"/>
  <c r="AV64" i="1"/>
  <c r="B22" i="1"/>
  <c r="E82" i="1"/>
  <c r="AK84" i="1" s="1"/>
  <c r="B24" i="1"/>
  <c r="C74" i="1"/>
  <c r="B74" i="1"/>
  <c r="AS12" i="1"/>
  <c r="AH80" i="1"/>
  <c r="AI80" i="1"/>
  <c r="AK82" i="1" l="1"/>
  <c r="AK83" i="1"/>
  <c r="F84" i="1"/>
  <c r="G84" i="1"/>
  <c r="AV8" i="1"/>
  <c r="AV26" i="1"/>
  <c r="AV28" i="1"/>
  <c r="AV74" i="1"/>
  <c r="G82" i="1"/>
  <c r="F82" i="1"/>
  <c r="AV56" i="1"/>
  <c r="AV54" i="1"/>
  <c r="AV48" i="1"/>
  <c r="AV46" i="1"/>
  <c r="AV44" i="1"/>
  <c r="AV42" i="1"/>
  <c r="AV76" i="1"/>
  <c r="I82" i="1" l="1"/>
  <c r="I84" i="1"/>
  <c r="AK85" i="1" l="1"/>
</calcChain>
</file>

<file path=xl/sharedStrings.xml><?xml version="1.0" encoding="utf-8"?>
<sst xmlns="http://schemas.openxmlformats.org/spreadsheetml/2006/main" count="78" uniqueCount="76">
  <si>
    <t>CIENCIA SOCIEDAD Y DESARROLLO</t>
  </si>
  <si>
    <t>TOTAL PROGRAMA</t>
  </si>
  <si>
    <t>MATEMÁTICA DE LO COTIDIANO</t>
  </si>
  <si>
    <t>CRÉDITOS</t>
  </si>
  <si>
    <t>TIEMPO TEÓRICO</t>
  </si>
  <si>
    <t>TIEMPO PRÁCTICO</t>
  </si>
  <si>
    <t>TIEMPO PRESENCIAL</t>
  </si>
  <si>
    <t>TIEMPO INDEPENDIENTE</t>
  </si>
  <si>
    <t>I NIVEL</t>
  </si>
  <si>
    <t>II NIVEL</t>
  </si>
  <si>
    <t>III NIVEL</t>
  </si>
  <si>
    <t>IV NIVEL</t>
  </si>
  <si>
    <t>V NIVEL</t>
  </si>
  <si>
    <t>VI NIVEL</t>
  </si>
  <si>
    <t>VII NIVEL</t>
  </si>
  <si>
    <t>VIII NIVEL</t>
  </si>
  <si>
    <t>IX NIVEL</t>
  </si>
  <si>
    <t>TOTAL I NIVEL</t>
  </si>
  <si>
    <t>TOTAL II NIVEL</t>
  </si>
  <si>
    <t>TOTAL III NIVEL</t>
  </si>
  <si>
    <t>TOTAL IV NIVEL</t>
  </si>
  <si>
    <t>TOTAL V NIVEL</t>
  </si>
  <si>
    <t>TOTAL VI NIVEL</t>
  </si>
  <si>
    <t>TOTAL VII NIVEL</t>
  </si>
  <si>
    <t>TOTAL VIII NIVEL</t>
  </si>
  <si>
    <t>TOTAL IX NIVEL</t>
  </si>
  <si>
    <t>CLAVE</t>
  </si>
  <si>
    <t>TOTAL CIENCIA BÁSICA</t>
  </si>
  <si>
    <t>ÁREA CIENCIAS BÁSICAS</t>
  </si>
  <si>
    <t>ÁREA SOCIAL Y HUMANÍSTICA</t>
  </si>
  <si>
    <t>ÁREA COMUNICACIÓN Y AUTOCUIDADO</t>
  </si>
  <si>
    <t xml:space="preserve"> </t>
  </si>
  <si>
    <t>CONSTITUCIÓN Y COMPETENCIAS CIUDADANAS</t>
  </si>
  <si>
    <t>TOTAL SOCIAL Y HUMANÍSTICA</t>
  </si>
  <si>
    <t>TOTAL COMUNICACIÓN Y AUTOCUIDADO</t>
  </si>
  <si>
    <t>NÚCLEO BÁSICO</t>
  </si>
  <si>
    <t>EN CADA ASIGNATURA DEBO ESCRIBIR LOS CRÉDITOS, PRESENCIALIDAD, INDEPENDIENTE, TEÓRICO Y PRÁCTICO.</t>
  </si>
  <si>
    <t>X NIVEL</t>
  </si>
  <si>
    <t xml:space="preserve"> ÁREA COMÚN</t>
  </si>
  <si>
    <t>ÁREA DE FORMACIÓN EN INVESTIGACIÓN</t>
  </si>
  <si>
    <t>ÁREA DE LIBRE ELECCIÓN</t>
  </si>
  <si>
    <t>TOTAL ÁREA COMÚN</t>
  </si>
  <si>
    <t>ÁREA DE SERVICIO ESTUDIANTIL UNIVERSITARIO Y PRÁCTICAS INTERDISCIPLINARIAS</t>
  </si>
  <si>
    <t>NÚCLEO DE FORMACIÓN INTERDISCIPLINARIA</t>
  </si>
  <si>
    <t>TOTAL ÁREA DE LIBRE ELECCIÓN</t>
  </si>
  <si>
    <t>TOTAL ÁREA DE SERVICIO ESTUDIANTIL UNIVERSITARIO Y PRÁC. INTERDISC.</t>
  </si>
  <si>
    <t>TOTAL ÁREA DE FORMACIÓN EN INVESTIGACIÓN</t>
  </si>
  <si>
    <t>ÁREA DE PROFUNDIZACIÓN</t>
  </si>
  <si>
    <t>ÁREA DE FORMACIÓN PROFESIONAL</t>
  </si>
  <si>
    <t>ÁREA DE FORMACIÓN DISCIPLINAR</t>
  </si>
  <si>
    <t>NÚCLEO DE FORMACIÓN DISCIPLINAR Y PROFESIONAL</t>
  </si>
  <si>
    <t>TOTAL NÚCLEO BÁSICO</t>
  </si>
  <si>
    <t>TOTAL  ÁREA DE FORMACIÓN DISCIPLINAR</t>
  </si>
  <si>
    <t>TOTAL ÁREA DE FORMACIÓN PROFESIONAL</t>
  </si>
  <si>
    <t>TOTAL ÁREA DE PROFUNDIZACIÓN</t>
  </si>
  <si>
    <t xml:space="preserve">         (T)           (TP)</t>
  </si>
  <si>
    <t>TOTAL  NÚCLEO DE FORMACIÓN INTERDISCIPLINARIA</t>
  </si>
  <si>
    <t>TOTAL NÚCLEO DE FORMACIÓN DISCIPLINAR Y PROFESIONAL</t>
  </si>
  <si>
    <t>NÚCLEO DE FORMACIÓN BÁSICO</t>
  </si>
  <si>
    <t>NÚCLEO DE FORMACIÓN INTERDISCILINARIA</t>
  </si>
  <si>
    <t>LECTURA Y ESCRITURA EN LA UNIVERSIDAD I</t>
  </si>
  <si>
    <t>LECTURA Y ESCRITURA EN LA UNIVERSIDAD II</t>
  </si>
  <si>
    <t xml:space="preserve"> PENSAMIENTO COMPUTACIONAL</t>
  </si>
  <si>
    <t>INGLÉS 1</t>
  </si>
  <si>
    <t>INGLÉS 2</t>
  </si>
  <si>
    <t>INGLÉS 3</t>
  </si>
  <si>
    <t>INGLÉS 4</t>
  </si>
  <si>
    <t>INGLÉS 5</t>
  </si>
  <si>
    <t xml:space="preserve">ÉTICA </t>
  </si>
  <si>
    <t>DEPORTE FORMATIVO Y AUTOCUIDADO</t>
  </si>
  <si>
    <t>Página 1 de 1</t>
  </si>
  <si>
    <t>PROCEDIMIENTO DETERMINACIÓN DE LINEAMIENTOS CURRICULARES</t>
  </si>
  <si>
    <t>ESTRUCTURA CURRICULAR Y PLAN DE ESTUDIOS (CICLO PROFESIONAL)</t>
  </si>
  <si>
    <t>Código: FO-P02-F01</t>
  </si>
  <si>
    <t>Versión: 03</t>
  </si>
  <si>
    <t>Fecha Aprobación: 16/08/2023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</si>
</sst>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Arial"/>
      <family val="2"/>
    </font>
    <font>
      <b/>
      <sz val="14"/>
      <color rgb="FF339933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93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vertical="center" wrapText="1"/>
    </xf>
    <xf numFmtId="1" fontId="4" fillId="0" borderId="0" xfId="0" applyNumberFormat="1" applyFont="1" applyAlignment="1">
      <alignment horizontal="center"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1" fontId="1" fillId="10" borderId="1" xfId="0" applyNumberFormat="1" applyFont="1" applyFill="1" applyBorder="1" applyAlignment="1">
      <alignment horizontal="center" vertical="center" wrapText="1"/>
    </xf>
    <xf numFmtId="1" fontId="1" fillId="3" borderId="10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3" borderId="19" xfId="0" applyNumberFormat="1" applyFont="1" applyFill="1" applyBorder="1" applyAlignment="1">
      <alignment horizontal="center" vertical="center" wrapText="1"/>
    </xf>
    <xf numFmtId="1" fontId="1" fillId="0" borderId="2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9" fontId="1" fillId="0" borderId="4" xfId="1" applyFont="1" applyBorder="1" applyAlignment="1">
      <alignment horizontal="center" vertical="center" wrapText="1"/>
    </xf>
    <xf numFmtId="1" fontId="1" fillId="10" borderId="26" xfId="0" applyNumberFormat="1" applyFont="1" applyFill="1" applyBorder="1" applyAlignment="1">
      <alignment horizontal="center" vertical="center" wrapText="1"/>
    </xf>
    <xf numFmtId="1" fontId="1" fillId="4" borderId="27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1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21" xfId="0" applyNumberFormat="1" applyFont="1" applyBorder="1" applyAlignment="1" applyProtection="1">
      <alignment horizontal="center" vertical="center" wrapText="1"/>
      <protection locked="0"/>
    </xf>
    <xf numFmtId="1" fontId="1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1" fontId="1" fillId="0" borderId="30" xfId="0" applyNumberFormat="1" applyFont="1" applyBorder="1" applyAlignment="1">
      <alignment horizontal="center" vertical="center" wrapText="1"/>
    </xf>
    <xf numFmtId="1" fontId="1" fillId="6" borderId="0" xfId="0" applyNumberFormat="1" applyFont="1" applyFill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1" fontId="7" fillId="0" borderId="30" xfId="0" applyNumberFormat="1" applyFont="1" applyBorder="1" applyAlignment="1">
      <alignment horizontal="center" vertical="center" wrapText="1"/>
    </xf>
    <xf numFmtId="1" fontId="7" fillId="6" borderId="0" xfId="0" applyNumberFormat="1" applyFont="1" applyFill="1" applyAlignment="1">
      <alignment horizontal="center" vertical="center" wrapText="1"/>
    </xf>
    <xf numFmtId="1" fontId="7" fillId="0" borderId="6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2" fontId="1" fillId="0" borderId="6" xfId="0" applyNumberFormat="1" applyFont="1" applyBorder="1" applyAlignment="1">
      <alignment horizontal="center" vertical="center" wrapText="1"/>
    </xf>
    <xf numFmtId="1" fontId="1" fillId="2" borderId="36" xfId="0" applyNumberFormat="1" applyFont="1" applyFill="1" applyBorder="1" applyAlignment="1">
      <alignment horizontal="center" vertical="center" wrapText="1"/>
    </xf>
    <xf numFmtId="1" fontId="1" fillId="0" borderId="38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textRotation="90" wrapText="1"/>
    </xf>
    <xf numFmtId="1" fontId="1" fillId="0" borderId="0" xfId="0" applyNumberFormat="1" applyFont="1" applyAlignment="1">
      <alignment vertical="center" wrapText="1"/>
    </xf>
    <xf numFmtId="1" fontId="1" fillId="2" borderId="37" xfId="0" applyNumberFormat="1" applyFont="1" applyFill="1" applyBorder="1" applyAlignment="1">
      <alignment horizontal="center" vertical="center" wrapText="1"/>
    </xf>
    <xf numFmtId="1" fontId="6" fillId="0" borderId="30" xfId="0" applyNumberFormat="1" applyFont="1" applyBorder="1" applyAlignment="1">
      <alignment horizontal="center" vertical="center" wrapText="1"/>
    </xf>
    <xf numFmtId="1" fontId="6" fillId="6" borderId="0" xfId="0" applyNumberFormat="1" applyFont="1" applyFill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1" fillId="0" borderId="31" xfId="0" applyNumberFormat="1" applyFont="1" applyBorder="1" applyAlignment="1">
      <alignment horizontal="center" vertical="center" wrapText="1"/>
    </xf>
    <xf numFmtId="1" fontId="1" fillId="0" borderId="32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1" fillId="3" borderId="41" xfId="0" applyNumberFormat="1" applyFont="1" applyFill="1" applyBorder="1" applyAlignment="1">
      <alignment horizontal="center" vertical="center" wrapText="1"/>
    </xf>
    <xf numFmtId="1" fontId="1" fillId="6" borderId="32" xfId="0" applyNumberFormat="1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9" fillId="2" borderId="42" xfId="0" applyNumberFormat="1" applyFont="1" applyFill="1" applyBorder="1" applyAlignment="1">
      <alignment horizontal="center" vertical="center" wrapText="1"/>
    </xf>
    <xf numFmtId="1" fontId="1" fillId="10" borderId="43" xfId="0" applyNumberFormat="1" applyFont="1" applyFill="1" applyBorder="1" applyAlignment="1">
      <alignment horizontal="center" vertical="center" wrapText="1"/>
    </xf>
    <xf numFmtId="1" fontId="1" fillId="4" borderId="44" xfId="0" applyNumberFormat="1" applyFont="1" applyFill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 wrapText="1"/>
    </xf>
    <xf numFmtId="9" fontId="1" fillId="0" borderId="44" xfId="1" applyFont="1" applyBorder="1" applyAlignment="1">
      <alignment horizontal="center" vertical="center" wrapText="1"/>
    </xf>
    <xf numFmtId="9" fontId="1" fillId="0" borderId="45" xfId="1" applyFont="1" applyBorder="1" applyAlignment="1">
      <alignment horizontal="center" vertical="center" wrapText="1"/>
    </xf>
    <xf numFmtId="9" fontId="1" fillId="0" borderId="47" xfId="1" applyFont="1" applyBorder="1" applyAlignment="1">
      <alignment horizontal="center" vertical="center" wrapText="1"/>
    </xf>
    <xf numFmtId="0" fontId="15" fillId="0" borderId="28" xfId="0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3" xfId="0" applyFont="1" applyBorder="1" applyAlignment="1" applyProtection="1">
      <alignment horizontal="center" vertical="center" wrapText="1"/>
      <protection locked="0"/>
    </xf>
    <xf numFmtId="0" fontId="15" fillId="0" borderId="25" xfId="0" applyFont="1" applyBorder="1" applyAlignment="1" applyProtection="1">
      <alignment horizontal="center" vertical="center" wrapText="1"/>
      <protection locked="0"/>
    </xf>
    <xf numFmtId="0" fontId="15" fillId="0" borderId="24" xfId="0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1" fillId="7" borderId="37" xfId="0" applyNumberFormat="1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 wrapText="1"/>
    </xf>
    <xf numFmtId="1" fontId="8" fillId="7" borderId="28" xfId="0" applyNumberFormat="1" applyFont="1" applyFill="1" applyBorder="1" applyAlignment="1">
      <alignment horizontal="center" vertical="center" textRotation="90" wrapText="1"/>
    </xf>
    <xf numFmtId="1" fontId="8" fillId="7" borderId="29" xfId="0" applyNumberFormat="1" applyFont="1" applyFill="1" applyBorder="1" applyAlignment="1">
      <alignment horizontal="center" vertical="center" textRotation="90" wrapText="1"/>
    </xf>
    <xf numFmtId="1" fontId="8" fillId="7" borderId="5" xfId="0" applyNumberFormat="1" applyFont="1" applyFill="1" applyBorder="1" applyAlignment="1">
      <alignment horizontal="center" vertical="center" textRotation="90" wrapText="1"/>
    </xf>
    <xf numFmtId="1" fontId="8" fillId="7" borderId="30" xfId="0" applyNumberFormat="1" applyFont="1" applyFill="1" applyBorder="1" applyAlignment="1">
      <alignment horizontal="center" vertical="center" textRotation="90" wrapText="1"/>
    </xf>
    <xf numFmtId="1" fontId="8" fillId="7" borderId="0" xfId="0" applyNumberFormat="1" applyFont="1" applyFill="1" applyAlignment="1">
      <alignment horizontal="center" vertical="center" textRotation="90" wrapText="1"/>
    </xf>
    <xf numFmtId="1" fontId="8" fillId="7" borderId="6" xfId="0" applyNumberFormat="1" applyFont="1" applyFill="1" applyBorder="1" applyAlignment="1">
      <alignment horizontal="center" vertical="center" textRotation="90" wrapText="1"/>
    </xf>
    <xf numFmtId="1" fontId="8" fillId="7" borderId="31" xfId="0" applyNumberFormat="1" applyFont="1" applyFill="1" applyBorder="1" applyAlignment="1">
      <alignment horizontal="center" vertical="center" textRotation="90" wrapText="1"/>
    </xf>
    <xf numFmtId="1" fontId="8" fillId="7" borderId="32" xfId="0" applyNumberFormat="1" applyFont="1" applyFill="1" applyBorder="1" applyAlignment="1">
      <alignment horizontal="center" vertical="center" textRotation="90" wrapText="1"/>
    </xf>
    <xf numFmtId="1" fontId="1" fillId="7" borderId="5" xfId="0" applyNumberFormat="1" applyFont="1" applyFill="1" applyBorder="1" applyAlignment="1">
      <alignment horizontal="center" vertical="center" wrapText="1"/>
    </xf>
    <xf numFmtId="1" fontId="1" fillId="7" borderId="6" xfId="0" applyNumberFormat="1" applyFont="1" applyFill="1" applyBorder="1" applyAlignment="1">
      <alignment horizontal="center" vertical="center" wrapText="1"/>
    </xf>
    <xf numFmtId="1" fontId="1" fillId="7" borderId="7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" fontId="1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0" applyNumberFormat="1" applyFont="1" applyAlignment="1" applyProtection="1">
      <alignment horizontal="center" vertical="center" wrapText="1"/>
      <protection locked="0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8" borderId="5" xfId="0" applyNumberFormat="1" applyFont="1" applyFill="1" applyBorder="1" applyAlignment="1">
      <alignment horizontal="center" vertical="center" wrapText="1"/>
    </xf>
    <xf numFmtId="1" fontId="1" fillId="8" borderId="6" xfId="0" applyNumberFormat="1" applyFont="1" applyFill="1" applyBorder="1" applyAlignment="1">
      <alignment horizontal="center" vertical="center" wrapText="1"/>
    </xf>
    <xf numFmtId="1" fontId="1" fillId="8" borderId="7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45" xfId="0" applyNumberFormat="1" applyFont="1" applyBorder="1" applyAlignment="1">
      <alignment horizontal="center" vertical="center" wrapText="1"/>
    </xf>
    <xf numFmtId="2" fontId="4" fillId="0" borderId="48" xfId="0" applyNumberFormat="1" applyFont="1" applyBorder="1" applyAlignment="1">
      <alignment horizontal="center" vertical="center" wrapText="1"/>
    </xf>
    <xf numFmtId="2" fontId="4" fillId="0" borderId="49" xfId="0" applyNumberFormat="1" applyFont="1" applyBorder="1" applyAlignment="1">
      <alignment horizontal="center" vertical="center" wrapText="1"/>
    </xf>
    <xf numFmtId="1" fontId="1" fillId="9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28" xfId="0" applyNumberFormat="1" applyFont="1" applyFill="1" applyBorder="1" applyAlignment="1">
      <alignment horizontal="center" vertical="center" wrapText="1"/>
    </xf>
    <xf numFmtId="1" fontId="1" fillId="5" borderId="29" xfId="0" applyNumberFormat="1" applyFont="1" applyFill="1" applyBorder="1" applyAlignment="1">
      <alignment horizontal="center" vertical="center" wrapText="1"/>
    </xf>
    <xf numFmtId="1" fontId="1" fillId="5" borderId="5" xfId="0" applyNumberFormat="1" applyFont="1" applyFill="1" applyBorder="1" applyAlignment="1">
      <alignment horizontal="center" vertical="center" wrapText="1"/>
    </xf>
    <xf numFmtId="1" fontId="1" fillId="5" borderId="30" xfId="0" applyNumberFormat="1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6" xfId="0" applyNumberFormat="1" applyFont="1" applyFill="1" applyBorder="1" applyAlignment="1">
      <alignment horizontal="center" vertical="center" wrapText="1"/>
    </xf>
    <xf numFmtId="1" fontId="1" fillId="5" borderId="31" xfId="0" applyNumberFormat="1" applyFont="1" applyFill="1" applyBorder="1" applyAlignment="1">
      <alignment horizontal="center" vertical="center" wrapText="1"/>
    </xf>
    <xf numFmtId="1" fontId="1" fillId="5" borderId="32" xfId="0" applyNumberFormat="1" applyFont="1" applyFill="1" applyBorder="1" applyAlignment="1">
      <alignment horizontal="center" vertical="center" wrapText="1"/>
    </xf>
    <xf numFmtId="1" fontId="1" fillId="5" borderId="7" xfId="0" applyNumberFormat="1" applyFont="1" applyFill="1" applyBorder="1" applyAlignment="1">
      <alignment horizontal="center" vertical="center" wrapText="1"/>
    </xf>
    <xf numFmtId="1" fontId="1" fillId="0" borderId="42" xfId="0" applyNumberFormat="1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46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1" fontId="3" fillId="4" borderId="43" xfId="0" applyNumberFormat="1" applyFont="1" applyFill="1" applyBorder="1" applyAlignment="1">
      <alignment horizontal="center" vertical="center" wrapText="1"/>
    </xf>
    <xf numFmtId="1" fontId="3" fillId="4" borderId="44" xfId="0" applyNumberFormat="1" applyFont="1" applyFill="1" applyBorder="1" applyAlignment="1">
      <alignment horizontal="center" vertical="center" wrapText="1"/>
    </xf>
    <xf numFmtId="1" fontId="4" fillId="3" borderId="41" xfId="0" applyNumberFormat="1" applyFont="1" applyFill="1" applyBorder="1" applyAlignment="1">
      <alignment horizontal="center" vertical="center" wrapText="1"/>
    </xf>
    <xf numFmtId="1" fontId="1" fillId="0" borderId="47" xfId="0" applyNumberFormat="1" applyFont="1" applyBorder="1" applyAlignment="1">
      <alignment horizontal="center" vertical="center" wrapText="1"/>
    </xf>
    <xf numFmtId="1" fontId="5" fillId="0" borderId="37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45" xfId="0" applyNumberFormat="1" applyFont="1" applyBorder="1" applyAlignment="1">
      <alignment horizontal="center" vertical="center" wrapText="1"/>
    </xf>
    <xf numFmtId="1" fontId="1" fillId="2" borderId="42" xfId="0" applyNumberFormat="1" applyFont="1" applyFill="1" applyBorder="1" applyAlignment="1">
      <alignment horizontal="center" vertical="center" wrapText="1"/>
    </xf>
    <xf numFmtId="1" fontId="1" fillId="2" borderId="43" xfId="0" applyNumberFormat="1" applyFont="1" applyFill="1" applyBorder="1" applyAlignment="1">
      <alignment horizontal="center" vertical="center" wrapText="1"/>
    </xf>
    <xf numFmtId="1" fontId="11" fillId="10" borderId="4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0" fillId="9" borderId="39" xfId="0" applyNumberFormat="1" applyFont="1" applyFill="1" applyBorder="1" applyAlignment="1">
      <alignment horizontal="center" vertical="center" textRotation="90" wrapText="1"/>
    </xf>
    <xf numFmtId="1" fontId="10" fillId="9" borderId="9" xfId="0" applyNumberFormat="1" applyFont="1" applyFill="1" applyBorder="1" applyAlignment="1">
      <alignment horizontal="center" vertical="center" textRotation="90" wrapText="1"/>
    </xf>
    <xf numFmtId="1" fontId="10" fillId="9" borderId="15" xfId="0" applyNumberFormat="1" applyFont="1" applyFill="1" applyBorder="1" applyAlignment="1">
      <alignment horizontal="center" vertical="center" textRotation="90" wrapText="1"/>
    </xf>
    <xf numFmtId="1" fontId="10" fillId="9" borderId="30" xfId="0" applyNumberFormat="1" applyFont="1" applyFill="1" applyBorder="1" applyAlignment="1">
      <alignment horizontal="center" vertical="center" textRotation="90" wrapText="1"/>
    </xf>
    <xf numFmtId="1" fontId="10" fillId="9" borderId="0" xfId="0" applyNumberFormat="1" applyFont="1" applyFill="1" applyAlignment="1">
      <alignment horizontal="center" vertical="center" textRotation="90" wrapText="1"/>
    </xf>
    <xf numFmtId="1" fontId="10" fillId="9" borderId="16" xfId="0" applyNumberFormat="1" applyFont="1" applyFill="1" applyBorder="1" applyAlignment="1">
      <alignment horizontal="center" vertical="center" textRotation="90" wrapText="1"/>
    </xf>
    <xf numFmtId="1" fontId="10" fillId="9" borderId="40" xfId="0" applyNumberFormat="1" applyFont="1" applyFill="1" applyBorder="1" applyAlignment="1">
      <alignment horizontal="center" vertical="center" textRotation="90" wrapText="1"/>
    </xf>
    <xf numFmtId="1" fontId="10" fillId="9" borderId="3" xfId="0" applyNumberFormat="1" applyFont="1" applyFill="1" applyBorder="1" applyAlignment="1">
      <alignment horizontal="center" vertical="center" textRotation="90" wrapText="1"/>
    </xf>
    <xf numFmtId="1" fontId="10" fillId="9" borderId="17" xfId="0" applyNumberFormat="1" applyFont="1" applyFill="1" applyBorder="1" applyAlignment="1">
      <alignment horizontal="center" vertical="center" textRotation="90" wrapText="1"/>
    </xf>
    <xf numFmtId="1" fontId="1" fillId="9" borderId="12" xfId="0" applyNumberFormat="1" applyFont="1" applyFill="1" applyBorder="1" applyAlignment="1">
      <alignment horizontal="center" vertical="center" wrapText="1"/>
    </xf>
    <xf numFmtId="1" fontId="1" fillId="9" borderId="13" xfId="0" applyNumberFormat="1" applyFont="1" applyFill="1" applyBorder="1" applyAlignment="1">
      <alignment horizontal="center" vertical="center" wrapText="1"/>
    </xf>
    <xf numFmtId="1" fontId="1" fillId="9" borderId="1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Border="1" applyAlignment="1" applyProtection="1">
      <alignment horizontal="center" vertical="center" wrapText="1"/>
      <protection locked="0"/>
    </xf>
    <xf numFmtId="1" fontId="1" fillId="0" borderId="21" xfId="0" applyNumberFormat="1" applyFont="1" applyBorder="1" applyAlignment="1" applyProtection="1">
      <alignment horizontal="center" vertical="center" wrapText="1"/>
      <protection locked="0"/>
    </xf>
    <xf numFmtId="1" fontId="1" fillId="8" borderId="12" xfId="0" applyNumberFormat="1" applyFont="1" applyFill="1" applyBorder="1" applyAlignment="1">
      <alignment horizontal="center" vertical="center" wrapText="1"/>
    </xf>
    <xf numFmtId="1" fontId="1" fillId="8" borderId="13" xfId="0" applyNumberFormat="1" applyFont="1" applyFill="1" applyBorder="1" applyAlignment="1">
      <alignment horizontal="center" vertical="center" wrapText="1"/>
    </xf>
    <xf numFmtId="1" fontId="1" fillId="8" borderId="14" xfId="0" applyNumberFormat="1" applyFont="1" applyFill="1" applyBorder="1" applyAlignment="1">
      <alignment horizontal="center" vertical="center" wrapText="1"/>
    </xf>
    <xf numFmtId="1" fontId="1" fillId="9" borderId="37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>
      <alignment horizontal="center" vertical="center" wrapText="1"/>
    </xf>
    <xf numFmtId="1" fontId="1" fillId="9" borderId="5" xfId="0" applyNumberFormat="1" applyFont="1" applyFill="1" applyBorder="1" applyAlignment="1">
      <alignment horizontal="center" vertical="center" wrapText="1"/>
    </xf>
    <xf numFmtId="1" fontId="1" fillId="9" borderId="6" xfId="0" applyNumberFormat="1" applyFont="1" applyFill="1" applyBorder="1" applyAlignment="1">
      <alignment horizontal="center" vertical="center" wrapText="1"/>
    </xf>
    <xf numFmtId="1" fontId="1" fillId="9" borderId="7" xfId="0" applyNumberFormat="1" applyFont="1" applyFill="1" applyBorder="1" applyAlignment="1">
      <alignment horizontal="center" vertical="center" wrapText="1"/>
    </xf>
    <xf numFmtId="1" fontId="1" fillId="9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9" borderId="21" xfId="0" applyNumberFormat="1" applyFont="1" applyFill="1" applyBorder="1" applyAlignment="1" applyProtection="1">
      <alignment horizontal="center" vertical="center" wrapText="1"/>
      <protection locked="0"/>
    </xf>
    <xf numFmtId="1" fontId="1" fillId="7" borderId="33" xfId="0" applyNumberFormat="1" applyFont="1" applyFill="1" applyBorder="1" applyAlignment="1">
      <alignment horizontal="center" vertical="center" wrapText="1"/>
    </xf>
    <xf numFmtId="1" fontId="1" fillId="7" borderId="34" xfId="0" applyNumberFormat="1" applyFont="1" applyFill="1" applyBorder="1" applyAlignment="1">
      <alignment horizontal="center" vertical="center" wrapText="1"/>
    </xf>
    <xf numFmtId="1" fontId="1" fillId="7" borderId="35" xfId="0" applyNumberFormat="1" applyFont="1" applyFill="1" applyBorder="1" applyAlignment="1">
      <alignment horizontal="center" vertical="center" wrapText="1"/>
    </xf>
    <xf numFmtId="1" fontId="1" fillId="8" borderId="37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" fontId="1" fillId="8" borderId="18" xfId="0" applyNumberFormat="1" applyFont="1" applyFill="1" applyBorder="1" applyAlignment="1">
      <alignment horizontal="center" vertical="center" wrapText="1"/>
    </xf>
    <xf numFmtId="1" fontId="8" fillId="8" borderId="28" xfId="0" applyNumberFormat="1" applyFont="1" applyFill="1" applyBorder="1" applyAlignment="1">
      <alignment horizontal="center" vertical="center" textRotation="90" wrapText="1"/>
    </xf>
    <xf numFmtId="1" fontId="8" fillId="8" borderId="29" xfId="0" applyNumberFormat="1" applyFont="1" applyFill="1" applyBorder="1" applyAlignment="1">
      <alignment horizontal="center" vertical="center" textRotation="90" wrapText="1"/>
    </xf>
    <xf numFmtId="1" fontId="8" fillId="8" borderId="5" xfId="0" applyNumberFormat="1" applyFont="1" applyFill="1" applyBorder="1" applyAlignment="1">
      <alignment horizontal="center" vertical="center" textRotation="90" wrapText="1"/>
    </xf>
    <xf numFmtId="1" fontId="8" fillId="8" borderId="30" xfId="0" applyNumberFormat="1" applyFont="1" applyFill="1" applyBorder="1" applyAlignment="1">
      <alignment horizontal="center" vertical="center" textRotation="90" wrapText="1"/>
    </xf>
    <xf numFmtId="1" fontId="8" fillId="8" borderId="0" xfId="0" applyNumberFormat="1" applyFont="1" applyFill="1" applyAlignment="1">
      <alignment horizontal="center" vertical="center" textRotation="90" wrapText="1"/>
    </xf>
    <xf numFmtId="1" fontId="8" fillId="8" borderId="6" xfId="0" applyNumberFormat="1" applyFont="1" applyFill="1" applyBorder="1" applyAlignment="1">
      <alignment horizontal="center" vertical="center" textRotation="90" wrapText="1"/>
    </xf>
    <xf numFmtId="1" fontId="8" fillId="8" borderId="31" xfId="0" applyNumberFormat="1" applyFont="1" applyFill="1" applyBorder="1" applyAlignment="1">
      <alignment horizontal="center" vertical="center" textRotation="90" wrapText="1"/>
    </xf>
    <xf numFmtId="1" fontId="8" fillId="8" borderId="32" xfId="0" applyNumberFormat="1" applyFont="1" applyFill="1" applyBorder="1" applyAlignment="1">
      <alignment horizontal="center" vertical="center" textRotation="90" wrapText="1"/>
    </xf>
    <xf numFmtId="1" fontId="8" fillId="8" borderId="7" xfId="0" applyNumberFormat="1" applyFont="1" applyFill="1" applyBorder="1" applyAlignment="1">
      <alignment horizontal="center" vertical="center" textRotation="90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111369</xdr:colOff>
      <xdr:row>0</xdr:row>
      <xdr:rowOff>134815</xdr:rowOff>
    </xdr:from>
    <xdr:to>
      <xdr:col>2</xdr:col>
      <xdr:colOff>301869</xdr:colOff>
      <xdr:row>3</xdr:row>
      <xdr:rowOff>127000</xdr:rowOff>
    </xdr:to>
    <xdr:pic>
      <xdr:nvPicPr>
        <xdr:cNvPr id="2" name="Imagen 2" descr="D:\Mis documentos\Downloads\ut2_low.png">
          <a:extLst>
            <a:ext uri="{FF2B5EF4-FFF2-40B4-BE49-F238E27FC236}">
              <a16:creationId xmlns:a16="http://schemas.microsoft.com/office/drawing/2014/main" xmlns="" id="{592F3D8D-E6ED-1E44-8184-3E6241A62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369" y="134815"/>
          <a:ext cx="952500" cy="1135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5"/>
  <sheetViews>
    <sheetView tabSelected="1" topLeftCell="O1" zoomScale="130" zoomScaleNormal="130" workbookViewId="0">
      <selection activeCell="AX5" sqref="AX5"/>
    </sheetView>
  </sheetViews>
  <sheetFormatPr baseColWidth="10" defaultColWidth="10.875" defaultRowHeight="12.75" x14ac:dyDescent="0.25"/>
  <cols>
    <col min="1" max="3" width="5" style="2" customWidth="1"/>
    <col min="4" max="4" width="16" style="2" customWidth="1"/>
    <col min="5" max="7" width="5" style="2" customWidth="1"/>
    <col min="8" max="8" width="1.625" style="2" customWidth="1"/>
    <col min="9" max="11" width="5" style="2" customWidth="1"/>
    <col min="12" max="12" width="1.625" style="2" customWidth="1"/>
    <col min="13" max="15" width="5" style="2" customWidth="1"/>
    <col min="16" max="16" width="1.625" style="2" customWidth="1"/>
    <col min="17" max="19" width="5" style="2" customWidth="1"/>
    <col min="20" max="20" width="1.625" style="2" customWidth="1"/>
    <col min="21" max="23" width="5" style="2" customWidth="1"/>
    <col min="24" max="24" width="1.5" style="2" customWidth="1"/>
    <col min="25" max="27" width="5" style="2" customWidth="1"/>
    <col min="28" max="28" width="1.625" style="2" customWidth="1"/>
    <col min="29" max="31" width="5" style="2" customWidth="1"/>
    <col min="32" max="32" width="1.625" style="2" customWidth="1"/>
    <col min="33" max="35" width="5" style="2" customWidth="1"/>
    <col min="36" max="36" width="1.875" style="2" customWidth="1"/>
    <col min="37" max="39" width="5" style="2" customWidth="1"/>
    <col min="40" max="40" width="1.625" style="2" customWidth="1"/>
    <col min="41" max="43" width="5" style="2" customWidth="1"/>
    <col min="44" max="44" width="0.625" style="2" customWidth="1"/>
    <col min="45" max="47" width="5" style="2" customWidth="1"/>
    <col min="48" max="48" width="10.875" style="2"/>
    <col min="49" max="49" width="13.625" style="2" customWidth="1"/>
    <col min="50" max="16384" width="10.875" style="2"/>
  </cols>
  <sheetData>
    <row r="1" spans="1:51" s="34" customFormat="1" ht="30" customHeight="1" thickBot="1" x14ac:dyDescent="0.3">
      <c r="A1" s="84"/>
      <c r="B1" s="85"/>
      <c r="C1" s="86"/>
      <c r="D1" s="72" t="s">
        <v>71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4"/>
      <c r="AR1" s="66" t="s">
        <v>70</v>
      </c>
      <c r="AS1" s="67"/>
      <c r="AT1" s="67"/>
      <c r="AU1" s="67"/>
      <c r="AV1" s="68"/>
    </row>
    <row r="2" spans="1:51" s="34" customFormat="1" ht="30" customHeight="1" thickBot="1" x14ac:dyDescent="0.3">
      <c r="A2" s="87"/>
      <c r="B2" s="88"/>
      <c r="C2" s="89"/>
      <c r="D2" s="75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7"/>
      <c r="AR2" s="69" t="s">
        <v>73</v>
      </c>
      <c r="AS2" s="70"/>
      <c r="AT2" s="70"/>
      <c r="AU2" s="70"/>
      <c r="AV2" s="71"/>
    </row>
    <row r="3" spans="1:51" s="34" customFormat="1" ht="30" customHeight="1" thickBot="1" x14ac:dyDescent="0.3">
      <c r="A3" s="87"/>
      <c r="B3" s="88"/>
      <c r="C3" s="89"/>
      <c r="D3" s="78" t="s">
        <v>72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80"/>
      <c r="AR3" s="69" t="s">
        <v>74</v>
      </c>
      <c r="AS3" s="70"/>
      <c r="AT3" s="70"/>
      <c r="AU3" s="70"/>
      <c r="AV3" s="71"/>
    </row>
    <row r="4" spans="1:51" s="34" customFormat="1" ht="30" customHeight="1" thickBot="1" x14ac:dyDescent="0.3">
      <c r="A4" s="90"/>
      <c r="B4" s="91"/>
      <c r="C4" s="92"/>
      <c r="D4" s="81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3"/>
      <c r="AR4" s="69" t="s">
        <v>75</v>
      </c>
      <c r="AS4" s="70"/>
      <c r="AT4" s="70"/>
      <c r="AU4" s="70"/>
      <c r="AV4" s="71"/>
    </row>
    <row r="5" spans="1:51" s="7" customFormat="1" ht="45" customHeight="1" thickBot="1" x14ac:dyDescent="0.3">
      <c r="A5" s="38"/>
      <c r="E5" s="107" t="s">
        <v>8</v>
      </c>
      <c r="F5" s="107"/>
      <c r="G5" s="107"/>
      <c r="I5" s="107" t="s">
        <v>9</v>
      </c>
      <c r="J5" s="107"/>
      <c r="K5" s="107"/>
      <c r="M5" s="108" t="s">
        <v>10</v>
      </c>
      <c r="N5" s="108"/>
      <c r="O5" s="108"/>
      <c r="Q5" s="108" t="s">
        <v>11</v>
      </c>
      <c r="R5" s="108"/>
      <c r="S5" s="108"/>
      <c r="U5" s="108" t="s">
        <v>12</v>
      </c>
      <c r="V5" s="108"/>
      <c r="W5" s="108"/>
      <c r="Y5" s="108" t="s">
        <v>13</v>
      </c>
      <c r="Z5" s="108"/>
      <c r="AA5" s="108"/>
      <c r="AC5" s="108" t="s">
        <v>14</v>
      </c>
      <c r="AD5" s="108"/>
      <c r="AE5" s="108"/>
      <c r="AG5" s="108" t="s">
        <v>15</v>
      </c>
      <c r="AH5" s="108"/>
      <c r="AI5" s="108"/>
      <c r="AK5" s="108" t="s">
        <v>16</v>
      </c>
      <c r="AL5" s="108"/>
      <c r="AM5" s="108"/>
      <c r="AO5" s="108" t="s">
        <v>37</v>
      </c>
      <c r="AP5" s="108"/>
      <c r="AQ5" s="108"/>
      <c r="AR5" s="39"/>
      <c r="AV5" s="40"/>
    </row>
    <row r="6" spans="1:51" ht="15.95" customHeight="1" thickBot="1" x14ac:dyDescent="0.3">
      <c r="A6" s="96" t="s">
        <v>35</v>
      </c>
      <c r="B6" s="97"/>
      <c r="C6" s="98"/>
      <c r="D6" s="104" t="s">
        <v>28</v>
      </c>
      <c r="E6" s="24">
        <v>2</v>
      </c>
      <c r="F6" s="13">
        <v>2</v>
      </c>
      <c r="G6" s="4">
        <v>4</v>
      </c>
      <c r="H6" s="41"/>
      <c r="I6" s="28">
        <v>2</v>
      </c>
      <c r="J6" s="26">
        <v>2</v>
      </c>
      <c r="K6" s="27">
        <v>4</v>
      </c>
      <c r="L6" s="41"/>
      <c r="M6" s="28">
        <v>2</v>
      </c>
      <c r="N6" s="26">
        <v>2</v>
      </c>
      <c r="O6" s="27">
        <v>4</v>
      </c>
      <c r="P6" s="41"/>
      <c r="Q6" s="31"/>
      <c r="R6" s="31"/>
      <c r="S6" s="31"/>
      <c r="T6" s="41"/>
      <c r="U6" s="31"/>
      <c r="V6" s="31"/>
      <c r="W6" s="3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36"/>
      <c r="AS6" s="3">
        <f>(E6+I6+M6+U6+Q6)</f>
        <v>6</v>
      </c>
      <c r="AT6" s="13">
        <f>(F6+J6+N6+R6+V6)*16</f>
        <v>96</v>
      </c>
      <c r="AU6" s="10">
        <f>(G6+K6+O6+S6+W6)*16</f>
        <v>192</v>
      </c>
      <c r="AV6" s="11">
        <f>(AT6/AU6)</f>
        <v>0.5</v>
      </c>
    </row>
    <row r="7" spans="1:51" ht="56.1" customHeight="1" thickBot="1" x14ac:dyDescent="0.3">
      <c r="A7" s="99"/>
      <c r="B7" s="100"/>
      <c r="C7" s="101"/>
      <c r="D7" s="105"/>
      <c r="E7" s="113" t="s">
        <v>2</v>
      </c>
      <c r="F7" s="94"/>
      <c r="G7" s="94"/>
      <c r="H7" s="41"/>
      <c r="I7" s="111" t="s">
        <v>62</v>
      </c>
      <c r="J7" s="111"/>
      <c r="K7" s="111"/>
      <c r="L7" s="41"/>
      <c r="M7" s="111" t="s">
        <v>0</v>
      </c>
      <c r="N7" s="111"/>
      <c r="O7" s="111"/>
      <c r="P7" s="41"/>
      <c r="Q7" s="110"/>
      <c r="R7" s="110"/>
      <c r="S7" s="110"/>
      <c r="T7" s="41"/>
      <c r="U7" s="110"/>
      <c r="V7" s="110"/>
      <c r="W7" s="110"/>
      <c r="X7" s="41"/>
      <c r="Y7" s="41"/>
      <c r="Z7" s="41"/>
      <c r="AA7" s="41"/>
      <c r="AB7" s="41"/>
      <c r="AC7" s="112"/>
      <c r="AD7" s="112"/>
      <c r="AE7" s="112"/>
      <c r="AF7" s="41"/>
      <c r="AG7" s="112"/>
      <c r="AH7" s="112"/>
      <c r="AI7" s="112"/>
      <c r="AJ7" s="41"/>
      <c r="AK7" s="41"/>
      <c r="AL7" s="41"/>
      <c r="AM7" s="41"/>
      <c r="AN7" s="41"/>
      <c r="AO7" s="112"/>
      <c r="AP7" s="112"/>
      <c r="AQ7" s="112"/>
      <c r="AR7" s="36"/>
      <c r="AS7" s="137" t="s">
        <v>27</v>
      </c>
      <c r="AT7" s="137"/>
      <c r="AU7" s="137"/>
      <c r="AV7" s="42"/>
      <c r="AW7" s="9"/>
      <c r="AX7" s="8"/>
      <c r="AY7" s="8"/>
    </row>
    <row r="8" spans="1:51" ht="17.100000000000001" customHeight="1" thickBot="1" x14ac:dyDescent="0.3">
      <c r="A8" s="99"/>
      <c r="B8" s="100"/>
      <c r="C8" s="101"/>
      <c r="D8" s="106"/>
      <c r="E8" s="23"/>
      <c r="F8" s="5">
        <v>2</v>
      </c>
      <c r="G8" s="1">
        <v>0</v>
      </c>
      <c r="H8" s="41"/>
      <c r="I8" s="31"/>
      <c r="J8" s="30">
        <v>2</v>
      </c>
      <c r="K8" s="31">
        <v>0</v>
      </c>
      <c r="L8" s="41"/>
      <c r="M8" s="31"/>
      <c r="N8" s="30">
        <v>2</v>
      </c>
      <c r="O8" s="31">
        <v>0</v>
      </c>
      <c r="P8" s="41"/>
      <c r="Q8" s="31"/>
      <c r="R8" s="31"/>
      <c r="S8" s="31"/>
      <c r="T8" s="41"/>
      <c r="U8" s="31"/>
      <c r="V8" s="31"/>
      <c r="W8" s="3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36"/>
      <c r="AS8" s="1"/>
      <c r="AT8" s="5">
        <f>(F8+J8+N8+R8+V8)*16</f>
        <v>96</v>
      </c>
      <c r="AU8" s="12">
        <f>(G8+K8+O8+S8+W8)*16</f>
        <v>0</v>
      </c>
      <c r="AV8" s="11" t="e">
        <f t="shared" ref="AV8:AV76" si="0">(AT8/AU8)</f>
        <v>#DIV/0!</v>
      </c>
    </row>
    <row r="9" spans="1:51" ht="17.100000000000001" customHeight="1" thickBot="1" x14ac:dyDescent="0.3">
      <c r="A9" s="99"/>
      <c r="B9" s="100"/>
      <c r="C9" s="101"/>
      <c r="D9" s="22"/>
      <c r="E9" s="41"/>
      <c r="F9" s="41"/>
      <c r="G9" s="41"/>
      <c r="H9" s="41"/>
      <c r="I9" s="41"/>
      <c r="J9" s="41"/>
      <c r="K9" s="41"/>
      <c r="L9" s="41"/>
      <c r="M9" s="41"/>
      <c r="N9" s="41"/>
      <c r="O9" s="32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36"/>
      <c r="AV9" s="42"/>
    </row>
    <row r="10" spans="1:51" ht="15.95" customHeight="1" thickBot="1" x14ac:dyDescent="0.3">
      <c r="A10" s="99"/>
      <c r="B10" s="100"/>
      <c r="C10" s="101"/>
      <c r="D10" s="178" t="s">
        <v>29</v>
      </c>
      <c r="E10" s="29"/>
      <c r="F10" s="31"/>
      <c r="G10" s="31"/>
      <c r="H10" s="41"/>
      <c r="I10" s="31"/>
      <c r="J10" s="31"/>
      <c r="K10" s="31"/>
      <c r="L10" s="33"/>
      <c r="M10" s="31"/>
      <c r="N10" s="31"/>
      <c r="O10" s="31"/>
      <c r="P10" s="33"/>
      <c r="Q10" s="28">
        <v>2</v>
      </c>
      <c r="R10" s="26">
        <v>2</v>
      </c>
      <c r="S10" s="27">
        <v>4</v>
      </c>
      <c r="T10" s="41"/>
      <c r="U10" s="31"/>
      <c r="V10" s="31"/>
      <c r="W10" s="3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36"/>
      <c r="AS10" s="3">
        <f>(E10+I10+M10+Q10+U10+E14+I14+M14+Q14+U14)</f>
        <v>4</v>
      </c>
      <c r="AT10" s="13">
        <f>(F10+J10+N10+R10+V10+F14+J14+N14+R14+V14)*16</f>
        <v>64</v>
      </c>
      <c r="AU10" s="10">
        <f>(G10+K10+N10+S10+W10+G14+K14+O14+S14+W14)*16</f>
        <v>128</v>
      </c>
      <c r="AV10" s="11">
        <f>(AT10/AU10)</f>
        <v>0.5</v>
      </c>
    </row>
    <row r="11" spans="1:51" ht="56.1" customHeight="1" thickBot="1" x14ac:dyDescent="0.3">
      <c r="A11" s="99"/>
      <c r="B11" s="100"/>
      <c r="C11" s="101"/>
      <c r="D11" s="179"/>
      <c r="E11" s="109"/>
      <c r="F11" s="110"/>
      <c r="G11" s="110"/>
      <c r="H11" s="41"/>
      <c r="I11" s="110"/>
      <c r="J11" s="110"/>
      <c r="K11" s="110"/>
      <c r="L11" s="41"/>
      <c r="M11" s="110"/>
      <c r="N11" s="110"/>
      <c r="O11" s="110"/>
      <c r="P11" s="33"/>
      <c r="Q11" s="111" t="s">
        <v>32</v>
      </c>
      <c r="R11" s="111"/>
      <c r="S11" s="111"/>
      <c r="T11" s="41"/>
      <c r="U11" s="110"/>
      <c r="V11" s="110"/>
      <c r="W11" s="110"/>
      <c r="X11" s="41"/>
      <c r="Y11" s="112"/>
      <c r="Z11" s="112"/>
      <c r="AA11" s="112"/>
      <c r="AB11" s="41"/>
      <c r="AC11" s="112"/>
      <c r="AD11" s="112"/>
      <c r="AE11" s="112"/>
      <c r="AF11" s="41"/>
      <c r="AG11" s="112"/>
      <c r="AH11" s="112"/>
      <c r="AI11" s="112"/>
      <c r="AJ11" s="41"/>
      <c r="AK11" s="41"/>
      <c r="AL11" s="41"/>
      <c r="AM11" s="41"/>
      <c r="AN11" s="41"/>
      <c r="AO11" s="112"/>
      <c r="AP11" s="112"/>
      <c r="AQ11" s="112"/>
      <c r="AR11" s="36"/>
      <c r="AS11" s="137" t="s">
        <v>33</v>
      </c>
      <c r="AT11" s="137"/>
      <c r="AU11" s="137"/>
      <c r="AV11" s="42"/>
    </row>
    <row r="12" spans="1:51" ht="15.95" customHeight="1" thickBot="1" x14ac:dyDescent="0.3">
      <c r="A12" s="99"/>
      <c r="B12" s="100"/>
      <c r="C12" s="101"/>
      <c r="D12" s="179"/>
      <c r="E12" s="29"/>
      <c r="F12" s="31"/>
      <c r="G12" s="31"/>
      <c r="H12" s="41"/>
      <c r="I12" s="31"/>
      <c r="J12" s="31"/>
      <c r="K12" s="31"/>
      <c r="L12" s="41"/>
      <c r="M12" s="31"/>
      <c r="N12" s="31"/>
      <c r="O12" s="31"/>
      <c r="P12" s="33"/>
      <c r="Q12" s="31"/>
      <c r="R12" s="30">
        <v>2</v>
      </c>
      <c r="S12" s="31">
        <v>0</v>
      </c>
      <c r="T12" s="41"/>
      <c r="U12" s="31"/>
      <c r="V12" s="31"/>
      <c r="W12" s="3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36"/>
      <c r="AS12" s="1">
        <f>(E12+I12+M12+Q12+U12)</f>
        <v>0</v>
      </c>
      <c r="AT12" s="5">
        <f>(F12+J12+N12+R12+V12+F16+J16+N16+R16+V16)*16</f>
        <v>64</v>
      </c>
      <c r="AU12" s="12">
        <f>(G12+K12+N12+S12+W12+G16+K16+O16+S16+W16)*16</f>
        <v>0</v>
      </c>
      <c r="AV12" s="11" t="e">
        <f>(AT12/AU12)</f>
        <v>#DIV/0!</v>
      </c>
    </row>
    <row r="13" spans="1:51" ht="17.100000000000001" customHeight="1" x14ac:dyDescent="0.25">
      <c r="A13" s="99"/>
      <c r="B13" s="100"/>
      <c r="C13" s="101"/>
      <c r="D13" s="17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36"/>
      <c r="AV13" s="42"/>
    </row>
    <row r="14" spans="1:51" ht="17.100000000000001" customHeight="1" x14ac:dyDescent="0.25">
      <c r="A14" s="99"/>
      <c r="B14" s="100"/>
      <c r="C14" s="101"/>
      <c r="D14" s="179"/>
      <c r="E14" s="29"/>
      <c r="F14" s="31"/>
      <c r="G14" s="31"/>
      <c r="H14" s="41"/>
      <c r="I14" s="31"/>
      <c r="J14" s="31"/>
      <c r="K14" s="31"/>
      <c r="L14" s="33"/>
      <c r="M14" s="31"/>
      <c r="N14" s="31"/>
      <c r="O14" s="31"/>
      <c r="P14" s="33"/>
      <c r="Q14" s="28">
        <v>2</v>
      </c>
      <c r="R14" s="26">
        <v>2</v>
      </c>
      <c r="S14" s="27">
        <v>4</v>
      </c>
      <c r="T14" s="41"/>
      <c r="U14" s="31"/>
      <c r="V14" s="31"/>
      <c r="W14" s="3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36"/>
      <c r="AV14" s="42"/>
    </row>
    <row r="15" spans="1:51" ht="50.1" customHeight="1" x14ac:dyDescent="0.25">
      <c r="A15" s="99"/>
      <c r="B15" s="100"/>
      <c r="C15" s="101"/>
      <c r="D15" s="179"/>
      <c r="E15" s="109"/>
      <c r="F15" s="110"/>
      <c r="G15" s="110"/>
      <c r="H15" s="41"/>
      <c r="I15" s="110"/>
      <c r="J15" s="110"/>
      <c r="K15" s="110"/>
      <c r="L15" s="41"/>
      <c r="M15" s="110"/>
      <c r="N15" s="110"/>
      <c r="O15" s="110"/>
      <c r="P15" s="33"/>
      <c r="Q15" s="111" t="s">
        <v>68</v>
      </c>
      <c r="R15" s="111"/>
      <c r="S15" s="111"/>
      <c r="T15" s="41"/>
      <c r="U15" s="110"/>
      <c r="V15" s="110"/>
      <c r="W15" s="110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36"/>
      <c r="AV15" s="42"/>
    </row>
    <row r="16" spans="1:51" ht="17.100000000000001" customHeight="1" thickBot="1" x14ac:dyDescent="0.3">
      <c r="A16" s="99"/>
      <c r="B16" s="100"/>
      <c r="C16" s="101"/>
      <c r="D16" s="180"/>
      <c r="E16" s="29"/>
      <c r="F16" s="31"/>
      <c r="G16" s="31"/>
      <c r="H16" s="41"/>
      <c r="I16" s="31"/>
      <c r="J16" s="31"/>
      <c r="K16" s="31"/>
      <c r="L16" s="41"/>
      <c r="M16" s="31"/>
      <c r="N16" s="31"/>
      <c r="O16" s="31"/>
      <c r="P16" s="33"/>
      <c r="Q16" s="31"/>
      <c r="R16" s="30">
        <v>2</v>
      </c>
      <c r="S16" s="31">
        <v>0</v>
      </c>
      <c r="T16" s="41"/>
      <c r="U16" s="31"/>
      <c r="V16" s="31"/>
      <c r="W16" s="3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36"/>
      <c r="AV16" s="42"/>
    </row>
    <row r="17" spans="1:49" ht="17.100000000000001" customHeight="1" thickBot="1" x14ac:dyDescent="0.3">
      <c r="A17" s="99"/>
      <c r="B17" s="100"/>
      <c r="C17" s="10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36"/>
      <c r="AV17" s="42"/>
    </row>
    <row r="18" spans="1:49" ht="17.100000000000001" customHeight="1" thickBot="1" x14ac:dyDescent="0.3">
      <c r="A18" s="99"/>
      <c r="B18" s="100"/>
      <c r="C18" s="100"/>
      <c r="D18" s="178" t="s">
        <v>30</v>
      </c>
      <c r="E18" s="24">
        <v>2</v>
      </c>
      <c r="F18" s="13">
        <v>4</v>
      </c>
      <c r="G18" s="4">
        <v>2</v>
      </c>
      <c r="H18" s="41"/>
      <c r="I18" s="24">
        <v>2</v>
      </c>
      <c r="J18" s="13">
        <v>4</v>
      </c>
      <c r="K18" s="4">
        <v>2</v>
      </c>
      <c r="L18" s="41"/>
      <c r="M18" s="28">
        <v>2</v>
      </c>
      <c r="N18" s="26">
        <v>4</v>
      </c>
      <c r="O18" s="27">
        <v>2</v>
      </c>
      <c r="P18" s="41"/>
      <c r="Q18" s="31"/>
      <c r="R18" s="31"/>
      <c r="S18" s="31"/>
      <c r="T18" s="41"/>
      <c r="U18" s="31"/>
      <c r="V18" s="31"/>
      <c r="W18" s="3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36"/>
      <c r="AS18" s="3">
        <f>(E18+I18+M18+Q18+U18+E22+I22+M22+Q22+U22)</f>
        <v>16</v>
      </c>
      <c r="AT18" s="13">
        <f>(F18+J18+N18+R18+V18+F22+J22+N22+R22+V22)*16</f>
        <v>592</v>
      </c>
      <c r="AU18" s="10">
        <f>(G18+K18+O18+S18+W18+G22+K22+O22+S22+W22)*16</f>
        <v>176</v>
      </c>
      <c r="AV18" s="11">
        <f>(AT18/AU18)</f>
        <v>3.3636363636363638</v>
      </c>
    </row>
    <row r="19" spans="1:49" ht="71.099999999999994" customHeight="1" thickBot="1" x14ac:dyDescent="0.3">
      <c r="A19" s="99"/>
      <c r="B19" s="100"/>
      <c r="C19" s="100"/>
      <c r="D19" s="179"/>
      <c r="E19" s="113" t="s">
        <v>60</v>
      </c>
      <c r="F19" s="94"/>
      <c r="G19" s="94"/>
      <c r="H19" s="41"/>
      <c r="I19" s="113" t="s">
        <v>61</v>
      </c>
      <c r="J19" s="94"/>
      <c r="K19" s="94"/>
      <c r="L19" s="41"/>
      <c r="M19" s="111" t="s">
        <v>69</v>
      </c>
      <c r="N19" s="111"/>
      <c r="O19" s="111"/>
      <c r="P19" s="41"/>
      <c r="Q19" s="110"/>
      <c r="R19" s="110"/>
      <c r="S19" s="110"/>
      <c r="T19" s="41"/>
      <c r="U19" s="165"/>
      <c r="V19" s="166"/>
      <c r="W19" s="109"/>
      <c r="X19" s="41"/>
      <c r="Y19" s="112"/>
      <c r="Z19" s="112"/>
      <c r="AA19" s="112"/>
      <c r="AB19" s="41"/>
      <c r="AC19" s="112"/>
      <c r="AD19" s="112"/>
      <c r="AE19" s="112"/>
      <c r="AF19" s="41"/>
      <c r="AG19" s="112"/>
      <c r="AH19" s="112"/>
      <c r="AI19" s="112"/>
      <c r="AJ19" s="41"/>
      <c r="AK19" s="41"/>
      <c r="AL19" s="41"/>
      <c r="AM19" s="41"/>
      <c r="AN19" s="41"/>
      <c r="AO19" s="112"/>
      <c r="AP19" s="112"/>
      <c r="AQ19" s="112"/>
      <c r="AR19" s="36"/>
      <c r="AS19" s="137" t="s">
        <v>34</v>
      </c>
      <c r="AT19" s="137"/>
      <c r="AU19" s="137"/>
      <c r="AV19" s="42"/>
    </row>
    <row r="20" spans="1:49" ht="15.95" customHeight="1" thickBot="1" x14ac:dyDescent="0.3">
      <c r="A20" s="99"/>
      <c r="B20" s="100"/>
      <c r="C20" s="100"/>
      <c r="D20" s="179"/>
      <c r="E20" s="23"/>
      <c r="F20" s="5">
        <v>4</v>
      </c>
      <c r="G20" s="1">
        <v>0</v>
      </c>
      <c r="H20" s="41"/>
      <c r="I20" s="23"/>
      <c r="J20" s="5">
        <v>4</v>
      </c>
      <c r="K20" s="1">
        <v>0</v>
      </c>
      <c r="L20" s="41"/>
      <c r="M20" s="31"/>
      <c r="N20" s="30">
        <v>4</v>
      </c>
      <c r="O20" s="31">
        <v>0</v>
      </c>
      <c r="P20" s="41"/>
      <c r="Q20" s="31"/>
      <c r="R20" s="31"/>
      <c r="S20" s="31"/>
      <c r="T20" s="41"/>
      <c r="U20" s="31"/>
      <c r="V20" s="31"/>
      <c r="W20" s="3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36"/>
      <c r="AS20" s="1"/>
      <c r="AT20" s="5">
        <f>(F20+J20+N20+R20+V20+F24+J24+N24+R24+V24)*16</f>
        <v>592</v>
      </c>
      <c r="AU20" s="12">
        <f>(G20+K20+O20+S20+W20+G24+K24+O24+S24+W24)*16</f>
        <v>0</v>
      </c>
      <c r="AV20" s="11" t="e">
        <f>(AT20/AU20)</f>
        <v>#DIV/0!</v>
      </c>
    </row>
    <row r="21" spans="1:49" ht="15.95" customHeight="1" thickBot="1" x14ac:dyDescent="0.3">
      <c r="A21" s="102"/>
      <c r="B21" s="103"/>
      <c r="C21" s="103"/>
      <c r="D21" s="179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36"/>
      <c r="AV21" s="42"/>
    </row>
    <row r="22" spans="1:49" ht="18" customHeight="1" x14ac:dyDescent="0.25">
      <c r="A22" s="43">
        <f>(AS6+AS10+AS18)</f>
        <v>26</v>
      </c>
      <c r="B22" s="20">
        <f>(AT6+AT10+AT18)</f>
        <v>752</v>
      </c>
      <c r="C22" s="21">
        <f>(AU6+AU10+AU18)</f>
        <v>496</v>
      </c>
      <c r="D22" s="179"/>
      <c r="E22" s="24">
        <v>2</v>
      </c>
      <c r="F22" s="13">
        <v>5</v>
      </c>
      <c r="G22" s="4">
        <v>1</v>
      </c>
      <c r="I22" s="3">
        <v>2</v>
      </c>
      <c r="J22" s="13">
        <v>5</v>
      </c>
      <c r="K22" s="4">
        <v>1</v>
      </c>
      <c r="M22" s="3">
        <v>2</v>
      </c>
      <c r="N22" s="13">
        <v>5</v>
      </c>
      <c r="O22" s="4">
        <v>1</v>
      </c>
      <c r="Q22" s="3">
        <v>2</v>
      </c>
      <c r="R22" s="13">
        <v>5</v>
      </c>
      <c r="S22" s="4">
        <v>1</v>
      </c>
      <c r="U22" s="3">
        <v>2</v>
      </c>
      <c r="V22" s="13">
        <v>5</v>
      </c>
      <c r="W22" s="4">
        <v>1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36"/>
      <c r="AV22" s="42"/>
    </row>
    <row r="23" spans="1:49" ht="56.1" customHeight="1" x14ac:dyDescent="0.25">
      <c r="A23" s="93" t="s">
        <v>51</v>
      </c>
      <c r="B23" s="94"/>
      <c r="C23" s="95"/>
      <c r="D23" s="179"/>
      <c r="E23" s="113" t="s">
        <v>63</v>
      </c>
      <c r="F23" s="94"/>
      <c r="G23" s="94"/>
      <c r="I23" s="94" t="s">
        <v>64</v>
      </c>
      <c r="J23" s="94"/>
      <c r="K23" s="94"/>
      <c r="M23" s="94" t="s">
        <v>65</v>
      </c>
      <c r="N23" s="94"/>
      <c r="O23" s="94"/>
      <c r="Q23" s="94" t="s">
        <v>66</v>
      </c>
      <c r="R23" s="94"/>
      <c r="S23" s="94"/>
      <c r="U23" s="94" t="s">
        <v>67</v>
      </c>
      <c r="V23" s="94"/>
      <c r="W23" s="94"/>
      <c r="X23" s="41"/>
      <c r="Y23" s="112"/>
      <c r="Z23" s="112"/>
      <c r="AA23" s="112"/>
      <c r="AB23" s="41"/>
      <c r="AC23" s="112"/>
      <c r="AD23" s="112"/>
      <c r="AE23" s="112"/>
      <c r="AF23" s="41"/>
      <c r="AG23" s="112"/>
      <c r="AH23" s="112"/>
      <c r="AI23" s="112"/>
      <c r="AJ23" s="41"/>
      <c r="AK23" s="41"/>
      <c r="AL23" s="41"/>
      <c r="AM23" s="41"/>
      <c r="AN23" s="41"/>
      <c r="AO23" s="112"/>
      <c r="AP23" s="112"/>
      <c r="AQ23" s="112"/>
      <c r="AR23" s="36"/>
      <c r="AS23" s="151"/>
      <c r="AT23" s="151"/>
      <c r="AU23" s="151"/>
      <c r="AV23" s="42"/>
    </row>
    <row r="24" spans="1:49" ht="15.95" customHeight="1" thickBot="1" x14ac:dyDescent="0.3">
      <c r="A24" s="44"/>
      <c r="B24" s="14">
        <f>(AT8+AT12+AT20)</f>
        <v>752</v>
      </c>
      <c r="C24" s="15">
        <f>(AU8+AU12+AU20)</f>
        <v>0</v>
      </c>
      <c r="D24" s="180"/>
      <c r="E24" s="23"/>
      <c r="F24" s="5">
        <v>5</v>
      </c>
      <c r="G24" s="1">
        <v>0</v>
      </c>
      <c r="I24" s="1"/>
      <c r="J24" s="5">
        <v>5</v>
      </c>
      <c r="K24" s="1">
        <v>0</v>
      </c>
      <c r="M24" s="1"/>
      <c r="N24" s="5">
        <v>5</v>
      </c>
      <c r="O24" s="1">
        <v>0</v>
      </c>
      <c r="Q24" s="1"/>
      <c r="R24" s="5">
        <v>5</v>
      </c>
      <c r="S24" s="1">
        <v>0</v>
      </c>
      <c r="U24" s="1"/>
      <c r="V24" s="5">
        <v>5</v>
      </c>
      <c r="W24" s="1">
        <v>0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36"/>
      <c r="AV24" s="42"/>
    </row>
    <row r="25" spans="1:49" ht="14.25" thickTop="1" thickBot="1" x14ac:dyDescent="0.3">
      <c r="A25" s="35"/>
      <c r="C25" s="45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36"/>
      <c r="AV25" s="42"/>
    </row>
    <row r="26" spans="1:49" ht="15.95" customHeight="1" thickBot="1" x14ac:dyDescent="0.3">
      <c r="A26" s="184" t="s">
        <v>43</v>
      </c>
      <c r="B26" s="185"/>
      <c r="C26" s="186"/>
      <c r="D26" s="115" t="s">
        <v>38</v>
      </c>
      <c r="E26" s="25"/>
      <c r="F26" s="26"/>
      <c r="G26" s="27"/>
      <c r="H26" s="41"/>
      <c r="I26" s="25"/>
      <c r="J26" s="26"/>
      <c r="K26" s="27"/>
      <c r="L26" s="41"/>
      <c r="M26" s="25"/>
      <c r="N26" s="26"/>
      <c r="O26" s="27"/>
      <c r="P26" s="41"/>
      <c r="Q26" s="25"/>
      <c r="R26" s="26"/>
      <c r="S26" s="27"/>
      <c r="T26" s="41"/>
      <c r="U26" s="25"/>
      <c r="V26" s="26"/>
      <c r="W26" s="27"/>
      <c r="X26" s="41"/>
      <c r="Y26" s="25"/>
      <c r="Z26" s="26"/>
      <c r="AA26" s="27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36"/>
      <c r="AS26" s="3">
        <f>(E26+I26+M26+Q26+U26+E30+I30+M30+Y26+Q30+U30+Y30+E34+I34+M34+Q34+U34+Y34+E38+I38+M38+Q38+U38+Y38)</f>
        <v>0</v>
      </c>
      <c r="AT26" s="13">
        <f>(F26+J26+N26+R26+V26+F30+J30+N30+Z26+R30+V30+Z30+F34+J34+N34+R34+V34+Z34+F38+J38+N38+R38+V38+Z38)*16</f>
        <v>0</v>
      </c>
      <c r="AU26" s="10">
        <f>(G26+K26+O26+S26+W26+G30+K30+O30+AA26+S30+AA270+W30+AA30+G34+K34+O34+S34+W34+AA34+G38+K38+O38+S38+W38+AA38)*16</f>
        <v>0</v>
      </c>
      <c r="AV26" s="11" t="e">
        <f t="shared" si="0"/>
        <v>#DIV/0!</v>
      </c>
      <c r="AW26" s="2" t="s">
        <v>31</v>
      </c>
    </row>
    <row r="27" spans="1:49" ht="51" customHeight="1" thickBot="1" x14ac:dyDescent="0.3">
      <c r="A27" s="187"/>
      <c r="B27" s="188"/>
      <c r="C27" s="189"/>
      <c r="D27" s="116"/>
      <c r="E27" s="124"/>
      <c r="F27" s="114"/>
      <c r="G27" s="114"/>
      <c r="H27" s="41"/>
      <c r="I27" s="114"/>
      <c r="J27" s="114"/>
      <c r="K27" s="114"/>
      <c r="L27" s="41"/>
      <c r="M27" s="114"/>
      <c r="N27" s="114"/>
      <c r="O27" s="114"/>
      <c r="P27" s="41"/>
      <c r="Q27" s="114"/>
      <c r="R27" s="114"/>
      <c r="S27" s="114"/>
      <c r="T27" s="41"/>
      <c r="U27" s="114"/>
      <c r="V27" s="114"/>
      <c r="W27" s="114"/>
      <c r="X27" s="41"/>
      <c r="Y27" s="114"/>
      <c r="Z27" s="114"/>
      <c r="AA27" s="114"/>
      <c r="AB27" s="41"/>
      <c r="AC27" s="112"/>
      <c r="AD27" s="112"/>
      <c r="AE27" s="112"/>
      <c r="AF27" s="41"/>
      <c r="AG27" s="112"/>
      <c r="AH27" s="112"/>
      <c r="AI27" s="112"/>
      <c r="AJ27" s="41"/>
      <c r="AK27" s="41"/>
      <c r="AL27" s="41"/>
      <c r="AM27" s="41"/>
      <c r="AN27" s="41"/>
      <c r="AO27" s="112"/>
      <c r="AP27" s="112"/>
      <c r="AQ27" s="112"/>
      <c r="AR27" s="36"/>
      <c r="AS27" s="137" t="s">
        <v>41</v>
      </c>
      <c r="AT27" s="137"/>
      <c r="AU27" s="137"/>
      <c r="AV27" s="42"/>
    </row>
    <row r="28" spans="1:49" ht="17.100000000000001" customHeight="1" thickBot="1" x14ac:dyDescent="0.3">
      <c r="A28" s="187"/>
      <c r="B28" s="188"/>
      <c r="C28" s="189"/>
      <c r="D28" s="116"/>
      <c r="E28" s="29"/>
      <c r="F28" s="30"/>
      <c r="G28" s="31"/>
      <c r="H28" s="41"/>
      <c r="I28" s="31"/>
      <c r="J28" s="30"/>
      <c r="K28" s="31"/>
      <c r="L28" s="41"/>
      <c r="M28" s="31"/>
      <c r="N28" s="30"/>
      <c r="O28" s="31"/>
      <c r="P28" s="41"/>
      <c r="Q28" s="31"/>
      <c r="R28" s="30"/>
      <c r="S28" s="31"/>
      <c r="T28" s="41"/>
      <c r="U28" s="31"/>
      <c r="V28" s="30"/>
      <c r="W28" s="31"/>
      <c r="X28" s="41"/>
      <c r="Y28" s="31"/>
      <c r="Z28" s="30"/>
      <c r="AA28" s="3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36"/>
      <c r="AS28" s="1"/>
      <c r="AT28" s="5">
        <f>(F28+J28+N28+R28+V28+F32+J32+N32+Z28+R32+V32+Z32+F36+J36+N36+R36+V36+Z36+F40+J40+N40+R40+V40+Z40)*16</f>
        <v>0</v>
      </c>
      <c r="AU28" s="12">
        <f>(G28+K28+O28+S28+W28+G32+K32+O32+AA28+S32+W32+AA32+G36+K36+O36+S36+W36+AA36+G40+K40+O40+S40+W40+AA40)*16</f>
        <v>0</v>
      </c>
      <c r="AV28" s="11" t="e">
        <f t="shared" si="0"/>
        <v>#DIV/0!</v>
      </c>
    </row>
    <row r="29" spans="1:49" ht="15.95" customHeight="1" x14ac:dyDescent="0.25">
      <c r="A29" s="187"/>
      <c r="B29" s="188"/>
      <c r="C29" s="189"/>
      <c r="D29" s="116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36"/>
      <c r="AV29" s="42"/>
    </row>
    <row r="30" spans="1:49" ht="15.95" customHeight="1" x14ac:dyDescent="0.25">
      <c r="A30" s="187"/>
      <c r="B30" s="188"/>
      <c r="C30" s="189"/>
      <c r="D30" s="116"/>
      <c r="E30" s="25"/>
      <c r="F30" s="26"/>
      <c r="G30" s="27"/>
      <c r="H30" s="41"/>
      <c r="I30" s="25"/>
      <c r="J30" s="26"/>
      <c r="K30" s="27"/>
      <c r="L30" s="41"/>
      <c r="M30" s="25"/>
      <c r="N30" s="26"/>
      <c r="O30" s="27"/>
      <c r="P30" s="41"/>
      <c r="Q30" s="25"/>
      <c r="R30" s="26"/>
      <c r="S30" s="27"/>
      <c r="T30" s="41"/>
      <c r="U30" s="25"/>
      <c r="V30" s="26"/>
      <c r="W30" s="27"/>
      <c r="X30" s="41"/>
      <c r="Y30" s="25"/>
      <c r="Z30" s="26"/>
      <c r="AA30" s="27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36"/>
      <c r="AV30" s="42"/>
    </row>
    <row r="31" spans="1:49" ht="51" customHeight="1" x14ac:dyDescent="0.25">
      <c r="A31" s="187"/>
      <c r="B31" s="188"/>
      <c r="C31" s="189"/>
      <c r="D31" s="116"/>
      <c r="E31" s="124"/>
      <c r="F31" s="114"/>
      <c r="G31" s="114"/>
      <c r="H31" s="41"/>
      <c r="I31" s="114"/>
      <c r="J31" s="114"/>
      <c r="K31" s="114"/>
      <c r="L31" s="41"/>
      <c r="M31" s="114"/>
      <c r="N31" s="114"/>
      <c r="O31" s="114"/>
      <c r="P31" s="41"/>
      <c r="Q31" s="114"/>
      <c r="R31" s="114"/>
      <c r="S31" s="114"/>
      <c r="T31" s="41"/>
      <c r="U31" s="114"/>
      <c r="V31" s="114"/>
      <c r="W31" s="114"/>
      <c r="X31" s="41"/>
      <c r="Y31" s="114"/>
      <c r="Z31" s="114"/>
      <c r="AA31" s="114"/>
      <c r="AB31" s="41"/>
      <c r="AC31" s="112"/>
      <c r="AD31" s="112"/>
      <c r="AE31" s="112"/>
      <c r="AF31" s="41"/>
      <c r="AG31" s="112"/>
      <c r="AH31" s="112"/>
      <c r="AI31" s="112"/>
      <c r="AJ31" s="41"/>
      <c r="AK31" s="41"/>
      <c r="AL31" s="41"/>
      <c r="AM31" s="41"/>
      <c r="AN31" s="41"/>
      <c r="AO31" s="112"/>
      <c r="AP31" s="112"/>
      <c r="AQ31" s="112"/>
      <c r="AR31" s="36"/>
      <c r="AS31" s="151"/>
      <c r="AT31" s="151"/>
      <c r="AU31" s="151"/>
      <c r="AV31" s="42"/>
    </row>
    <row r="32" spans="1:49" ht="15.95" customHeight="1" x14ac:dyDescent="0.25">
      <c r="A32" s="187"/>
      <c r="B32" s="188"/>
      <c r="C32" s="189"/>
      <c r="D32" s="116"/>
      <c r="E32" s="29"/>
      <c r="F32" s="30"/>
      <c r="G32" s="31"/>
      <c r="H32" s="41"/>
      <c r="I32" s="31"/>
      <c r="J32" s="30"/>
      <c r="K32" s="31"/>
      <c r="L32" s="41"/>
      <c r="M32" s="31"/>
      <c r="N32" s="30"/>
      <c r="O32" s="31"/>
      <c r="P32" s="41"/>
      <c r="Q32" s="31"/>
      <c r="R32" s="30"/>
      <c r="S32" s="31"/>
      <c r="T32" s="41"/>
      <c r="U32" s="31"/>
      <c r="V32" s="30"/>
      <c r="W32" s="31"/>
      <c r="X32" s="41"/>
      <c r="Y32" s="31"/>
      <c r="Z32" s="30"/>
      <c r="AA32" s="3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36"/>
      <c r="AV32" s="42"/>
    </row>
    <row r="33" spans="1:48" ht="15.95" customHeight="1" x14ac:dyDescent="0.25">
      <c r="A33" s="187"/>
      <c r="B33" s="188"/>
      <c r="C33" s="189"/>
      <c r="D33" s="116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36"/>
      <c r="AV33" s="42"/>
    </row>
    <row r="34" spans="1:48" ht="15.95" customHeight="1" x14ac:dyDescent="0.25">
      <c r="A34" s="187"/>
      <c r="B34" s="188"/>
      <c r="C34" s="189"/>
      <c r="D34" s="116"/>
      <c r="E34" s="25"/>
      <c r="F34" s="26"/>
      <c r="G34" s="27"/>
      <c r="H34" s="41"/>
      <c r="I34" s="25"/>
      <c r="J34" s="26"/>
      <c r="K34" s="27"/>
      <c r="L34" s="41"/>
      <c r="M34" s="25"/>
      <c r="N34" s="26"/>
      <c r="O34" s="27"/>
      <c r="P34" s="41"/>
      <c r="Q34" s="25"/>
      <c r="R34" s="26"/>
      <c r="S34" s="27"/>
      <c r="T34" s="41"/>
      <c r="U34" s="25"/>
      <c r="V34" s="26"/>
      <c r="W34" s="27"/>
      <c r="X34" s="41"/>
      <c r="Y34" s="25"/>
      <c r="Z34" s="26"/>
      <c r="AA34" s="27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36"/>
      <c r="AV34" s="42"/>
    </row>
    <row r="35" spans="1:48" ht="51" customHeight="1" x14ac:dyDescent="0.25">
      <c r="A35" s="187"/>
      <c r="B35" s="188"/>
      <c r="C35" s="189"/>
      <c r="D35" s="116"/>
      <c r="E35" s="114"/>
      <c r="F35" s="114"/>
      <c r="G35" s="114"/>
      <c r="H35" s="41"/>
      <c r="I35" s="114"/>
      <c r="J35" s="114"/>
      <c r="K35" s="114"/>
      <c r="L35" s="41"/>
      <c r="M35" s="114"/>
      <c r="N35" s="114"/>
      <c r="O35" s="114"/>
      <c r="P35" s="41"/>
      <c r="Q35" s="114"/>
      <c r="R35" s="114"/>
      <c r="S35" s="114"/>
      <c r="T35" s="41"/>
      <c r="U35" s="124"/>
      <c r="V35" s="114"/>
      <c r="W35" s="114"/>
      <c r="X35" s="41"/>
      <c r="Y35" s="114"/>
      <c r="Z35" s="114"/>
      <c r="AA35" s="114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36"/>
      <c r="AV35" s="42"/>
    </row>
    <row r="36" spans="1:48" ht="15.95" customHeight="1" x14ac:dyDescent="0.25">
      <c r="A36" s="187"/>
      <c r="B36" s="188"/>
      <c r="C36" s="189"/>
      <c r="D36" s="116"/>
      <c r="E36" s="29"/>
      <c r="F36" s="30"/>
      <c r="G36" s="31"/>
      <c r="H36" s="41"/>
      <c r="I36" s="31"/>
      <c r="J36" s="30"/>
      <c r="K36" s="31"/>
      <c r="L36" s="41"/>
      <c r="M36" s="31"/>
      <c r="N36" s="30"/>
      <c r="O36" s="31"/>
      <c r="P36" s="41"/>
      <c r="Q36" s="31"/>
      <c r="R36" s="30"/>
      <c r="S36" s="31"/>
      <c r="T36" s="41"/>
      <c r="U36" s="31"/>
      <c r="V36" s="30"/>
      <c r="W36" s="31"/>
      <c r="X36" s="41"/>
      <c r="Y36" s="31"/>
      <c r="Z36" s="30"/>
      <c r="AA36" s="3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36"/>
      <c r="AV36" s="42"/>
    </row>
    <row r="37" spans="1:48" ht="15.95" customHeight="1" x14ac:dyDescent="0.25">
      <c r="A37" s="187"/>
      <c r="B37" s="188"/>
      <c r="C37" s="189"/>
      <c r="D37" s="116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36"/>
      <c r="AV37" s="42"/>
    </row>
    <row r="38" spans="1:48" ht="15.95" customHeight="1" x14ac:dyDescent="0.25">
      <c r="A38" s="187"/>
      <c r="B38" s="188"/>
      <c r="C38" s="189"/>
      <c r="D38" s="116"/>
      <c r="E38" s="25"/>
      <c r="F38" s="26"/>
      <c r="G38" s="27"/>
      <c r="H38" s="41"/>
      <c r="I38" s="25"/>
      <c r="J38" s="26"/>
      <c r="K38" s="27"/>
      <c r="L38" s="41"/>
      <c r="M38" s="25"/>
      <c r="N38" s="26"/>
      <c r="O38" s="27"/>
      <c r="P38" s="41"/>
      <c r="Q38" s="25"/>
      <c r="R38" s="26"/>
      <c r="S38" s="27"/>
      <c r="T38" s="41"/>
      <c r="U38" s="25"/>
      <c r="V38" s="26"/>
      <c r="W38" s="27"/>
      <c r="X38" s="41"/>
      <c r="Y38" s="25"/>
      <c r="Z38" s="26"/>
      <c r="AA38" s="27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36"/>
      <c r="AV38" s="42"/>
    </row>
    <row r="39" spans="1:48" ht="51" customHeight="1" x14ac:dyDescent="0.25">
      <c r="A39" s="187"/>
      <c r="B39" s="188"/>
      <c r="C39" s="189"/>
      <c r="D39" s="116"/>
      <c r="E39" s="114"/>
      <c r="F39" s="114"/>
      <c r="G39" s="114"/>
      <c r="H39" s="41"/>
      <c r="I39" s="114"/>
      <c r="J39" s="114"/>
      <c r="K39" s="114"/>
      <c r="L39" s="41"/>
      <c r="M39" s="114"/>
      <c r="N39" s="114"/>
      <c r="O39" s="114"/>
      <c r="P39" s="41"/>
      <c r="Q39" s="114"/>
      <c r="R39" s="114"/>
      <c r="S39" s="114"/>
      <c r="T39" s="41"/>
      <c r="U39" s="114"/>
      <c r="V39" s="114"/>
      <c r="W39" s="114"/>
      <c r="X39" s="41"/>
      <c r="Y39" s="114"/>
      <c r="Z39" s="114"/>
      <c r="AA39" s="114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36"/>
      <c r="AV39" s="42"/>
    </row>
    <row r="40" spans="1:48" ht="15.95" customHeight="1" thickBot="1" x14ac:dyDescent="0.3">
      <c r="A40" s="187"/>
      <c r="B40" s="188"/>
      <c r="C40" s="189"/>
      <c r="D40" s="117"/>
      <c r="E40" s="29"/>
      <c r="F40" s="30"/>
      <c r="G40" s="31"/>
      <c r="H40" s="41"/>
      <c r="I40" s="31"/>
      <c r="J40" s="30"/>
      <c r="K40" s="31"/>
      <c r="L40" s="41"/>
      <c r="M40" s="31"/>
      <c r="N40" s="30"/>
      <c r="O40" s="31"/>
      <c r="P40" s="41"/>
      <c r="Q40" s="31"/>
      <c r="R40" s="30"/>
      <c r="S40" s="31"/>
      <c r="T40" s="41"/>
      <c r="U40" s="31"/>
      <c r="V40" s="30"/>
      <c r="W40" s="31"/>
      <c r="X40" s="41"/>
      <c r="Y40" s="31"/>
      <c r="Z40" s="30"/>
      <c r="AA40" s="3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36"/>
      <c r="AV40" s="42"/>
    </row>
    <row r="41" spans="1:48" ht="13.5" thickBot="1" x14ac:dyDescent="0.3">
      <c r="A41" s="187"/>
      <c r="B41" s="188"/>
      <c r="C41" s="189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36"/>
      <c r="AV41" s="42"/>
    </row>
    <row r="42" spans="1:48" ht="13.5" thickBot="1" x14ac:dyDescent="0.3">
      <c r="A42" s="187"/>
      <c r="B42" s="188"/>
      <c r="C42" s="189"/>
      <c r="D42" s="115" t="s">
        <v>40</v>
      </c>
      <c r="E42" s="25"/>
      <c r="F42" s="26"/>
      <c r="G42" s="27"/>
      <c r="H42" s="41"/>
      <c r="I42" s="25"/>
      <c r="J42" s="26"/>
      <c r="K42" s="27"/>
      <c r="L42" s="41"/>
      <c r="M42" s="25"/>
      <c r="N42" s="26"/>
      <c r="O42" s="27"/>
      <c r="P42" s="41"/>
      <c r="Q42" s="25"/>
      <c r="R42" s="26"/>
      <c r="S42" s="27"/>
      <c r="T42" s="41"/>
      <c r="U42" s="25"/>
      <c r="V42" s="26"/>
      <c r="W42" s="27"/>
      <c r="X42" s="41"/>
      <c r="Y42" s="25"/>
      <c r="Z42" s="26"/>
      <c r="AA42" s="27"/>
      <c r="AB42" s="41"/>
      <c r="AC42" s="25"/>
      <c r="AD42" s="26"/>
      <c r="AE42" s="27"/>
      <c r="AF42" s="41"/>
      <c r="AG42" s="25"/>
      <c r="AH42" s="26"/>
      <c r="AI42" s="27"/>
      <c r="AJ42" s="41"/>
      <c r="AK42" s="25"/>
      <c r="AL42" s="26"/>
      <c r="AM42" s="27"/>
      <c r="AN42" s="41"/>
      <c r="AO42" s="25"/>
      <c r="AP42" s="26"/>
      <c r="AQ42" s="27"/>
      <c r="AR42" s="36"/>
      <c r="AS42" s="3">
        <f>(E42+I42+M42+Y42+AC42+AG42+AO42+Q42+U42+AK42)</f>
        <v>0</v>
      </c>
      <c r="AT42" s="13">
        <f>(E42+I42+M42+Z42+AD42+AH42+AP42+R42+V42+AL42)*16</f>
        <v>0</v>
      </c>
      <c r="AU42" s="10">
        <f>(G42+K42+O42+AA42+AE42+AI42+AQ42+S42+W42+AM42)*16</f>
        <v>0</v>
      </c>
      <c r="AV42" s="11" t="e">
        <f t="shared" si="0"/>
        <v>#DIV/0!</v>
      </c>
    </row>
    <row r="43" spans="1:48" ht="51" customHeight="1" thickBot="1" x14ac:dyDescent="0.3">
      <c r="A43" s="187"/>
      <c r="B43" s="188"/>
      <c r="C43" s="189"/>
      <c r="D43" s="116"/>
      <c r="E43" s="118"/>
      <c r="F43" s="118"/>
      <c r="G43" s="118"/>
      <c r="H43" s="41"/>
      <c r="I43" s="118"/>
      <c r="J43" s="118"/>
      <c r="K43" s="118"/>
      <c r="L43" s="41"/>
      <c r="M43" s="118"/>
      <c r="N43" s="118"/>
      <c r="O43" s="118"/>
      <c r="P43" s="41"/>
      <c r="Q43" s="118"/>
      <c r="R43" s="118"/>
      <c r="S43" s="118"/>
      <c r="T43" s="41"/>
      <c r="U43" s="118"/>
      <c r="V43" s="118"/>
      <c r="W43" s="118"/>
      <c r="X43" s="41"/>
      <c r="Y43" s="118"/>
      <c r="Z43" s="118"/>
      <c r="AA43" s="118"/>
      <c r="AB43" s="41"/>
      <c r="AC43" s="118"/>
      <c r="AD43" s="118"/>
      <c r="AE43" s="118"/>
      <c r="AF43" s="41"/>
      <c r="AG43" s="118"/>
      <c r="AH43" s="118"/>
      <c r="AI43" s="118"/>
      <c r="AJ43" s="41"/>
      <c r="AK43" s="118"/>
      <c r="AL43" s="118"/>
      <c r="AM43" s="118"/>
      <c r="AN43" s="41"/>
      <c r="AO43" s="118"/>
      <c r="AP43" s="118"/>
      <c r="AQ43" s="118"/>
      <c r="AR43" s="36"/>
      <c r="AS43" s="137" t="s">
        <v>44</v>
      </c>
      <c r="AT43" s="137"/>
      <c r="AU43" s="137"/>
      <c r="AV43" s="42"/>
    </row>
    <row r="44" spans="1:48" ht="13.5" thickBot="1" x14ac:dyDescent="0.3">
      <c r="A44" s="187"/>
      <c r="B44" s="188"/>
      <c r="C44" s="189"/>
      <c r="D44" s="117"/>
      <c r="E44" s="31"/>
      <c r="F44" s="30"/>
      <c r="G44" s="31"/>
      <c r="H44" s="41"/>
      <c r="I44" s="31"/>
      <c r="J44" s="30"/>
      <c r="K44" s="31"/>
      <c r="L44" s="41"/>
      <c r="M44" s="31"/>
      <c r="N44" s="30"/>
      <c r="O44" s="31"/>
      <c r="P44" s="41"/>
      <c r="Q44" s="31"/>
      <c r="R44" s="30"/>
      <c r="S44" s="31"/>
      <c r="T44" s="41"/>
      <c r="U44" s="31"/>
      <c r="V44" s="30"/>
      <c r="W44" s="31"/>
      <c r="X44" s="41"/>
      <c r="Y44" s="31"/>
      <c r="Z44" s="30"/>
      <c r="AA44" s="31"/>
      <c r="AB44" s="41"/>
      <c r="AC44" s="31"/>
      <c r="AD44" s="30"/>
      <c r="AE44" s="31"/>
      <c r="AF44" s="41"/>
      <c r="AG44" s="31"/>
      <c r="AH44" s="30"/>
      <c r="AI44" s="31"/>
      <c r="AJ44" s="41"/>
      <c r="AK44" s="31"/>
      <c r="AL44" s="30"/>
      <c r="AM44" s="31"/>
      <c r="AN44" s="41"/>
      <c r="AO44" s="31"/>
      <c r="AP44" s="30"/>
      <c r="AQ44" s="31"/>
      <c r="AR44" s="36"/>
      <c r="AS44" s="1"/>
      <c r="AT44" s="5">
        <f>(F44+J44+N44+Z44+AD44+AH44+AP44+R44+V44+AL44)*16</f>
        <v>0</v>
      </c>
      <c r="AU44" s="12">
        <f>(G44+K44+O44+S44+W44+AA44+AE44+AI44+AM44+AQ44)*16</f>
        <v>0</v>
      </c>
      <c r="AV44" s="11" t="e">
        <f t="shared" si="0"/>
        <v>#DIV/0!</v>
      </c>
    </row>
    <row r="45" spans="1:48" ht="13.5" thickBot="1" x14ac:dyDescent="0.3">
      <c r="A45" s="187"/>
      <c r="B45" s="188"/>
      <c r="C45" s="189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36"/>
      <c r="AV45" s="42"/>
    </row>
    <row r="46" spans="1:48" ht="13.5" thickBot="1" x14ac:dyDescent="0.3">
      <c r="A46" s="187"/>
      <c r="B46" s="188"/>
      <c r="C46" s="189"/>
      <c r="D46" s="115" t="s">
        <v>42</v>
      </c>
      <c r="E46" s="25"/>
      <c r="F46" s="26"/>
      <c r="G46" s="27"/>
      <c r="H46" s="41"/>
      <c r="I46" s="25"/>
      <c r="J46" s="26"/>
      <c r="K46" s="27"/>
      <c r="L46" s="41"/>
      <c r="M46" s="25"/>
      <c r="N46" s="26"/>
      <c r="O46" s="27"/>
      <c r="P46" s="41"/>
      <c r="Q46" s="25"/>
      <c r="R46" s="26"/>
      <c r="S46" s="27"/>
      <c r="T46" s="41"/>
      <c r="U46" s="25"/>
      <c r="V46" s="26"/>
      <c r="W46" s="27"/>
      <c r="X46" s="41"/>
      <c r="Y46" s="25"/>
      <c r="Z46" s="26"/>
      <c r="AA46" s="27"/>
      <c r="AB46" s="41"/>
      <c r="AC46" s="25"/>
      <c r="AD46" s="26"/>
      <c r="AE46" s="27"/>
      <c r="AF46" s="41"/>
      <c r="AG46" s="25"/>
      <c r="AH46" s="26"/>
      <c r="AI46" s="27"/>
      <c r="AJ46" s="41"/>
      <c r="AK46" s="25"/>
      <c r="AL46" s="26"/>
      <c r="AM46" s="27"/>
      <c r="AN46" s="41"/>
      <c r="AO46" s="25"/>
      <c r="AP46" s="26"/>
      <c r="AQ46" s="27"/>
      <c r="AR46" s="36"/>
      <c r="AS46" s="3">
        <f>(E46+I46+M46+Y46+AC46+AG46+AO46+Q46+U46+AK46)</f>
        <v>0</v>
      </c>
      <c r="AT46" s="13">
        <f>(F46+J46+N46+Z46+AD46+AH46+AP46+R46+V46+AL46)*16</f>
        <v>0</v>
      </c>
      <c r="AU46" s="10">
        <f>(G46+K46+O46+AA46+AE46+AI46+AQ46+S46+W46+AM46)*16</f>
        <v>0</v>
      </c>
      <c r="AV46" s="11" t="e">
        <f t="shared" si="0"/>
        <v>#DIV/0!</v>
      </c>
    </row>
    <row r="47" spans="1:48" ht="66" customHeight="1" thickBot="1" x14ac:dyDescent="0.3">
      <c r="A47" s="187"/>
      <c r="B47" s="188"/>
      <c r="C47" s="189"/>
      <c r="D47" s="116"/>
      <c r="E47" s="118"/>
      <c r="F47" s="118"/>
      <c r="G47" s="118"/>
      <c r="H47" s="41"/>
      <c r="I47" s="118"/>
      <c r="J47" s="118"/>
      <c r="K47" s="118"/>
      <c r="L47" s="41"/>
      <c r="M47" s="118"/>
      <c r="N47" s="118"/>
      <c r="O47" s="118"/>
      <c r="P47" s="41"/>
      <c r="Q47" s="118"/>
      <c r="R47" s="118"/>
      <c r="S47" s="118"/>
      <c r="T47" s="41"/>
      <c r="U47" s="118"/>
      <c r="V47" s="118"/>
      <c r="W47" s="118"/>
      <c r="X47" s="41"/>
      <c r="Y47" s="118"/>
      <c r="Z47" s="118"/>
      <c r="AA47" s="118"/>
      <c r="AB47" s="41"/>
      <c r="AC47" s="118"/>
      <c r="AD47" s="118"/>
      <c r="AE47" s="118"/>
      <c r="AF47" s="41"/>
      <c r="AG47" s="118"/>
      <c r="AH47" s="118"/>
      <c r="AI47" s="118"/>
      <c r="AJ47" s="41"/>
      <c r="AK47" s="118"/>
      <c r="AL47" s="118"/>
      <c r="AM47" s="118"/>
      <c r="AN47" s="41"/>
      <c r="AO47" s="118"/>
      <c r="AP47" s="118"/>
      <c r="AQ47" s="118"/>
      <c r="AR47" s="36"/>
      <c r="AS47" s="137" t="s">
        <v>45</v>
      </c>
      <c r="AT47" s="137"/>
      <c r="AU47" s="137"/>
      <c r="AV47" s="42"/>
    </row>
    <row r="48" spans="1:48" ht="13.5" thickBot="1" x14ac:dyDescent="0.3">
      <c r="A48" s="187"/>
      <c r="B48" s="188"/>
      <c r="C48" s="189"/>
      <c r="D48" s="117"/>
      <c r="E48" s="31"/>
      <c r="F48" s="30"/>
      <c r="G48" s="31"/>
      <c r="H48" s="41"/>
      <c r="I48" s="31"/>
      <c r="J48" s="30"/>
      <c r="K48" s="31"/>
      <c r="L48" s="41"/>
      <c r="M48" s="31"/>
      <c r="N48" s="30"/>
      <c r="O48" s="31"/>
      <c r="P48" s="41"/>
      <c r="Q48" s="31"/>
      <c r="R48" s="30"/>
      <c r="S48" s="31"/>
      <c r="T48" s="41"/>
      <c r="U48" s="31"/>
      <c r="V48" s="30"/>
      <c r="W48" s="31"/>
      <c r="X48" s="41"/>
      <c r="Y48" s="31"/>
      <c r="Z48" s="30"/>
      <c r="AA48" s="31"/>
      <c r="AB48" s="41"/>
      <c r="AC48" s="31"/>
      <c r="AD48" s="30"/>
      <c r="AE48" s="31"/>
      <c r="AF48" s="41"/>
      <c r="AG48" s="31"/>
      <c r="AH48" s="30"/>
      <c r="AI48" s="31"/>
      <c r="AJ48" s="41"/>
      <c r="AK48" s="31"/>
      <c r="AL48" s="30"/>
      <c r="AM48" s="31"/>
      <c r="AN48" s="41"/>
      <c r="AO48" s="31"/>
      <c r="AP48" s="30"/>
      <c r="AQ48" s="31"/>
      <c r="AR48" s="36"/>
      <c r="AS48" s="1"/>
      <c r="AT48" s="5">
        <f>(F48+J48+N48+R48+V48+Z48+AD48+AH48+AL48+AP48)*16</f>
        <v>0</v>
      </c>
      <c r="AU48" s="12">
        <f>(G48+K48+O48+S48+W48+AA48+AE48+AI48+AQ48)*16</f>
        <v>0</v>
      </c>
      <c r="AV48" s="11" t="e">
        <f t="shared" si="0"/>
        <v>#DIV/0!</v>
      </c>
    </row>
    <row r="49" spans="1:48" ht="13.5" thickBot="1" x14ac:dyDescent="0.3">
      <c r="A49" s="190"/>
      <c r="B49" s="191"/>
      <c r="C49" s="192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36"/>
      <c r="AV49" s="42"/>
    </row>
    <row r="50" spans="1:48" ht="13.5" thickBot="1" x14ac:dyDescent="0.3">
      <c r="A50" s="43">
        <f>(AS26+AS42+AS46+AS50)</f>
        <v>0</v>
      </c>
      <c r="B50" s="20">
        <f>(AT26+AT42+AT46+AT50)</f>
        <v>0</v>
      </c>
      <c r="C50" s="21">
        <f>(AU26+AU42+AU46+AU50)</f>
        <v>0</v>
      </c>
      <c r="D50" s="167" t="s">
        <v>39</v>
      </c>
      <c r="E50" s="25"/>
      <c r="F50" s="26"/>
      <c r="G50" s="27"/>
      <c r="H50" s="41"/>
      <c r="I50" s="25"/>
      <c r="J50" s="26"/>
      <c r="K50" s="27"/>
      <c r="L50" s="41"/>
      <c r="M50" s="25"/>
      <c r="N50" s="26"/>
      <c r="O50" s="27"/>
      <c r="P50" s="41"/>
      <c r="Q50" s="25"/>
      <c r="R50" s="26"/>
      <c r="S50" s="27"/>
      <c r="T50" s="41"/>
      <c r="U50" s="25"/>
      <c r="V50" s="26"/>
      <c r="W50" s="27"/>
      <c r="X50" s="41"/>
      <c r="Y50" s="25"/>
      <c r="Z50" s="26"/>
      <c r="AA50" s="27"/>
      <c r="AB50" s="41"/>
      <c r="AC50" s="25"/>
      <c r="AD50" s="26"/>
      <c r="AE50" s="27"/>
      <c r="AF50" s="41"/>
      <c r="AG50" s="25"/>
      <c r="AH50" s="26"/>
      <c r="AI50" s="27"/>
      <c r="AJ50" s="41"/>
      <c r="AK50" s="25"/>
      <c r="AL50" s="26"/>
      <c r="AM50" s="27"/>
      <c r="AN50" s="41"/>
      <c r="AO50" s="25"/>
      <c r="AP50" s="26"/>
      <c r="AQ50" s="27"/>
      <c r="AR50" s="36"/>
      <c r="AS50" s="3">
        <f>(E50+I50+M50+Y50+AC50+AG50+AO50+Q50+U50+AK50)</f>
        <v>0</v>
      </c>
      <c r="AT50" s="13">
        <f>(F50+J50+N50+Z50+AD50+AH50+AP50+R50+V50+AL50)*16</f>
        <v>0</v>
      </c>
      <c r="AU50" s="10">
        <f>(G50+K50+O50+AA50+AE50+AI50+AQ50+S50+W50+AM50)*16</f>
        <v>0</v>
      </c>
      <c r="AV50" s="11" t="e">
        <f>(AT50/AU50)</f>
        <v>#DIV/0!</v>
      </c>
    </row>
    <row r="51" spans="1:48" ht="51" customHeight="1" thickBot="1" x14ac:dyDescent="0.3">
      <c r="A51" s="181" t="s">
        <v>56</v>
      </c>
      <c r="B51" s="182"/>
      <c r="C51" s="183"/>
      <c r="D51" s="168"/>
      <c r="E51" s="118"/>
      <c r="F51" s="118"/>
      <c r="G51" s="118"/>
      <c r="H51" s="41"/>
      <c r="I51" s="118"/>
      <c r="J51" s="118"/>
      <c r="K51" s="118"/>
      <c r="L51" s="41"/>
      <c r="M51" s="118"/>
      <c r="N51" s="118"/>
      <c r="O51" s="118"/>
      <c r="P51" s="41"/>
      <c r="Q51" s="118"/>
      <c r="R51" s="118"/>
      <c r="S51" s="118"/>
      <c r="T51" s="41"/>
      <c r="U51" s="118"/>
      <c r="V51" s="118"/>
      <c r="W51" s="118"/>
      <c r="X51" s="41"/>
      <c r="Y51" s="118"/>
      <c r="Z51" s="118"/>
      <c r="AA51" s="118"/>
      <c r="AB51" s="41"/>
      <c r="AC51" s="118"/>
      <c r="AD51" s="118"/>
      <c r="AE51" s="118"/>
      <c r="AF51" s="41"/>
      <c r="AG51" s="118"/>
      <c r="AH51" s="118"/>
      <c r="AI51" s="118"/>
      <c r="AJ51" s="41"/>
      <c r="AK51" s="118"/>
      <c r="AL51" s="118"/>
      <c r="AM51" s="118"/>
      <c r="AN51" s="41"/>
      <c r="AO51" s="118"/>
      <c r="AP51" s="118"/>
      <c r="AQ51" s="118"/>
      <c r="AR51" s="36"/>
      <c r="AS51" s="137" t="s">
        <v>46</v>
      </c>
      <c r="AT51" s="137"/>
      <c r="AU51" s="137"/>
      <c r="AV51" s="42"/>
    </row>
    <row r="52" spans="1:48" ht="13.5" thickBot="1" x14ac:dyDescent="0.3">
      <c r="A52" s="44"/>
      <c r="B52" s="16">
        <f>(AT28+AT44+AT48+AT52)</f>
        <v>0</v>
      </c>
      <c r="C52" s="17">
        <f>(AU28+AU44+AU48+AU52)</f>
        <v>0</v>
      </c>
      <c r="D52" s="169"/>
      <c r="E52" s="31"/>
      <c r="F52" s="30"/>
      <c r="G52" s="31"/>
      <c r="H52" s="41"/>
      <c r="I52" s="31"/>
      <c r="J52" s="30"/>
      <c r="K52" s="31"/>
      <c r="L52" s="41"/>
      <c r="M52" s="31"/>
      <c r="N52" s="30"/>
      <c r="O52" s="31"/>
      <c r="P52" s="41"/>
      <c r="Q52" s="31"/>
      <c r="R52" s="30"/>
      <c r="S52" s="31"/>
      <c r="T52" s="41"/>
      <c r="U52" s="31"/>
      <c r="V52" s="30"/>
      <c r="W52" s="31"/>
      <c r="X52" s="41"/>
      <c r="Y52" s="31"/>
      <c r="Z52" s="30"/>
      <c r="AA52" s="31"/>
      <c r="AB52" s="41"/>
      <c r="AC52" s="31"/>
      <c r="AD52" s="30"/>
      <c r="AE52" s="31"/>
      <c r="AF52" s="41"/>
      <c r="AG52" s="31"/>
      <c r="AH52" s="30"/>
      <c r="AI52" s="31"/>
      <c r="AJ52" s="41"/>
      <c r="AK52" s="31"/>
      <c r="AL52" s="30"/>
      <c r="AM52" s="31"/>
      <c r="AN52" s="41"/>
      <c r="AO52" s="31"/>
      <c r="AP52" s="30"/>
      <c r="AQ52" s="31"/>
      <c r="AR52" s="36"/>
      <c r="AS52" s="1"/>
      <c r="AT52" s="5">
        <f>(F52+J52+N52+Z52+AD52+AH52+AP52+R52+V52+AL52)*16</f>
        <v>0</v>
      </c>
      <c r="AU52" s="12">
        <f>(G52+K52+O52+S52+W52+AA52+AE52+AI52+AM52+AQ52)*16</f>
        <v>0</v>
      </c>
      <c r="AV52" s="11" t="e">
        <f>(AT52/AU52)</f>
        <v>#DIV/0!</v>
      </c>
    </row>
    <row r="53" spans="1:48" ht="14.25" thickTop="1" thickBot="1" x14ac:dyDescent="0.3">
      <c r="A53" s="35"/>
      <c r="B53" s="18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36"/>
      <c r="AV53" s="42"/>
    </row>
    <row r="54" spans="1:48" ht="15" customHeight="1" thickTop="1" thickBot="1" x14ac:dyDescent="0.3">
      <c r="A54" s="153" t="s">
        <v>50</v>
      </c>
      <c r="B54" s="154"/>
      <c r="C54" s="155"/>
      <c r="D54" s="173" t="s">
        <v>49</v>
      </c>
      <c r="E54" s="25"/>
      <c r="F54" s="26"/>
      <c r="G54" s="27"/>
      <c r="H54" s="41"/>
      <c r="I54" s="25"/>
      <c r="J54" s="26"/>
      <c r="K54" s="27"/>
      <c r="L54" s="41"/>
      <c r="M54" s="25"/>
      <c r="N54" s="26"/>
      <c r="O54" s="27"/>
      <c r="P54" s="41"/>
      <c r="Q54" s="25"/>
      <c r="R54" s="26"/>
      <c r="S54" s="27"/>
      <c r="T54" s="41"/>
      <c r="U54" s="25"/>
      <c r="V54" s="26"/>
      <c r="W54" s="27"/>
      <c r="X54" s="41"/>
      <c r="Y54" s="25"/>
      <c r="Z54" s="26"/>
      <c r="AA54" s="27"/>
      <c r="AB54" s="41"/>
      <c r="AC54" s="25"/>
      <c r="AD54" s="26"/>
      <c r="AE54" s="27"/>
      <c r="AF54" s="41"/>
      <c r="AG54" s="25"/>
      <c r="AH54" s="26"/>
      <c r="AI54" s="27"/>
      <c r="AJ54" s="41"/>
      <c r="AK54" s="25"/>
      <c r="AL54" s="26"/>
      <c r="AM54" s="27"/>
      <c r="AN54" s="41"/>
      <c r="AO54" s="25"/>
      <c r="AP54" s="26"/>
      <c r="AQ54" s="27"/>
      <c r="AR54" s="36"/>
      <c r="AS54" s="3">
        <f>(E54+I54+M54+Q54+U54+Y54+AC54+AG54+AK54+AO54+E58+I58+M58+Q58+U58+Y58+AC58+AG58+AK58+AO58)</f>
        <v>0</v>
      </c>
      <c r="AT54" s="13">
        <f>(F54+J54+N54+R54+V54+Z54+AD54+AH54+AL54+AP54+F58+J58+N58+R58+V58+Z58+AD58+AH58+AL58+AP58)*16</f>
        <v>0</v>
      </c>
      <c r="AU54" s="4">
        <f>(G54+K54+O54+S54+W54+AA54+AE54+AI54+AM54+AQ54+G58+K58+O58+S58+W58+AA58+AE58+AI58+AM58+AQ58)*16</f>
        <v>0</v>
      </c>
      <c r="AV54" s="11" t="e">
        <f t="shared" si="0"/>
        <v>#DIV/0!</v>
      </c>
    </row>
    <row r="55" spans="1:48" ht="51" customHeight="1" thickBot="1" x14ac:dyDescent="0.3">
      <c r="A55" s="156"/>
      <c r="B55" s="157"/>
      <c r="C55" s="158"/>
      <c r="D55" s="174"/>
      <c r="E55" s="124"/>
      <c r="F55" s="114"/>
      <c r="G55" s="114"/>
      <c r="H55" s="41"/>
      <c r="I55" s="114"/>
      <c r="J55" s="114"/>
      <c r="K55" s="114"/>
      <c r="L55" s="41"/>
      <c r="M55" s="114"/>
      <c r="N55" s="114"/>
      <c r="O55" s="114"/>
      <c r="P55" s="41"/>
      <c r="Q55" s="114"/>
      <c r="R55" s="114"/>
      <c r="S55" s="114"/>
      <c r="T55" s="41"/>
      <c r="U55" s="114"/>
      <c r="V55" s="114"/>
      <c r="W55" s="114"/>
      <c r="X55" s="41"/>
      <c r="Y55" s="114"/>
      <c r="Z55" s="114"/>
      <c r="AA55" s="114"/>
      <c r="AB55" s="41"/>
      <c r="AC55" s="114"/>
      <c r="AD55" s="114"/>
      <c r="AE55" s="114"/>
      <c r="AF55" s="41"/>
      <c r="AG55" s="114"/>
      <c r="AH55" s="114"/>
      <c r="AI55" s="114"/>
      <c r="AJ55" s="41"/>
      <c r="AK55" s="114"/>
      <c r="AL55" s="114"/>
      <c r="AM55" s="114"/>
      <c r="AN55" s="41"/>
      <c r="AO55" s="114"/>
      <c r="AP55" s="114"/>
      <c r="AQ55" s="114"/>
      <c r="AR55" s="36"/>
      <c r="AS55" s="152" t="s">
        <v>52</v>
      </c>
      <c r="AT55" s="152"/>
      <c r="AU55" s="152"/>
      <c r="AV55" s="42"/>
    </row>
    <row r="56" spans="1:48" ht="13.5" thickBot="1" x14ac:dyDescent="0.3">
      <c r="A56" s="156"/>
      <c r="B56" s="157"/>
      <c r="C56" s="158"/>
      <c r="D56" s="174"/>
      <c r="E56" s="29"/>
      <c r="F56" s="30"/>
      <c r="G56" s="31"/>
      <c r="H56" s="41"/>
      <c r="I56" s="31"/>
      <c r="J56" s="30"/>
      <c r="K56" s="31"/>
      <c r="L56" s="41"/>
      <c r="M56" s="31"/>
      <c r="N56" s="30"/>
      <c r="O56" s="31"/>
      <c r="P56" s="41"/>
      <c r="Q56" s="31"/>
      <c r="R56" s="30"/>
      <c r="S56" s="31"/>
      <c r="T56" s="41"/>
      <c r="U56" s="31"/>
      <c r="V56" s="30"/>
      <c r="W56" s="31"/>
      <c r="X56" s="41"/>
      <c r="Y56" s="31"/>
      <c r="Z56" s="30"/>
      <c r="AA56" s="31"/>
      <c r="AB56" s="41"/>
      <c r="AC56" s="31"/>
      <c r="AD56" s="30"/>
      <c r="AE56" s="31"/>
      <c r="AF56" s="41"/>
      <c r="AG56" s="31"/>
      <c r="AH56" s="30"/>
      <c r="AI56" s="31"/>
      <c r="AJ56" s="41"/>
      <c r="AK56" s="31"/>
      <c r="AL56" s="30"/>
      <c r="AM56" s="31"/>
      <c r="AN56" s="41"/>
      <c r="AO56" s="31"/>
      <c r="AP56" s="30"/>
      <c r="AQ56" s="31"/>
      <c r="AR56" s="36"/>
      <c r="AS56" s="1"/>
      <c r="AT56" s="5">
        <f>(F56+J56+N56+R56+V56+Z56+AD56+AH56+AL56+AP56+F60+J60+N60+R60+V60+Z60+AD60+AH60+AL60+AP60)*16</f>
        <v>0</v>
      </c>
      <c r="AU56" s="1">
        <f>(G56+K56+O56+S56+W56+AA56+AE56+AI56+AM56+AQ56+G60+K60+O60+S60+W60+AA60+AE60+AI60+AM60+AQ60)*16</f>
        <v>0</v>
      </c>
      <c r="AV56" s="11" t="e">
        <f t="shared" si="0"/>
        <v>#DIV/0!</v>
      </c>
    </row>
    <row r="57" spans="1:48" x14ac:dyDescent="0.25">
      <c r="A57" s="156"/>
      <c r="B57" s="157"/>
      <c r="C57" s="158"/>
      <c r="D57" s="174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36"/>
      <c r="AV57" s="42"/>
    </row>
    <row r="58" spans="1:48" x14ac:dyDescent="0.25">
      <c r="A58" s="156"/>
      <c r="B58" s="157"/>
      <c r="C58" s="158"/>
      <c r="D58" s="174"/>
      <c r="E58" s="25"/>
      <c r="F58" s="26"/>
      <c r="G58" s="27"/>
      <c r="H58" s="41"/>
      <c r="I58" s="25"/>
      <c r="J58" s="26"/>
      <c r="K58" s="27"/>
      <c r="L58" s="41"/>
      <c r="M58" s="25"/>
      <c r="N58" s="26"/>
      <c r="O58" s="27"/>
      <c r="P58" s="41"/>
      <c r="Q58" s="25"/>
      <c r="R58" s="26"/>
      <c r="S58" s="27"/>
      <c r="T58" s="41"/>
      <c r="U58" s="25"/>
      <c r="V58" s="26"/>
      <c r="W58" s="27"/>
      <c r="X58" s="41"/>
      <c r="Y58" s="25"/>
      <c r="Z58" s="26"/>
      <c r="AA58" s="27"/>
      <c r="AB58" s="41"/>
      <c r="AC58" s="25"/>
      <c r="AD58" s="26"/>
      <c r="AE58" s="27"/>
      <c r="AF58" s="41"/>
      <c r="AG58" s="25"/>
      <c r="AH58" s="26"/>
      <c r="AI58" s="27"/>
      <c r="AJ58" s="41"/>
      <c r="AK58" s="25"/>
      <c r="AL58" s="26"/>
      <c r="AM58" s="27"/>
      <c r="AN58" s="41"/>
      <c r="AO58" s="25"/>
      <c r="AP58" s="26"/>
      <c r="AQ58" s="27"/>
      <c r="AR58" s="36"/>
      <c r="AV58" s="42"/>
    </row>
    <row r="59" spans="1:48" ht="51" customHeight="1" x14ac:dyDescent="0.25">
      <c r="A59" s="156"/>
      <c r="B59" s="157"/>
      <c r="C59" s="158"/>
      <c r="D59" s="174"/>
      <c r="E59" s="124"/>
      <c r="F59" s="114"/>
      <c r="G59" s="114"/>
      <c r="H59" s="41"/>
      <c r="I59" s="114"/>
      <c r="J59" s="114"/>
      <c r="K59" s="114"/>
      <c r="L59" s="41"/>
      <c r="M59" s="114"/>
      <c r="N59" s="114"/>
      <c r="O59" s="114"/>
      <c r="P59" s="41"/>
      <c r="Q59" s="114"/>
      <c r="R59" s="114"/>
      <c r="S59" s="114"/>
      <c r="T59" s="41"/>
      <c r="U59" s="114"/>
      <c r="V59" s="114"/>
      <c r="W59" s="114"/>
      <c r="X59" s="41"/>
      <c r="Y59" s="114"/>
      <c r="Z59" s="114"/>
      <c r="AA59" s="114"/>
      <c r="AB59" s="41"/>
      <c r="AC59" s="114"/>
      <c r="AD59" s="114"/>
      <c r="AE59" s="114"/>
      <c r="AF59" s="41"/>
      <c r="AG59" s="114"/>
      <c r="AH59" s="114"/>
      <c r="AI59" s="114"/>
      <c r="AJ59" s="41"/>
      <c r="AK59" s="114"/>
      <c r="AL59" s="114"/>
      <c r="AM59" s="114"/>
      <c r="AN59" s="41"/>
      <c r="AO59" s="114"/>
      <c r="AP59" s="114"/>
      <c r="AQ59" s="114"/>
      <c r="AR59" s="36"/>
      <c r="AS59" s="151"/>
      <c r="AT59" s="151"/>
      <c r="AU59" s="151"/>
      <c r="AV59" s="42"/>
    </row>
    <row r="60" spans="1:48" ht="13.5" thickBot="1" x14ac:dyDescent="0.3">
      <c r="A60" s="156"/>
      <c r="B60" s="157"/>
      <c r="C60" s="158"/>
      <c r="D60" s="175"/>
      <c r="E60" s="29"/>
      <c r="F60" s="30"/>
      <c r="G60" s="31"/>
      <c r="H60" s="41"/>
      <c r="I60" s="31"/>
      <c r="J60" s="30"/>
      <c r="K60" s="31"/>
      <c r="L60" s="41"/>
      <c r="M60" s="31"/>
      <c r="N60" s="30"/>
      <c r="O60" s="31"/>
      <c r="P60" s="41"/>
      <c r="Q60" s="31"/>
      <c r="R60" s="30"/>
      <c r="S60" s="31"/>
      <c r="T60" s="41"/>
      <c r="U60" s="31"/>
      <c r="V60" s="30"/>
      <c r="W60" s="31"/>
      <c r="X60" s="41"/>
      <c r="Y60" s="31"/>
      <c r="Z60" s="30"/>
      <c r="AA60" s="31"/>
      <c r="AB60" s="41"/>
      <c r="AC60" s="31"/>
      <c r="AD60" s="30"/>
      <c r="AE60" s="31"/>
      <c r="AF60" s="41"/>
      <c r="AG60" s="31"/>
      <c r="AH60" s="30"/>
      <c r="AI60" s="31"/>
      <c r="AJ60" s="41"/>
      <c r="AK60" s="31"/>
      <c r="AL60" s="30"/>
      <c r="AM60" s="31"/>
      <c r="AN60" s="41"/>
      <c r="AO60" s="31"/>
      <c r="AP60" s="30"/>
      <c r="AQ60" s="31"/>
      <c r="AR60" s="36"/>
      <c r="AV60" s="42"/>
    </row>
    <row r="61" spans="1:48" ht="13.5" thickBot="1" x14ac:dyDescent="0.3">
      <c r="A61" s="156"/>
      <c r="B61" s="157"/>
      <c r="C61" s="158"/>
      <c r="D61" s="46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36"/>
      <c r="AV61" s="42"/>
    </row>
    <row r="62" spans="1:48" ht="15" customHeight="1" thickBot="1" x14ac:dyDescent="0.3">
      <c r="A62" s="156"/>
      <c r="B62" s="157"/>
      <c r="C62" s="158"/>
      <c r="D62" s="173" t="s">
        <v>48</v>
      </c>
      <c r="E62" s="25"/>
      <c r="F62" s="26"/>
      <c r="G62" s="27"/>
      <c r="H62" s="41"/>
      <c r="I62" s="25"/>
      <c r="J62" s="26"/>
      <c r="K62" s="27"/>
      <c r="L62" s="41"/>
      <c r="M62" s="25"/>
      <c r="N62" s="26"/>
      <c r="O62" s="27"/>
      <c r="P62" s="41"/>
      <c r="Q62" s="25"/>
      <c r="R62" s="26"/>
      <c r="S62" s="27"/>
      <c r="T62" s="41"/>
      <c r="U62" s="25"/>
      <c r="V62" s="26"/>
      <c r="W62" s="27"/>
      <c r="X62" s="41"/>
      <c r="Y62" s="25"/>
      <c r="Z62" s="26"/>
      <c r="AA62" s="27"/>
      <c r="AB62" s="41"/>
      <c r="AC62" s="25"/>
      <c r="AD62" s="26"/>
      <c r="AE62" s="27"/>
      <c r="AF62" s="41"/>
      <c r="AG62" s="25"/>
      <c r="AH62" s="26"/>
      <c r="AI62" s="27"/>
      <c r="AJ62" s="41"/>
      <c r="AK62" s="25"/>
      <c r="AL62" s="26"/>
      <c r="AM62" s="27"/>
      <c r="AN62" s="41"/>
      <c r="AO62" s="25"/>
      <c r="AP62" s="26"/>
      <c r="AQ62" s="27"/>
      <c r="AR62" s="36"/>
      <c r="AS62" s="3">
        <f>(E62+I62+M62+E66+I66+M66+E70+I70+M70+Q62+U62+Y62+AC62+AG62+AK62+AO62+Q66+U66+Y66+AC66+AG66+AK66+AO66+Q70+U70+Y70+AC70+AG70+AK70+AO70)</f>
        <v>0</v>
      </c>
      <c r="AT62" s="13">
        <f>(F62+J62+N62+F66+J66+N66+F70+J70+N70+R62+V62+Z62+AD62+AH62+AL62+AP62+R66+V66+Z66+AD66+AH66+AL66+AP66+R70+V70+Z70+AD70+AH70+AL70+AP70)*16</f>
        <v>0</v>
      </c>
      <c r="AU62" s="10">
        <f>(G62+K62+O62+G66+K66+O66+G70+K70+O70+S62+W62+AA62+AE62+AI62+AM62+AQ62+S66+W66+AA66+AE66+AI66+AM66+AQ66+S70+W70+AA70+AE70+AI70+AM70+AQ70)*16</f>
        <v>0</v>
      </c>
      <c r="AV62" s="11" t="e">
        <f>(AT62/AU62)</f>
        <v>#DIV/0!</v>
      </c>
    </row>
    <row r="63" spans="1:48" ht="51" customHeight="1" thickBot="1" x14ac:dyDescent="0.3">
      <c r="A63" s="156"/>
      <c r="B63" s="157"/>
      <c r="C63" s="158"/>
      <c r="D63" s="174"/>
      <c r="E63" s="124"/>
      <c r="F63" s="114"/>
      <c r="G63" s="114"/>
      <c r="H63" s="41"/>
      <c r="I63" s="114"/>
      <c r="J63" s="114"/>
      <c r="K63" s="114"/>
      <c r="L63" s="41"/>
      <c r="M63" s="114"/>
      <c r="N63" s="114"/>
      <c r="O63" s="114"/>
      <c r="P63" s="41"/>
      <c r="Q63" s="114"/>
      <c r="R63" s="114"/>
      <c r="S63" s="114"/>
      <c r="T63" s="41"/>
      <c r="U63" s="114"/>
      <c r="V63" s="114"/>
      <c r="W63" s="114"/>
      <c r="X63" s="41"/>
      <c r="Y63" s="114"/>
      <c r="Z63" s="114"/>
      <c r="AA63" s="114"/>
      <c r="AB63" s="41"/>
      <c r="AC63" s="114"/>
      <c r="AD63" s="114"/>
      <c r="AE63" s="114"/>
      <c r="AF63" s="41"/>
      <c r="AG63" s="114"/>
      <c r="AH63" s="114"/>
      <c r="AI63" s="114"/>
      <c r="AJ63" s="41"/>
      <c r="AK63" s="114"/>
      <c r="AL63" s="114"/>
      <c r="AM63" s="114"/>
      <c r="AN63" s="41"/>
      <c r="AO63" s="114"/>
      <c r="AP63" s="114"/>
      <c r="AQ63" s="114"/>
      <c r="AR63" s="36"/>
      <c r="AS63" s="137" t="s">
        <v>53</v>
      </c>
      <c r="AT63" s="137"/>
      <c r="AU63" s="137"/>
      <c r="AV63" s="42"/>
    </row>
    <row r="64" spans="1:48" ht="15.95" customHeight="1" thickBot="1" x14ac:dyDescent="0.3">
      <c r="A64" s="156"/>
      <c r="B64" s="157"/>
      <c r="C64" s="158"/>
      <c r="D64" s="174"/>
      <c r="E64" s="29"/>
      <c r="F64" s="30"/>
      <c r="G64" s="31"/>
      <c r="H64" s="41"/>
      <c r="I64" s="31"/>
      <c r="J64" s="30"/>
      <c r="K64" s="31"/>
      <c r="L64" s="41"/>
      <c r="M64" s="31"/>
      <c r="N64" s="30"/>
      <c r="O64" s="31"/>
      <c r="P64" s="41"/>
      <c r="Q64" s="31"/>
      <c r="R64" s="30"/>
      <c r="S64" s="31"/>
      <c r="T64" s="41"/>
      <c r="U64" s="31"/>
      <c r="V64" s="30"/>
      <c r="W64" s="31"/>
      <c r="X64" s="41"/>
      <c r="Y64" s="31"/>
      <c r="Z64" s="30"/>
      <c r="AA64" s="31"/>
      <c r="AB64" s="41"/>
      <c r="AC64" s="31"/>
      <c r="AD64" s="30"/>
      <c r="AE64" s="31"/>
      <c r="AF64" s="41"/>
      <c r="AG64" s="31"/>
      <c r="AH64" s="30"/>
      <c r="AI64" s="31"/>
      <c r="AJ64" s="41"/>
      <c r="AK64" s="31"/>
      <c r="AL64" s="30"/>
      <c r="AM64" s="31"/>
      <c r="AN64" s="41"/>
      <c r="AO64" s="31"/>
      <c r="AP64" s="30"/>
      <c r="AQ64" s="31"/>
      <c r="AR64" s="36"/>
      <c r="AS64" s="1"/>
      <c r="AT64" s="5">
        <f>(F64+J64+N64+F68+J68+N68+F72+J72+N72+Z64+AD64+AH64+AP64+R68++V68+Z68+AD68+AH68+AP68+R64+V64+AL64+R72+V72+Z72+AD72+AH72+AL72+AP72+AL68)*16</f>
        <v>0</v>
      </c>
      <c r="AU64" s="12">
        <f>(G64+K64+O64+G68+K68+O68+G72+K72+O72+AA64+AE64+AI64+AQ64+S68++W68+AA68+AE68+AI68+AQ68+S64+W64+AM64+S72+W72+AA72+AE72+AI72+AM72+AQ72+AM68)*16</f>
        <v>0</v>
      </c>
      <c r="AV64" s="11" t="e">
        <f>(AT64/AU64)</f>
        <v>#DIV/0!</v>
      </c>
    </row>
    <row r="65" spans="1:48" ht="15.95" customHeight="1" x14ac:dyDescent="0.25">
      <c r="A65" s="156"/>
      <c r="B65" s="157"/>
      <c r="C65" s="158"/>
      <c r="D65" s="174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36"/>
      <c r="AV65" s="42"/>
    </row>
    <row r="66" spans="1:48" ht="15.95" customHeight="1" x14ac:dyDescent="0.25">
      <c r="A66" s="156"/>
      <c r="B66" s="157"/>
      <c r="C66" s="158"/>
      <c r="D66" s="174"/>
      <c r="E66" s="25"/>
      <c r="F66" s="26"/>
      <c r="G66" s="27"/>
      <c r="H66" s="41"/>
      <c r="I66" s="25"/>
      <c r="J66" s="26"/>
      <c r="K66" s="27"/>
      <c r="L66" s="41"/>
      <c r="M66" s="25"/>
      <c r="N66" s="26"/>
      <c r="O66" s="27"/>
      <c r="P66" s="41"/>
      <c r="Q66" s="25"/>
      <c r="R66" s="26"/>
      <c r="S66" s="27"/>
      <c r="T66" s="41"/>
      <c r="U66" s="25"/>
      <c r="V66" s="26"/>
      <c r="W66" s="27"/>
      <c r="X66" s="41"/>
      <c r="Y66" s="25"/>
      <c r="Z66" s="26"/>
      <c r="AA66" s="27"/>
      <c r="AB66" s="41"/>
      <c r="AC66" s="25"/>
      <c r="AD66" s="26"/>
      <c r="AE66" s="27"/>
      <c r="AF66" s="41"/>
      <c r="AG66" s="25"/>
      <c r="AH66" s="26"/>
      <c r="AI66" s="27"/>
      <c r="AJ66" s="41"/>
      <c r="AK66" s="25"/>
      <c r="AL66" s="26"/>
      <c r="AM66" s="27"/>
      <c r="AN66" s="41"/>
      <c r="AO66" s="25"/>
      <c r="AP66" s="26"/>
      <c r="AQ66" s="27"/>
      <c r="AR66" s="36"/>
      <c r="AV66" s="42"/>
    </row>
    <row r="67" spans="1:48" ht="51" customHeight="1" x14ac:dyDescent="0.25">
      <c r="A67" s="156"/>
      <c r="B67" s="157"/>
      <c r="C67" s="158"/>
      <c r="D67" s="174"/>
      <c r="E67" s="114"/>
      <c r="F67" s="114"/>
      <c r="G67" s="114"/>
      <c r="H67" s="41"/>
      <c r="I67" s="176"/>
      <c r="J67" s="177"/>
      <c r="K67" s="124"/>
      <c r="L67" s="41"/>
      <c r="M67" s="114"/>
      <c r="N67" s="114"/>
      <c r="O67" s="114"/>
      <c r="P67" s="41"/>
      <c r="Q67" s="114"/>
      <c r="R67" s="114"/>
      <c r="S67" s="114"/>
      <c r="T67" s="41"/>
      <c r="U67" s="114"/>
      <c r="V67" s="114"/>
      <c r="W67" s="114"/>
      <c r="X67" s="41"/>
      <c r="Y67" s="114"/>
      <c r="Z67" s="114"/>
      <c r="AA67" s="114"/>
      <c r="AB67" s="41"/>
      <c r="AC67" s="114"/>
      <c r="AD67" s="114"/>
      <c r="AE67" s="114"/>
      <c r="AF67" s="41"/>
      <c r="AG67" s="114"/>
      <c r="AH67" s="114"/>
      <c r="AI67" s="114"/>
      <c r="AJ67" s="41"/>
      <c r="AK67" s="114"/>
      <c r="AL67" s="114"/>
      <c r="AM67" s="114"/>
      <c r="AN67" s="41"/>
      <c r="AO67" s="114"/>
      <c r="AP67" s="114"/>
      <c r="AQ67" s="114"/>
      <c r="AR67" s="36"/>
      <c r="AV67" s="42"/>
    </row>
    <row r="68" spans="1:48" ht="15.95" customHeight="1" x14ac:dyDescent="0.25">
      <c r="A68" s="156"/>
      <c r="B68" s="157"/>
      <c r="C68" s="158"/>
      <c r="D68" s="174"/>
      <c r="E68" s="31"/>
      <c r="F68" s="30"/>
      <c r="G68" s="31"/>
      <c r="H68" s="41"/>
      <c r="I68" s="31"/>
      <c r="J68" s="30"/>
      <c r="K68" s="31"/>
      <c r="L68" s="41"/>
      <c r="M68" s="31"/>
      <c r="N68" s="30"/>
      <c r="O68" s="31"/>
      <c r="P68" s="41"/>
      <c r="Q68" s="31"/>
      <c r="R68" s="30"/>
      <c r="S68" s="31"/>
      <c r="T68" s="41"/>
      <c r="U68" s="31"/>
      <c r="V68" s="30"/>
      <c r="W68" s="31"/>
      <c r="X68" s="41"/>
      <c r="Y68" s="31"/>
      <c r="Z68" s="30"/>
      <c r="AA68" s="31"/>
      <c r="AB68" s="41"/>
      <c r="AC68" s="31"/>
      <c r="AD68" s="30"/>
      <c r="AE68" s="31"/>
      <c r="AF68" s="41"/>
      <c r="AG68" s="31"/>
      <c r="AH68" s="30"/>
      <c r="AI68" s="31"/>
      <c r="AJ68" s="41"/>
      <c r="AK68" s="31"/>
      <c r="AL68" s="30"/>
      <c r="AM68" s="31"/>
      <c r="AN68" s="41"/>
      <c r="AO68" s="31"/>
      <c r="AP68" s="30"/>
      <c r="AQ68" s="31"/>
      <c r="AR68" s="36"/>
      <c r="AV68" s="42"/>
    </row>
    <row r="69" spans="1:48" ht="15.95" customHeight="1" x14ac:dyDescent="0.25">
      <c r="A69" s="156"/>
      <c r="B69" s="157"/>
      <c r="C69" s="158"/>
      <c r="D69" s="174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36"/>
      <c r="AV69" s="42"/>
    </row>
    <row r="70" spans="1:48" ht="15" customHeight="1" x14ac:dyDescent="0.25">
      <c r="A70" s="156"/>
      <c r="B70" s="157"/>
      <c r="C70" s="158"/>
      <c r="D70" s="174"/>
      <c r="E70" s="25"/>
      <c r="F70" s="26"/>
      <c r="G70" s="27"/>
      <c r="H70" s="41"/>
      <c r="I70" s="25"/>
      <c r="J70" s="26"/>
      <c r="K70" s="27"/>
      <c r="L70" s="41"/>
      <c r="M70" s="25"/>
      <c r="N70" s="26"/>
      <c r="O70" s="27"/>
      <c r="P70" s="41"/>
      <c r="Q70" s="25"/>
      <c r="R70" s="26"/>
      <c r="S70" s="27"/>
      <c r="T70" s="41"/>
      <c r="U70" s="25"/>
      <c r="V70" s="26"/>
      <c r="W70" s="27"/>
      <c r="X70" s="41"/>
      <c r="Y70" s="25"/>
      <c r="Z70" s="26"/>
      <c r="AA70" s="27"/>
      <c r="AB70" s="41"/>
      <c r="AC70" s="25"/>
      <c r="AD70" s="26"/>
      <c r="AE70" s="27"/>
      <c r="AF70" s="41"/>
      <c r="AG70" s="25"/>
      <c r="AH70" s="26"/>
      <c r="AI70" s="27"/>
      <c r="AJ70" s="41"/>
      <c r="AK70" s="25"/>
      <c r="AL70" s="26"/>
      <c r="AM70" s="27"/>
      <c r="AN70" s="41"/>
      <c r="AO70" s="25"/>
      <c r="AP70" s="26"/>
      <c r="AQ70" s="27"/>
      <c r="AR70" s="36"/>
      <c r="AV70" s="42"/>
    </row>
    <row r="71" spans="1:48" ht="51" customHeight="1" x14ac:dyDescent="0.25">
      <c r="A71" s="156"/>
      <c r="B71" s="157"/>
      <c r="C71" s="158"/>
      <c r="D71" s="174"/>
      <c r="E71" s="114"/>
      <c r="F71" s="114"/>
      <c r="G71" s="114"/>
      <c r="H71" s="41"/>
      <c r="I71" s="114"/>
      <c r="J71" s="114"/>
      <c r="K71" s="114"/>
      <c r="L71" s="41"/>
      <c r="M71" s="114"/>
      <c r="N71" s="114"/>
      <c r="O71" s="114"/>
      <c r="P71" s="41"/>
      <c r="Q71" s="176"/>
      <c r="R71" s="177"/>
      <c r="S71" s="124"/>
      <c r="T71" s="41"/>
      <c r="U71" s="114"/>
      <c r="V71" s="114"/>
      <c r="W71" s="114"/>
      <c r="X71" s="41"/>
      <c r="Y71" s="114"/>
      <c r="Z71" s="114"/>
      <c r="AA71" s="114"/>
      <c r="AB71" s="41"/>
      <c r="AC71" s="114"/>
      <c r="AD71" s="114"/>
      <c r="AE71" s="114"/>
      <c r="AF71" s="41"/>
      <c r="AG71" s="114"/>
      <c r="AH71" s="114"/>
      <c r="AI71" s="114"/>
      <c r="AJ71" s="41"/>
      <c r="AK71" s="114"/>
      <c r="AL71" s="114"/>
      <c r="AM71" s="114"/>
      <c r="AN71" s="41"/>
      <c r="AO71" s="114"/>
      <c r="AP71" s="114"/>
      <c r="AQ71" s="114"/>
      <c r="AR71" s="36"/>
      <c r="AS71" s="151"/>
      <c r="AT71" s="151"/>
      <c r="AU71" s="151"/>
      <c r="AV71" s="42"/>
    </row>
    <row r="72" spans="1:48" ht="15.95" customHeight="1" thickBot="1" x14ac:dyDescent="0.3">
      <c r="A72" s="156"/>
      <c r="B72" s="157"/>
      <c r="C72" s="158"/>
      <c r="D72" s="175"/>
      <c r="E72" s="31"/>
      <c r="F72" s="30"/>
      <c r="G72" s="31"/>
      <c r="H72" s="41"/>
      <c r="I72" s="31"/>
      <c r="J72" s="30"/>
      <c r="K72" s="31"/>
      <c r="L72" s="41"/>
      <c r="M72" s="31"/>
      <c r="N72" s="30"/>
      <c r="O72" s="31"/>
      <c r="P72" s="41"/>
      <c r="Q72" s="31"/>
      <c r="R72" s="30"/>
      <c r="S72" s="31"/>
      <c r="T72" s="41"/>
      <c r="U72" s="31"/>
      <c r="V72" s="30"/>
      <c r="W72" s="31"/>
      <c r="X72" s="41"/>
      <c r="Y72" s="31"/>
      <c r="Z72" s="30"/>
      <c r="AA72" s="31"/>
      <c r="AB72" s="41"/>
      <c r="AC72" s="31"/>
      <c r="AD72" s="30"/>
      <c r="AE72" s="31"/>
      <c r="AF72" s="41"/>
      <c r="AG72" s="31"/>
      <c r="AH72" s="30"/>
      <c r="AI72" s="31"/>
      <c r="AJ72" s="41"/>
      <c r="AK72" s="31"/>
      <c r="AL72" s="30"/>
      <c r="AM72" s="31"/>
      <c r="AN72" s="41"/>
      <c r="AO72" s="31"/>
      <c r="AP72" s="30"/>
      <c r="AQ72" s="31"/>
      <c r="AR72" s="36"/>
      <c r="AV72" s="42"/>
    </row>
    <row r="73" spans="1:48" ht="13.5" thickBot="1" x14ac:dyDescent="0.3">
      <c r="A73" s="159"/>
      <c r="B73" s="160"/>
      <c r="C73" s="16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36"/>
      <c r="AV73" s="42"/>
    </row>
    <row r="74" spans="1:48" ht="15.95" customHeight="1" thickBot="1" x14ac:dyDescent="0.3">
      <c r="A74" s="47">
        <f>(AS54+AS62+AS74)</f>
        <v>0</v>
      </c>
      <c r="B74" s="13">
        <f>(AT54+AT62+AT74)</f>
        <v>0</v>
      </c>
      <c r="C74" s="10">
        <f>(AU54+AU62+AU74)</f>
        <v>0</v>
      </c>
      <c r="D74" s="162" t="s">
        <v>47</v>
      </c>
      <c r="E74" s="25"/>
      <c r="F74" s="26"/>
      <c r="G74" s="27"/>
      <c r="H74" s="41"/>
      <c r="I74" s="25"/>
      <c r="J74" s="26"/>
      <c r="K74" s="27"/>
      <c r="L74" s="41"/>
      <c r="M74" s="25"/>
      <c r="N74" s="26"/>
      <c r="O74" s="27"/>
      <c r="P74" s="41"/>
      <c r="Q74" s="25"/>
      <c r="R74" s="26"/>
      <c r="S74" s="27"/>
      <c r="T74" s="41"/>
      <c r="U74" s="25"/>
      <c r="V74" s="26"/>
      <c r="W74" s="27"/>
      <c r="X74" s="41"/>
      <c r="Y74" s="25"/>
      <c r="Z74" s="26"/>
      <c r="AA74" s="27"/>
      <c r="AB74" s="41"/>
      <c r="AC74" s="25"/>
      <c r="AD74" s="26"/>
      <c r="AE74" s="27"/>
      <c r="AF74" s="41"/>
      <c r="AG74" s="25"/>
      <c r="AH74" s="26"/>
      <c r="AI74" s="27"/>
      <c r="AJ74" s="41"/>
      <c r="AK74" s="25"/>
      <c r="AL74" s="26"/>
      <c r="AM74" s="27"/>
      <c r="AN74" s="41"/>
      <c r="AO74" s="25"/>
      <c r="AP74" s="26"/>
      <c r="AQ74" s="27"/>
      <c r="AR74" s="36"/>
      <c r="AS74" s="3">
        <f>(E74+I74+M74+U74+Y74+AC74+AG74+AO74+Q74+AK74)</f>
        <v>0</v>
      </c>
      <c r="AT74" s="13">
        <f>(F74+J74+N74+V74+Z74+AD74+AH74+AP74+R74+AL74)*16</f>
        <v>0</v>
      </c>
      <c r="AU74" s="10">
        <f>(G74+K74+O74+W74+AA74+AE74+AI74+AQ74+S74+AM74)*16</f>
        <v>0</v>
      </c>
      <c r="AV74" s="11" t="e">
        <f t="shared" si="0"/>
        <v>#DIV/0!</v>
      </c>
    </row>
    <row r="75" spans="1:48" ht="54.95" customHeight="1" thickBot="1" x14ac:dyDescent="0.3">
      <c r="A75" s="170" t="s">
        <v>57</v>
      </c>
      <c r="B75" s="171"/>
      <c r="C75" s="172"/>
      <c r="D75" s="163"/>
      <c r="E75" s="114"/>
      <c r="F75" s="114"/>
      <c r="G75" s="114"/>
      <c r="H75" s="41"/>
      <c r="I75" s="114"/>
      <c r="J75" s="114"/>
      <c r="K75" s="114"/>
      <c r="L75" s="41"/>
      <c r="M75" s="114"/>
      <c r="N75" s="114"/>
      <c r="O75" s="114"/>
      <c r="P75" s="41"/>
      <c r="Q75" s="114"/>
      <c r="R75" s="114"/>
      <c r="S75" s="114"/>
      <c r="T75" s="41"/>
      <c r="U75" s="114"/>
      <c r="V75" s="114"/>
      <c r="W75" s="114"/>
      <c r="X75" s="41"/>
      <c r="Y75" s="114"/>
      <c r="Z75" s="114"/>
      <c r="AA75" s="114"/>
      <c r="AB75" s="41"/>
      <c r="AC75" s="114"/>
      <c r="AD75" s="114"/>
      <c r="AE75" s="114"/>
      <c r="AF75" s="41"/>
      <c r="AG75" s="114"/>
      <c r="AH75" s="114"/>
      <c r="AI75" s="114"/>
      <c r="AJ75" s="41"/>
      <c r="AK75" s="114"/>
      <c r="AL75" s="114"/>
      <c r="AM75" s="114"/>
      <c r="AN75" s="41"/>
      <c r="AO75" s="114"/>
      <c r="AP75" s="114"/>
      <c r="AQ75" s="114"/>
      <c r="AR75" s="36"/>
      <c r="AS75" s="137" t="s">
        <v>54</v>
      </c>
      <c r="AT75" s="137"/>
      <c r="AU75" s="137"/>
      <c r="AV75" s="42"/>
    </row>
    <row r="76" spans="1:48" ht="13.5" thickBot="1" x14ac:dyDescent="0.3">
      <c r="A76" s="44"/>
      <c r="B76" s="16">
        <f>(AT56+AT64+AT76)</f>
        <v>0</v>
      </c>
      <c r="C76" s="15">
        <f>(AU56+AU64+AU76)</f>
        <v>0</v>
      </c>
      <c r="D76" s="164"/>
      <c r="E76" s="31"/>
      <c r="F76" s="30"/>
      <c r="G76" s="31"/>
      <c r="H76" s="41"/>
      <c r="I76" s="31"/>
      <c r="J76" s="30"/>
      <c r="K76" s="31"/>
      <c r="L76" s="41"/>
      <c r="M76" s="31"/>
      <c r="N76" s="30"/>
      <c r="O76" s="31"/>
      <c r="P76" s="41"/>
      <c r="Q76" s="31"/>
      <c r="R76" s="30"/>
      <c r="S76" s="31"/>
      <c r="T76" s="41"/>
      <c r="U76" s="31"/>
      <c r="V76" s="30"/>
      <c r="W76" s="31"/>
      <c r="X76" s="41"/>
      <c r="Y76" s="31"/>
      <c r="Z76" s="30"/>
      <c r="AA76" s="31"/>
      <c r="AB76" s="41"/>
      <c r="AC76" s="31"/>
      <c r="AD76" s="30"/>
      <c r="AE76" s="31"/>
      <c r="AF76" s="41"/>
      <c r="AG76" s="31"/>
      <c r="AH76" s="30"/>
      <c r="AI76" s="31"/>
      <c r="AJ76" s="41"/>
      <c r="AK76" s="31"/>
      <c r="AL76" s="30"/>
      <c r="AM76" s="31"/>
      <c r="AN76" s="41"/>
      <c r="AO76" s="31"/>
      <c r="AP76" s="30"/>
      <c r="AQ76" s="31"/>
      <c r="AR76" s="36"/>
      <c r="AS76" s="1"/>
      <c r="AT76" s="5">
        <f>(F76+J76+N76+V76+Z76+AD76+AH76+AP76+R76+AL76)*16</f>
        <v>0</v>
      </c>
      <c r="AU76" s="12">
        <f>(G76+K76+O76+W76+AA76+AE76+AI76+AQ76+S76+AM76)*16</f>
        <v>0</v>
      </c>
      <c r="AV76" s="11" t="e">
        <f t="shared" si="0"/>
        <v>#DIV/0!</v>
      </c>
    </row>
    <row r="77" spans="1:48" ht="13.5" thickTop="1" x14ac:dyDescent="0.25">
      <c r="A77" s="35"/>
      <c r="B77" s="18"/>
      <c r="C77" s="18"/>
      <c r="AR77" s="36"/>
      <c r="AV77" s="37"/>
    </row>
    <row r="78" spans="1:48" ht="17.100000000000001" customHeight="1" x14ac:dyDescent="0.25">
      <c r="A78" s="35"/>
      <c r="E78" s="3">
        <f>(E6+E10+E14+E18+E22+E26+E30+E34+E38+E42+E46+E50+E54+E58+E62+E66+E70+E74)</f>
        <v>6</v>
      </c>
      <c r="F78" s="13">
        <f>(F6+F10+F14+F18+F22+F26+F30+F34+F38+F42+F46+F50+F54+F58+F62+F66+F70+F74)</f>
        <v>11</v>
      </c>
      <c r="G78" s="4">
        <f>(G6+G10+G14+G18+G22+G26+G30+G34+G38+G42+G46+G50+G54+G58+G62+G66+G70+G74)</f>
        <v>7</v>
      </c>
      <c r="H78" s="3"/>
      <c r="I78" s="3">
        <f>(I6+I10+I14+I18+I22+I26+I30+I34+I38+I42+I46+I50+I54+I58+I62+I66+I70+I74)</f>
        <v>6</v>
      </c>
      <c r="J78" s="13">
        <f>(J6+J10+J14+J18+J22+J26+J30+J34+J38+J42+J46+J50+J54+J58+J62+J66+J70+J74)</f>
        <v>11</v>
      </c>
      <c r="K78" s="4">
        <f>(K6+K10+K14+K18+K22+K26+K30+K34+K38+K42+K46+K50+K54+K58+K62+K66+K70+K74)</f>
        <v>7</v>
      </c>
      <c r="L78" s="3"/>
      <c r="M78" s="3">
        <f>(M6+M10+M14+M18+M22+M26+M30+M34+M38+M42+M46+M50+M54+M58+M62+M66+M70+M74)</f>
        <v>6</v>
      </c>
      <c r="N78" s="13">
        <f>(N6+N10+N14+N18+N22+N26+N30+N34+N38+N42+N46+N50+N54+N58+N62+N66+N70+N74)</f>
        <v>11</v>
      </c>
      <c r="O78" s="4">
        <f>(O6+O10+O14+O18+O22+O26+O30+O34+O38+O42+O46+O50+O54+O58+O62+O66+O70+O74)</f>
        <v>7</v>
      </c>
      <c r="P78" s="3"/>
      <c r="Q78" s="3">
        <f>(Q6+Q10+Q14+Q18+Q22+Q26+Q30+Q34+Q38+Q42+Q46+Q50+Q54+Q58+Q62+Q66+Q70+Q74)</f>
        <v>6</v>
      </c>
      <c r="R78" s="13">
        <f>(R6+R10+R14+R18+R22+R26+R30+R34+R38+R42+R46+R50+R54+R58+R62+R66+R70+R74)</f>
        <v>9</v>
      </c>
      <c r="S78" s="4">
        <f>(S6+S10+S14+S18+S22+S26+S30+S34+S38+S42+S46+S50+S54+S58+S62+S66+S70+S74)</f>
        <v>9</v>
      </c>
      <c r="T78" s="3"/>
      <c r="U78" s="3">
        <f>(U6+U10+U14+U18+U22+U26+U30+U34+U38+U42+U46+U50+U54+U58+U62+U66+U70+U74)</f>
        <v>2</v>
      </c>
      <c r="V78" s="13">
        <f>(V6+V10+V14+V18+V22+V26+V30+V34+V38+V42+V46+V50+V54+V58+V62+V66+V70+V74)</f>
        <v>5</v>
      </c>
      <c r="W78" s="4">
        <f>(W6+W10+W14+W18+W22+W26+W30+W34+W38+W42+W46+W50+W54+W58+W62+W66+W70+W74)</f>
        <v>1</v>
      </c>
      <c r="X78" s="3"/>
      <c r="Y78" s="3">
        <f>(Y6+Y10+Y18+Y22+Y26+Y30+Y34+Y38+Y42+Y46+Y50+Y54+Y58+Y62+Y66+Y70+Y74)</f>
        <v>0</v>
      </c>
      <c r="Z78" s="13">
        <f>(Z6+Z10+Z18+Z22+Z26+Z30+Z34+Z38+Z42+Z46+Z50+Z54+Z58+Z62+Z66+Z70+Z74)</f>
        <v>0</v>
      </c>
      <c r="AA78" s="4">
        <f>(AA6+AA10+AA18+AA22+AA26+AA30+AA34+AA38+AA42+AA46+AA50+AA54+AA58+AA62+AA66+AA70+AA74)</f>
        <v>0</v>
      </c>
      <c r="AB78" s="3"/>
      <c r="AC78" s="3">
        <f>(AC6+AC10+AC18+AC22+AC26+AC30+AC34+AC38+AC42+AC46+AC50+AC54+AC58+AC62+AC66+AC70+AC74)</f>
        <v>0</v>
      </c>
      <c r="AD78" s="13">
        <f>(AD6+AD10+AD18+AD22+AD26+AD30+AD34+AD38+AD42+AD46+AD50+AD54+AD58+AD62+AD66+AD70+AD74)</f>
        <v>0</v>
      </c>
      <c r="AE78" s="4">
        <f>(AE6+AE10+AE18+AE22+AE26+AE30+AE34+AE38+AE42+AE46+AE50+AE54+AE58+AE62+AE66+AE70+AE74)</f>
        <v>0</v>
      </c>
      <c r="AF78" s="3"/>
      <c r="AG78" s="3">
        <f>(AG6+AG10+AG18+AG22+AG26+AG30+AG34+AG38+AG42+AG46+AG50+AG54+AG58+AG62+AG66+AG70+AG74)</f>
        <v>0</v>
      </c>
      <c r="AH78" s="13">
        <f>(AH6+AH10+AH18+AH22+AH26+AH30+AH34+AH38+AH42+AH46+AH50+AH54+AH58+AH62+AH66+AH70+AH74)</f>
        <v>0</v>
      </c>
      <c r="AI78" s="4">
        <f>(AI6+AI10+AI18+AI22+AI26+AI30+AI34+AI38+AI42+AI46+AI50+AI54+AI58+AI62+AI66+AI70+AI74)</f>
        <v>0</v>
      </c>
      <c r="AJ78" s="3"/>
      <c r="AK78" s="3">
        <f>(AK6+AK10+AK18+AK22+AK26+AK30+AK34+AK38+AK42+AK46+AK50+AK54+AK58+AK62+AK66+AK70+AK74)</f>
        <v>0</v>
      </c>
      <c r="AL78" s="13">
        <f>(AL6+AL10+AL18+AL22+AL26+AL30+AL34+AL38+AL42+AL46+AL50+AL54+AL58+AL62+AL66+AL70+AL74)</f>
        <v>0</v>
      </c>
      <c r="AM78" s="4">
        <f>(AM6+AM10+AM18+AM22+AM26+AM30+AM34+AM38+AM42+AM46+AM50+AM54+AM58+AM62+AM66+AM70+AM74)</f>
        <v>0</v>
      </c>
      <c r="AN78" s="3"/>
      <c r="AO78" s="3">
        <f>(AO6+AO10+AO18+AO22+AO26+AO30+AO34+AO38+AO42+AO46+AO50+AO54+AO58+AO62+AO66+AO70+AO74)</f>
        <v>0</v>
      </c>
      <c r="AP78" s="13">
        <f>(AP6+AP10+AP18+AP22+AP26+AP30+AP34+AP38+AP42+AP46+AP50+AP54+AP58+AP62+AP66+AP70+AP74)</f>
        <v>0</v>
      </c>
      <c r="AQ78" s="4">
        <f>(AQ6+AQ10+AQ18+AQ22+AQ26+AQ30+AQ34+AQ38+AQ42+AQ46+AQ50+AQ54+AQ58+AQ62+AQ66+AQ70+AQ74)</f>
        <v>0</v>
      </c>
      <c r="AR78" s="36"/>
      <c r="AV78" s="37"/>
    </row>
    <row r="79" spans="1:48" s="6" customFormat="1" ht="26.1" customHeight="1" x14ac:dyDescent="0.25">
      <c r="A79" s="48"/>
      <c r="E79" s="150" t="s">
        <v>17</v>
      </c>
      <c r="F79" s="150"/>
      <c r="G79" s="150"/>
      <c r="I79" s="150" t="s">
        <v>18</v>
      </c>
      <c r="J79" s="150"/>
      <c r="K79" s="150"/>
      <c r="M79" s="150" t="s">
        <v>19</v>
      </c>
      <c r="N79" s="150"/>
      <c r="O79" s="150"/>
      <c r="Q79" s="150" t="s">
        <v>20</v>
      </c>
      <c r="R79" s="150"/>
      <c r="S79" s="150"/>
      <c r="U79" s="150" t="s">
        <v>21</v>
      </c>
      <c r="V79" s="150"/>
      <c r="W79" s="150"/>
      <c r="Y79" s="150" t="s">
        <v>22</v>
      </c>
      <c r="Z79" s="150"/>
      <c r="AA79" s="150"/>
      <c r="AC79" s="150" t="s">
        <v>23</v>
      </c>
      <c r="AD79" s="150"/>
      <c r="AE79" s="150"/>
      <c r="AG79" s="150" t="s">
        <v>24</v>
      </c>
      <c r="AH79" s="150"/>
      <c r="AI79" s="150"/>
      <c r="AK79" s="150" t="s">
        <v>25</v>
      </c>
      <c r="AL79" s="150"/>
      <c r="AM79" s="150"/>
      <c r="AO79" s="150" t="s">
        <v>25</v>
      </c>
      <c r="AP79" s="150"/>
      <c r="AQ79" s="150"/>
      <c r="AR79" s="49"/>
      <c r="AS79" s="151"/>
      <c r="AT79" s="151"/>
      <c r="AU79" s="151"/>
      <c r="AV79" s="50"/>
    </row>
    <row r="80" spans="1:48" ht="18" customHeight="1" x14ac:dyDescent="0.25">
      <c r="A80" s="35"/>
      <c r="E80" s="1"/>
      <c r="F80" s="5">
        <f>(F8+F12+F16+F20+F24+F28+F32+F36+F40+F44+F48+F52+F56+F60+F64+F68+F72+F76)</f>
        <v>11</v>
      </c>
      <c r="G80" s="1">
        <f>(G8+G12+G16+G20+G24+G28+G32+G36+G40+G44+G48+G52+G56+G60+G64+G68+G72+G76)</f>
        <v>0</v>
      </c>
      <c r="H80" s="1"/>
      <c r="I80" s="1"/>
      <c r="J80" s="5">
        <f>(J8+J12+J16+J20+J24+J28+J32+J36+J40+J44+J48+J52+J56+J60+J64+J68+J72+J76)</f>
        <v>11</v>
      </c>
      <c r="K80" s="1">
        <f>(K8+K12+K16+K20+K24+K28+K32+K36+K40+K44+K48+K52+K56+K60+K64+K68+K72+K76)</f>
        <v>0</v>
      </c>
      <c r="L80" s="1"/>
      <c r="M80" s="1"/>
      <c r="N80" s="5">
        <f>(N8+N12+N16+N20+N24+N28+N32+N36+N40+N44+N48+N52+N56+N60+N64+N68+N72+N76)</f>
        <v>11</v>
      </c>
      <c r="O80" s="1">
        <f>(O8+O12+O16+O20+O24+O28+O32+O36+O40+O44+O48+O52+O56+O60+O64+O68+O72+O76)</f>
        <v>0</v>
      </c>
      <c r="P80" s="1"/>
      <c r="Q80" s="1"/>
      <c r="R80" s="5">
        <f>(R8+R12+R16+R20+R24+R28+R32+R36+R40+R44+R48+R52+R56+R60+R64+R68+R72+R76)</f>
        <v>9</v>
      </c>
      <c r="S80" s="1">
        <f>(S8+S12+S16+S20+S24+S28+S32+S36+S40+S44+S48+S52+S56+S60+S64+S68+S72+S76)</f>
        <v>0</v>
      </c>
      <c r="T80" s="1"/>
      <c r="U80" s="1"/>
      <c r="V80" s="5">
        <f>(V8+V12+V16+V20+V24+V28+V32+V36+V40+V44+V48+V52+V56+V60+V64+V68+V72+V76)</f>
        <v>5</v>
      </c>
      <c r="W80" s="1">
        <f>(W8+W12+W16+W20+W24+W28+W32+W36+W40+W44+W48+W52+W56+W60+W64+W68+W72+W76)</f>
        <v>0</v>
      </c>
      <c r="X80" s="1"/>
      <c r="Y80" s="1"/>
      <c r="Z80" s="5">
        <f>(Z8+Z12+Z20+Z24+Z28+Z32+Z36+Z40+Z44+Z48+Z52+Z56+Z60+Z64+Z68+Z72+Z76)</f>
        <v>0</v>
      </c>
      <c r="AA80" s="1">
        <f>(AA8+AA12+AA20+AA24+AA28+AA32+AA36+AA40+AA44+AA48+AA52+AA56+AA60+AA64+AA68+AA72+AA76)</f>
        <v>0</v>
      </c>
      <c r="AB80" s="1"/>
      <c r="AC80" s="1"/>
      <c r="AD80" s="5">
        <f>(AD8+AD12+AD20+AD24+AD28+AD32+AD36+AD40+AD44+AD48+AD52+AD56+AD60+AD64+AD68+AD72+AD76)</f>
        <v>0</v>
      </c>
      <c r="AE80" s="1">
        <f>(AE8+AE12+AE20+AE24+AE28+AE32+AE36+AE40+AE44+AE48+AE52+AE56+AE60+AE64+AE68+AE72+AE76)</f>
        <v>0</v>
      </c>
      <c r="AF80" s="1"/>
      <c r="AG80" s="1"/>
      <c r="AH80" s="5">
        <f>(AH8+AH12+AH20+AH24+AH28+AH32+AH36+AH40+AH44+AH48+AH52+AH56+AH60+AH64+AH68+AH72+AH76)</f>
        <v>0</v>
      </c>
      <c r="AI80" s="1">
        <f>(AI8+AI12+AI20+AI24+AI28+AI32+AI36+AI40+AI44+AI48+AI52+AI56+AI60+AI64+AI68+AI72+AI76)</f>
        <v>0</v>
      </c>
      <c r="AJ80" s="1"/>
      <c r="AK80" s="1"/>
      <c r="AL80" s="5">
        <f>(AL8+AL12+AL20+AL24+AL28+AL32+AL36+AL40+AL44+AL48+AL52+AL56+AL60+AL64+AL68+AL72+AL76)</f>
        <v>0</v>
      </c>
      <c r="AM80" s="1">
        <f>(AM8+AM12+AM20+AM24+AM28+AM32+AM36+AM40+AM44+AM48+AM52+AM56+AM60+AM64+AM68+AM72+AM76)</f>
        <v>0</v>
      </c>
      <c r="AN80" s="1"/>
      <c r="AO80" s="1"/>
      <c r="AP80" s="5">
        <f>(AP8+AP12+AP20+AP24+AP28+AP32+AP36+AP40+AP44+AP48+AP52+AP56+AP60+AP64+AP68+AP72+AP76)</f>
        <v>0</v>
      </c>
      <c r="AQ80" s="1">
        <f>(AQ8+AQ12+AQ20+AQ24+AQ28+AQ32+AQ36+AQ40+AQ44+AQ48+AQ52+AQ56+AQ60+AQ64+AQ68+AQ72+AQ76)</f>
        <v>0</v>
      </c>
      <c r="AR80" s="36"/>
      <c r="AV80" s="37"/>
    </row>
    <row r="81" spans="1:48" ht="13.5" thickBot="1" x14ac:dyDescent="0.3">
      <c r="A81" s="35"/>
      <c r="AR81" s="36"/>
      <c r="AV81" s="37"/>
    </row>
    <row r="82" spans="1:48" ht="30.95" customHeight="1" thickBot="1" x14ac:dyDescent="0.3">
      <c r="A82" s="35"/>
      <c r="E82" s="57">
        <f>(E78+I78+M78+Q78+U78+Y78+AC78+AG78+AO78+AK78)</f>
        <v>26</v>
      </c>
      <c r="F82" s="58">
        <f>(AT6+AT10+AT18+AT26+AT42+AT46+AT50+AT54+AT62+AT74)</f>
        <v>752</v>
      </c>
      <c r="G82" s="59">
        <f>(AU6+AU10+AU18+AU26+AU42+AU46+AU50+AU54+AU62+AU74)</f>
        <v>496</v>
      </c>
      <c r="I82" s="122">
        <f>(F82/G82)</f>
        <v>1.5161290322580645</v>
      </c>
      <c r="J82" s="123"/>
      <c r="M82" s="125" t="s">
        <v>36</v>
      </c>
      <c r="N82" s="126"/>
      <c r="O82" s="126"/>
      <c r="P82" s="126"/>
      <c r="Q82" s="126"/>
      <c r="R82" s="126"/>
      <c r="S82" s="127"/>
      <c r="U82" s="147" t="s">
        <v>3</v>
      </c>
      <c r="V82" s="148"/>
      <c r="W82" s="149" t="s">
        <v>6</v>
      </c>
      <c r="X82" s="149"/>
      <c r="Y82" s="140" t="s">
        <v>7</v>
      </c>
      <c r="Z82" s="141"/>
      <c r="AC82" s="134" t="s">
        <v>58</v>
      </c>
      <c r="AD82" s="135"/>
      <c r="AE82" s="135"/>
      <c r="AF82" s="135"/>
      <c r="AG82" s="135"/>
      <c r="AH82" s="135"/>
      <c r="AI82" s="135"/>
      <c r="AJ82" s="62"/>
      <c r="AK82" s="63">
        <f>(A22)/E82</f>
        <v>1</v>
      </c>
      <c r="AR82" s="36"/>
      <c r="AV82" s="37"/>
    </row>
    <row r="83" spans="1:48" ht="36.950000000000003" customHeight="1" thickBot="1" x14ac:dyDescent="0.3">
      <c r="A83" s="35"/>
      <c r="E83" s="119" t="s">
        <v>1</v>
      </c>
      <c r="F83" s="120"/>
      <c r="G83" s="121"/>
      <c r="M83" s="128"/>
      <c r="N83" s="129"/>
      <c r="O83" s="129"/>
      <c r="P83" s="129"/>
      <c r="Q83" s="129"/>
      <c r="R83" s="129"/>
      <c r="S83" s="130"/>
      <c r="U83" s="144" t="s">
        <v>26</v>
      </c>
      <c r="V83" s="145"/>
      <c r="W83" s="145"/>
      <c r="X83" s="145"/>
      <c r="Y83" s="145"/>
      <c r="Z83" s="146"/>
      <c r="AC83" s="136" t="s">
        <v>59</v>
      </c>
      <c r="AD83" s="137"/>
      <c r="AE83" s="137"/>
      <c r="AF83" s="137"/>
      <c r="AG83" s="137"/>
      <c r="AH83" s="137"/>
      <c r="AI83" s="137"/>
      <c r="AJ83" s="1"/>
      <c r="AK83" s="64">
        <f>(A50/E82)</f>
        <v>0</v>
      </c>
      <c r="AR83" s="36"/>
      <c r="AV83" s="37"/>
    </row>
    <row r="84" spans="1:48" ht="27.95" customHeight="1" thickBot="1" x14ac:dyDescent="0.3">
      <c r="A84" s="35"/>
      <c r="E84" s="60"/>
      <c r="F84" s="54">
        <f>(AT8+AT12+AT20+AT28+AT44+AT48+AT52+AT56+AT64+AT76)</f>
        <v>752</v>
      </c>
      <c r="G84" s="61">
        <f>(AU8+AU12+AU20+AU28+AU44+AU48+AU52+AU56+AU44+U56+AU64+AU76)</f>
        <v>0</v>
      </c>
      <c r="I84" s="122" t="e">
        <f>(F84/G84)</f>
        <v>#DIV/0!</v>
      </c>
      <c r="J84" s="123"/>
      <c r="M84" s="131"/>
      <c r="N84" s="132"/>
      <c r="O84" s="132"/>
      <c r="P84" s="132"/>
      <c r="Q84" s="132"/>
      <c r="R84" s="132"/>
      <c r="S84" s="133"/>
      <c r="U84" s="138" t="s">
        <v>55</v>
      </c>
      <c r="V84" s="139"/>
      <c r="W84" s="142" t="s">
        <v>4</v>
      </c>
      <c r="X84" s="142"/>
      <c r="Y84" s="139" t="s">
        <v>5</v>
      </c>
      <c r="Z84" s="143"/>
      <c r="AC84" s="138" t="s">
        <v>50</v>
      </c>
      <c r="AD84" s="139"/>
      <c r="AE84" s="139"/>
      <c r="AF84" s="139"/>
      <c r="AG84" s="139"/>
      <c r="AH84" s="139"/>
      <c r="AI84" s="139"/>
      <c r="AJ84" s="53"/>
      <c r="AK84" s="65">
        <f>(A74/E82)</f>
        <v>0</v>
      </c>
      <c r="AR84" s="36"/>
      <c r="AV84" s="37"/>
    </row>
    <row r="85" spans="1:48" ht="13.5" thickBot="1" x14ac:dyDescent="0.3">
      <c r="A85" s="51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19">
        <f>SUM(AK82:AK84)</f>
        <v>1</v>
      </c>
      <c r="AL85" s="52"/>
      <c r="AM85" s="52"/>
      <c r="AN85" s="52"/>
      <c r="AO85" s="52"/>
      <c r="AP85" s="52"/>
      <c r="AQ85" s="52"/>
      <c r="AR85" s="55"/>
      <c r="AS85" s="52"/>
      <c r="AT85" s="52"/>
      <c r="AU85" s="52"/>
      <c r="AV85" s="56"/>
    </row>
  </sheetData>
  <sheetProtection algorithmName="SHA-512" hashValue="aPT9+R21mJ6eCPCyYrpoZjMrd6DsxZyrEhOt0M20tl6XOlP95aVhsyy1c5XqjIvlkbF1lBqc3sAygk6bzfSnQw==" saltValue="EOYhF52R0AAm9B1cdZSX/Q==" spinCount="100000" sheet="1" objects="1" scenarios="1"/>
  <mergeCells count="232">
    <mergeCell ref="M67:O67"/>
    <mergeCell ref="E15:G15"/>
    <mergeCell ref="I15:K15"/>
    <mergeCell ref="M15:O15"/>
    <mergeCell ref="Q15:S15"/>
    <mergeCell ref="U15:W15"/>
    <mergeCell ref="D10:D16"/>
    <mergeCell ref="A51:C51"/>
    <mergeCell ref="AO47:AQ47"/>
    <mergeCell ref="E31:G31"/>
    <mergeCell ref="E27:G27"/>
    <mergeCell ref="M11:O11"/>
    <mergeCell ref="M43:O43"/>
    <mergeCell ref="AC31:AE31"/>
    <mergeCell ref="I27:K27"/>
    <mergeCell ref="M27:O27"/>
    <mergeCell ref="Q27:S27"/>
    <mergeCell ref="U27:W27"/>
    <mergeCell ref="Y27:AA27"/>
    <mergeCell ref="I39:K39"/>
    <mergeCell ref="D26:D40"/>
    <mergeCell ref="A26:C49"/>
    <mergeCell ref="D18:D24"/>
    <mergeCell ref="E23:G23"/>
    <mergeCell ref="A75:C75"/>
    <mergeCell ref="D54:D60"/>
    <mergeCell ref="U35:W35"/>
    <mergeCell ref="I35:K35"/>
    <mergeCell ref="M35:O35"/>
    <mergeCell ref="Q35:S35"/>
    <mergeCell ref="Y35:AA35"/>
    <mergeCell ref="Y55:AA55"/>
    <mergeCell ref="Y63:AA63"/>
    <mergeCell ref="Q63:S63"/>
    <mergeCell ref="U63:W63"/>
    <mergeCell ref="E71:G71"/>
    <mergeCell ref="I71:K71"/>
    <mergeCell ref="M71:O71"/>
    <mergeCell ref="Q71:S71"/>
    <mergeCell ref="U71:W71"/>
    <mergeCell ref="Y71:AA71"/>
    <mergeCell ref="U59:W59"/>
    <mergeCell ref="Q67:S67"/>
    <mergeCell ref="U67:W67"/>
    <mergeCell ref="Y67:AA67"/>
    <mergeCell ref="D62:D72"/>
    <mergeCell ref="E67:G67"/>
    <mergeCell ref="I67:K67"/>
    <mergeCell ref="A54:C73"/>
    <mergeCell ref="E35:G35"/>
    <mergeCell ref="AS79:AU79"/>
    <mergeCell ref="D74:D76"/>
    <mergeCell ref="E19:G19"/>
    <mergeCell ref="I19:K19"/>
    <mergeCell ref="M19:O19"/>
    <mergeCell ref="Q19:S19"/>
    <mergeCell ref="U19:W19"/>
    <mergeCell ref="Y19:AA19"/>
    <mergeCell ref="E55:G55"/>
    <mergeCell ref="I55:K55"/>
    <mergeCell ref="M55:O55"/>
    <mergeCell ref="Q55:S55"/>
    <mergeCell ref="U55:W55"/>
    <mergeCell ref="AC59:AE59"/>
    <mergeCell ref="AG59:AI59"/>
    <mergeCell ref="D42:D44"/>
    <mergeCell ref="E43:G43"/>
    <mergeCell ref="I43:K43"/>
    <mergeCell ref="AK55:AM55"/>
    <mergeCell ref="AK59:AM59"/>
    <mergeCell ref="D50:D52"/>
    <mergeCell ref="E51:G51"/>
    <mergeCell ref="AS71:AU71"/>
    <mergeCell ref="AS75:AU75"/>
    <mergeCell ref="AC43:AE43"/>
    <mergeCell ref="AG43:AI43"/>
    <mergeCell ref="AK43:AM43"/>
    <mergeCell ref="AO63:AQ63"/>
    <mergeCell ref="AS47:AU47"/>
    <mergeCell ref="AK51:AM51"/>
    <mergeCell ref="AO51:AQ51"/>
    <mergeCell ref="AS51:AU51"/>
    <mergeCell ref="AC51:AE51"/>
    <mergeCell ref="AG51:AI51"/>
    <mergeCell ref="AK71:AM71"/>
    <mergeCell ref="AC71:AE71"/>
    <mergeCell ref="AG71:AI71"/>
    <mergeCell ref="AO71:AQ71"/>
    <mergeCell ref="AC67:AE67"/>
    <mergeCell ref="AG67:AI67"/>
    <mergeCell ref="AK67:AM67"/>
    <mergeCell ref="AO67:AQ67"/>
    <mergeCell ref="AO55:AQ55"/>
    <mergeCell ref="AS59:AU59"/>
    <mergeCell ref="AS63:AU63"/>
    <mergeCell ref="AS43:AU43"/>
    <mergeCell ref="Q51:S51"/>
    <mergeCell ref="U51:W51"/>
    <mergeCell ref="Y51:AA51"/>
    <mergeCell ref="AK63:AM63"/>
    <mergeCell ref="AO23:AQ23"/>
    <mergeCell ref="AC27:AE27"/>
    <mergeCell ref="AG27:AI27"/>
    <mergeCell ref="AO27:AQ27"/>
    <mergeCell ref="AC23:AE23"/>
    <mergeCell ref="AO43:AQ43"/>
    <mergeCell ref="AC47:AE47"/>
    <mergeCell ref="AG47:AI47"/>
    <mergeCell ref="AK47:AM47"/>
    <mergeCell ref="AO59:AQ59"/>
    <mergeCell ref="Y59:AA59"/>
    <mergeCell ref="AC63:AE63"/>
    <mergeCell ref="AG63:AI63"/>
    <mergeCell ref="AC55:AE55"/>
    <mergeCell ref="Y23:AA23"/>
    <mergeCell ref="AS31:AU31"/>
    <mergeCell ref="AS55:AU55"/>
    <mergeCell ref="AC7:AE7"/>
    <mergeCell ref="AG7:AI7"/>
    <mergeCell ref="AO7:AQ7"/>
    <mergeCell ref="AC11:AE11"/>
    <mergeCell ref="AG11:AI11"/>
    <mergeCell ref="AO11:AQ11"/>
    <mergeCell ref="AC19:AE19"/>
    <mergeCell ref="AG19:AI19"/>
    <mergeCell ref="AO19:AQ19"/>
    <mergeCell ref="AG31:AI31"/>
    <mergeCell ref="AO31:AQ31"/>
    <mergeCell ref="AS23:AU23"/>
    <mergeCell ref="AG23:AI23"/>
    <mergeCell ref="AG55:AI55"/>
    <mergeCell ref="Q7:S7"/>
    <mergeCell ref="U7:W7"/>
    <mergeCell ref="AC5:AE5"/>
    <mergeCell ref="AG5:AI5"/>
    <mergeCell ref="AO5:AQ5"/>
    <mergeCell ref="AS7:AU7"/>
    <mergeCell ref="AS11:AU11"/>
    <mergeCell ref="AS19:AU19"/>
    <mergeCell ref="AS27:AU27"/>
    <mergeCell ref="AK5:AM5"/>
    <mergeCell ref="AO79:AQ79"/>
    <mergeCell ref="AG75:AI75"/>
    <mergeCell ref="AO75:AQ75"/>
    <mergeCell ref="E79:G79"/>
    <mergeCell ref="I79:K79"/>
    <mergeCell ref="M79:O79"/>
    <mergeCell ref="Q79:S79"/>
    <mergeCell ref="U79:W79"/>
    <mergeCell ref="Y79:AA79"/>
    <mergeCell ref="AC79:AE79"/>
    <mergeCell ref="E75:G75"/>
    <mergeCell ref="I75:K75"/>
    <mergeCell ref="M75:O75"/>
    <mergeCell ref="Q75:S75"/>
    <mergeCell ref="U75:W75"/>
    <mergeCell ref="Y75:AA75"/>
    <mergeCell ref="AC75:AE75"/>
    <mergeCell ref="AK75:AM75"/>
    <mergeCell ref="AK79:AM79"/>
    <mergeCell ref="AG79:AI79"/>
    <mergeCell ref="I84:J84"/>
    <mergeCell ref="M82:S84"/>
    <mergeCell ref="AC82:AI82"/>
    <mergeCell ref="AC83:AI83"/>
    <mergeCell ref="AC84:AI84"/>
    <mergeCell ref="Y82:Z82"/>
    <mergeCell ref="U84:V84"/>
    <mergeCell ref="W84:X84"/>
    <mergeCell ref="Y84:Z84"/>
    <mergeCell ref="U83:Z83"/>
    <mergeCell ref="U82:V82"/>
    <mergeCell ref="W82:X82"/>
    <mergeCell ref="D46:D48"/>
    <mergeCell ref="M47:O47"/>
    <mergeCell ref="Q47:S47"/>
    <mergeCell ref="U47:W47"/>
    <mergeCell ref="Y47:AA47"/>
    <mergeCell ref="Y31:AA31"/>
    <mergeCell ref="E83:G83"/>
    <mergeCell ref="I82:J82"/>
    <mergeCell ref="I59:K59"/>
    <mergeCell ref="M59:O59"/>
    <mergeCell ref="Q59:S59"/>
    <mergeCell ref="U39:W39"/>
    <mergeCell ref="Y39:AA39"/>
    <mergeCell ref="E59:G59"/>
    <mergeCell ref="E47:G47"/>
    <mergeCell ref="I47:K47"/>
    <mergeCell ref="Q43:S43"/>
    <mergeCell ref="U43:W43"/>
    <mergeCell ref="Y43:AA43"/>
    <mergeCell ref="E63:G63"/>
    <mergeCell ref="I63:K63"/>
    <mergeCell ref="M63:O63"/>
    <mergeCell ref="I51:K51"/>
    <mergeCell ref="M51:O51"/>
    <mergeCell ref="E39:G39"/>
    <mergeCell ref="M39:O39"/>
    <mergeCell ref="Q39:S39"/>
    <mergeCell ref="I31:K31"/>
    <mergeCell ref="M31:O31"/>
    <mergeCell ref="Q31:S31"/>
    <mergeCell ref="U31:W31"/>
    <mergeCell ref="I23:K23"/>
    <mergeCell ref="M23:O23"/>
    <mergeCell ref="Q23:S23"/>
    <mergeCell ref="U23:W23"/>
    <mergeCell ref="AR1:AV1"/>
    <mergeCell ref="AR2:AV2"/>
    <mergeCell ref="AR3:AV3"/>
    <mergeCell ref="AR4:AV4"/>
    <mergeCell ref="D1:AQ2"/>
    <mergeCell ref="D3:AQ4"/>
    <mergeCell ref="A1:C4"/>
    <mergeCell ref="A23:C23"/>
    <mergeCell ref="A6:C21"/>
    <mergeCell ref="D6:D8"/>
    <mergeCell ref="E5:G5"/>
    <mergeCell ref="I5:K5"/>
    <mergeCell ref="M5:O5"/>
    <mergeCell ref="Q5:S5"/>
    <mergeCell ref="U5:W5"/>
    <mergeCell ref="Y5:AA5"/>
    <mergeCell ref="E11:G11"/>
    <mergeCell ref="I11:K11"/>
    <mergeCell ref="Q11:S11"/>
    <mergeCell ref="U11:W11"/>
    <mergeCell ref="Y11:AA11"/>
    <mergeCell ref="E7:G7"/>
    <mergeCell ref="I7:K7"/>
    <mergeCell ref="M7:O7"/>
  </mergeCells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CICLO PROFESIONAL</vt:lpstr>
      <vt:lpstr>'CICLO PROFESIONAL'!Área_de_impresión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</cp:lastModifiedBy>
  <dcterms:created xsi:type="dcterms:W3CDTF">2022-08-24T09:52:58Z</dcterms:created>
  <dcterms:modified xsi:type="dcterms:W3CDTF">2023-08-16T18:43:44Z</dcterms:modified>
</cp:coreProperties>
</file>