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DE INGRESOS  Y GASTOS VIGENCIA 2022\"/>
    </mc:Choice>
  </mc:AlternateContent>
  <bookViews>
    <workbookView xWindow="0" yWindow="0" windowWidth="5415" windowHeight="28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1" i="1" l="1"/>
  <c r="S461" i="1"/>
  <c r="R461" i="1"/>
  <c r="R460" i="1" s="1"/>
  <c r="Q461" i="1"/>
  <c r="P461" i="1"/>
  <c r="P460" i="1" s="1"/>
  <c r="O461" i="1"/>
  <c r="N461" i="1"/>
  <c r="M461" i="1"/>
  <c r="M460" i="1" s="1"/>
  <c r="L461" i="1"/>
  <c r="K461" i="1"/>
  <c r="J461" i="1"/>
  <c r="J460" i="1" s="1"/>
  <c r="I461" i="1"/>
  <c r="H461" i="1"/>
  <c r="H460" i="1" s="1"/>
  <c r="G461" i="1"/>
  <c r="F461" i="1"/>
  <c r="E461" i="1"/>
  <c r="E460" i="1" s="1"/>
  <c r="D461" i="1"/>
  <c r="T460" i="1"/>
  <c r="S460" i="1"/>
  <c r="Q460" i="1"/>
  <c r="O460" i="1"/>
  <c r="N460" i="1"/>
  <c r="L460" i="1"/>
  <c r="K460" i="1"/>
  <c r="I460" i="1"/>
  <c r="G460" i="1"/>
  <c r="F460" i="1"/>
  <c r="D460" i="1"/>
  <c r="T458" i="1"/>
  <c r="S458" i="1"/>
  <c r="S457" i="1" s="1"/>
  <c r="S456" i="1" s="1"/>
  <c r="R458" i="1"/>
  <c r="R457" i="1" s="1"/>
  <c r="R456" i="1" s="1"/>
  <c r="Q458" i="1"/>
  <c r="Q457" i="1" s="1"/>
  <c r="Q456" i="1" s="1"/>
  <c r="P458" i="1"/>
  <c r="O458" i="1"/>
  <c r="O457" i="1" s="1"/>
  <c r="O456" i="1" s="1"/>
  <c r="N458" i="1"/>
  <c r="M458" i="1"/>
  <c r="M457" i="1" s="1"/>
  <c r="M456" i="1" s="1"/>
  <c r="L458" i="1"/>
  <c r="L457" i="1" s="1"/>
  <c r="L456" i="1" s="1"/>
  <c r="K458" i="1"/>
  <c r="K457" i="1" s="1"/>
  <c r="K456" i="1" s="1"/>
  <c r="J458" i="1"/>
  <c r="J457" i="1" s="1"/>
  <c r="J456" i="1" s="1"/>
  <c r="I458" i="1"/>
  <c r="I457" i="1" s="1"/>
  <c r="I456" i="1" s="1"/>
  <c r="H458" i="1"/>
  <c r="H457" i="1" s="1"/>
  <c r="H456" i="1" s="1"/>
  <c r="G458" i="1"/>
  <c r="G457" i="1" s="1"/>
  <c r="G456" i="1" s="1"/>
  <c r="F458" i="1"/>
  <c r="F457" i="1" s="1"/>
  <c r="F456" i="1" s="1"/>
  <c r="E458" i="1"/>
  <c r="E457" i="1" s="1"/>
  <c r="E456" i="1" s="1"/>
  <c r="D458" i="1"/>
  <c r="D457" i="1" s="1"/>
  <c r="D456" i="1" s="1"/>
  <c r="T457" i="1"/>
  <c r="T456" i="1" s="1"/>
  <c r="P457" i="1"/>
  <c r="P456" i="1" s="1"/>
  <c r="N457" i="1"/>
  <c r="N456" i="1" s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T450" i="1"/>
  <c r="S450" i="1"/>
  <c r="R450" i="1"/>
  <c r="Q450" i="1"/>
  <c r="P450" i="1"/>
  <c r="O450" i="1"/>
  <c r="N450" i="1"/>
  <c r="M450" i="1"/>
  <c r="L450" i="1"/>
  <c r="K450" i="1"/>
  <c r="J450" i="1"/>
  <c r="J437" i="1" s="1"/>
  <c r="J436" i="1" s="1"/>
  <c r="I450" i="1"/>
  <c r="H450" i="1"/>
  <c r="G450" i="1"/>
  <c r="F450" i="1"/>
  <c r="E450" i="1"/>
  <c r="D450" i="1"/>
  <c r="D437" i="1" s="1"/>
  <c r="D436" i="1" s="1"/>
  <c r="T446" i="1"/>
  <c r="S446" i="1"/>
  <c r="R446" i="1"/>
  <c r="Q446" i="1"/>
  <c r="P446" i="1"/>
  <c r="O446" i="1"/>
  <c r="N446" i="1"/>
  <c r="N437" i="1" s="1"/>
  <c r="N436" i="1" s="1"/>
  <c r="M446" i="1"/>
  <c r="L446" i="1"/>
  <c r="K446" i="1"/>
  <c r="J446" i="1"/>
  <c r="I446" i="1"/>
  <c r="H446" i="1"/>
  <c r="G446" i="1"/>
  <c r="F446" i="1"/>
  <c r="E446" i="1"/>
  <c r="D446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T440" i="1"/>
  <c r="S440" i="1"/>
  <c r="R440" i="1"/>
  <c r="Q440" i="1"/>
  <c r="P440" i="1"/>
  <c r="P437" i="1" s="1"/>
  <c r="P436" i="1" s="1"/>
  <c r="O440" i="1"/>
  <c r="N440" i="1"/>
  <c r="M440" i="1"/>
  <c r="L440" i="1"/>
  <c r="K440" i="1"/>
  <c r="J440" i="1"/>
  <c r="I440" i="1"/>
  <c r="H440" i="1"/>
  <c r="H437" i="1" s="1"/>
  <c r="H436" i="1" s="1"/>
  <c r="G440" i="1"/>
  <c r="F440" i="1"/>
  <c r="E440" i="1"/>
  <c r="D440" i="1"/>
  <c r="T438" i="1"/>
  <c r="S438" i="1"/>
  <c r="R438" i="1"/>
  <c r="Q438" i="1"/>
  <c r="Q437" i="1" s="1"/>
  <c r="Q436" i="1" s="1"/>
  <c r="P438" i="1"/>
  <c r="O438" i="1"/>
  <c r="N438" i="1"/>
  <c r="M438" i="1"/>
  <c r="L438" i="1"/>
  <c r="K438" i="1"/>
  <c r="J438" i="1"/>
  <c r="I438" i="1"/>
  <c r="I437" i="1" s="1"/>
  <c r="I436" i="1" s="1"/>
  <c r="H438" i="1"/>
  <c r="G438" i="1"/>
  <c r="F438" i="1"/>
  <c r="E438" i="1"/>
  <c r="D438" i="1"/>
  <c r="T432" i="1"/>
  <c r="S432" i="1"/>
  <c r="S431" i="1" s="1"/>
  <c r="R432" i="1"/>
  <c r="Q432" i="1"/>
  <c r="P432" i="1"/>
  <c r="O432" i="1"/>
  <c r="O431" i="1" s="1"/>
  <c r="O424" i="1" s="1"/>
  <c r="O423" i="1" s="1"/>
  <c r="N432" i="1"/>
  <c r="M432" i="1"/>
  <c r="M431" i="1" s="1"/>
  <c r="L432" i="1"/>
  <c r="K432" i="1"/>
  <c r="K431" i="1" s="1"/>
  <c r="J432" i="1"/>
  <c r="I432" i="1"/>
  <c r="H432" i="1"/>
  <c r="G432" i="1"/>
  <c r="G431" i="1" s="1"/>
  <c r="F432" i="1"/>
  <c r="E432" i="1"/>
  <c r="E431" i="1" s="1"/>
  <c r="D432" i="1"/>
  <c r="T431" i="1"/>
  <c r="R431" i="1"/>
  <c r="Q431" i="1"/>
  <c r="P431" i="1"/>
  <c r="P424" i="1" s="1"/>
  <c r="P423" i="1" s="1"/>
  <c r="N431" i="1"/>
  <c r="L431" i="1"/>
  <c r="J431" i="1"/>
  <c r="I431" i="1"/>
  <c r="H431" i="1"/>
  <c r="F431" i="1"/>
  <c r="D431" i="1"/>
  <c r="T426" i="1"/>
  <c r="S426" i="1"/>
  <c r="S425" i="1" s="1"/>
  <c r="R426" i="1"/>
  <c r="R425" i="1" s="1"/>
  <c r="Q426" i="1"/>
  <c r="P426" i="1"/>
  <c r="O426" i="1"/>
  <c r="N426" i="1"/>
  <c r="M426" i="1"/>
  <c r="M425" i="1" s="1"/>
  <c r="L426" i="1"/>
  <c r="K426" i="1"/>
  <c r="K425" i="1" s="1"/>
  <c r="J426" i="1"/>
  <c r="I426" i="1"/>
  <c r="H426" i="1"/>
  <c r="G426" i="1"/>
  <c r="F426" i="1"/>
  <c r="E426" i="1"/>
  <c r="E425" i="1" s="1"/>
  <c r="D426" i="1"/>
  <c r="T425" i="1"/>
  <c r="Q425" i="1"/>
  <c r="P425" i="1"/>
  <c r="O425" i="1"/>
  <c r="N425" i="1"/>
  <c r="N424" i="1" s="1"/>
  <c r="N423" i="1" s="1"/>
  <c r="L425" i="1"/>
  <c r="J425" i="1"/>
  <c r="J424" i="1" s="1"/>
  <c r="J423" i="1" s="1"/>
  <c r="I425" i="1"/>
  <c r="H425" i="1"/>
  <c r="G425" i="1"/>
  <c r="F425" i="1"/>
  <c r="D425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T419" i="1"/>
  <c r="S419" i="1"/>
  <c r="S418" i="1" s="1"/>
  <c r="R419" i="1"/>
  <c r="Q419" i="1"/>
  <c r="Q418" i="1" s="1"/>
  <c r="Q417" i="1" s="1"/>
  <c r="P419" i="1"/>
  <c r="P418" i="1" s="1"/>
  <c r="P417" i="1" s="1"/>
  <c r="O419" i="1"/>
  <c r="O418" i="1" s="1"/>
  <c r="N419" i="1"/>
  <c r="M419" i="1"/>
  <c r="M418" i="1" s="1"/>
  <c r="L419" i="1"/>
  <c r="K419" i="1"/>
  <c r="K418" i="1" s="1"/>
  <c r="J419" i="1"/>
  <c r="I419" i="1"/>
  <c r="I418" i="1" s="1"/>
  <c r="I417" i="1" s="1"/>
  <c r="H419" i="1"/>
  <c r="H418" i="1" s="1"/>
  <c r="H417" i="1" s="1"/>
  <c r="G419" i="1"/>
  <c r="G418" i="1" s="1"/>
  <c r="F419" i="1"/>
  <c r="E419" i="1"/>
  <c r="E418" i="1" s="1"/>
  <c r="D419" i="1"/>
  <c r="T418" i="1"/>
  <c r="T417" i="1" s="1"/>
  <c r="R418" i="1"/>
  <c r="N418" i="1"/>
  <c r="L418" i="1"/>
  <c r="L417" i="1" s="1"/>
  <c r="J418" i="1"/>
  <c r="F418" i="1"/>
  <c r="F417" i="1" s="1"/>
  <c r="D418" i="1"/>
  <c r="D417" i="1" s="1"/>
  <c r="T415" i="1"/>
  <c r="T411" i="1" s="1"/>
  <c r="T410" i="1" s="1"/>
  <c r="S415" i="1"/>
  <c r="R415" i="1"/>
  <c r="Q415" i="1"/>
  <c r="P415" i="1"/>
  <c r="O415" i="1"/>
  <c r="O411" i="1" s="1"/>
  <c r="O410" i="1" s="1"/>
  <c r="N415" i="1"/>
  <c r="M415" i="1"/>
  <c r="L415" i="1"/>
  <c r="L411" i="1" s="1"/>
  <c r="L410" i="1" s="1"/>
  <c r="K415" i="1"/>
  <c r="J415" i="1"/>
  <c r="I415" i="1"/>
  <c r="H415" i="1"/>
  <c r="G415" i="1"/>
  <c r="F415" i="1"/>
  <c r="E415" i="1"/>
  <c r="D415" i="1"/>
  <c r="D411" i="1" s="1"/>
  <c r="D410" i="1" s="1"/>
  <c r="T412" i="1"/>
  <c r="S412" i="1"/>
  <c r="R412" i="1"/>
  <c r="Q412" i="1"/>
  <c r="P412" i="1"/>
  <c r="P411" i="1" s="1"/>
  <c r="P410" i="1" s="1"/>
  <c r="O412" i="1"/>
  <c r="N412" i="1"/>
  <c r="M412" i="1"/>
  <c r="L412" i="1"/>
  <c r="K412" i="1"/>
  <c r="J412" i="1"/>
  <c r="I412" i="1"/>
  <c r="H412" i="1"/>
  <c r="H411" i="1" s="1"/>
  <c r="H410" i="1" s="1"/>
  <c r="G412" i="1"/>
  <c r="F412" i="1"/>
  <c r="E412" i="1"/>
  <c r="D412" i="1"/>
  <c r="R411" i="1"/>
  <c r="R410" i="1" s="1"/>
  <c r="N411" i="1"/>
  <c r="N410" i="1" s="1"/>
  <c r="J411" i="1"/>
  <c r="J410" i="1" s="1"/>
  <c r="G411" i="1"/>
  <c r="G410" i="1" s="1"/>
  <c r="F411" i="1"/>
  <c r="F410" i="1" s="1"/>
  <c r="T408" i="1"/>
  <c r="S408" i="1"/>
  <c r="R408" i="1"/>
  <c r="Q408" i="1"/>
  <c r="P408" i="1"/>
  <c r="O408" i="1"/>
  <c r="N408" i="1"/>
  <c r="M408" i="1"/>
  <c r="L408" i="1"/>
  <c r="K408" i="1"/>
  <c r="J408" i="1"/>
  <c r="J400" i="1" s="1"/>
  <c r="I408" i="1"/>
  <c r="H408" i="1"/>
  <c r="G408" i="1"/>
  <c r="F408" i="1"/>
  <c r="E408" i="1"/>
  <c r="D408" i="1"/>
  <c r="T406" i="1"/>
  <c r="T400" i="1" s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T403" i="1"/>
  <c r="S403" i="1"/>
  <c r="R403" i="1"/>
  <c r="Q403" i="1"/>
  <c r="P403" i="1"/>
  <c r="O403" i="1"/>
  <c r="N403" i="1"/>
  <c r="M403" i="1"/>
  <c r="L403" i="1"/>
  <c r="L400" i="1" s="1"/>
  <c r="K403" i="1"/>
  <c r="J403" i="1"/>
  <c r="I403" i="1"/>
  <c r="H403" i="1"/>
  <c r="G403" i="1"/>
  <c r="F403" i="1"/>
  <c r="E403" i="1"/>
  <c r="D403" i="1"/>
  <c r="T401" i="1"/>
  <c r="S401" i="1"/>
  <c r="R401" i="1"/>
  <c r="Q401" i="1"/>
  <c r="P401" i="1"/>
  <c r="O401" i="1"/>
  <c r="O400" i="1" s="1"/>
  <c r="N401" i="1"/>
  <c r="M401" i="1"/>
  <c r="L401" i="1"/>
  <c r="K401" i="1"/>
  <c r="J401" i="1"/>
  <c r="I401" i="1"/>
  <c r="H401" i="1"/>
  <c r="G401" i="1"/>
  <c r="G400" i="1" s="1"/>
  <c r="F401" i="1"/>
  <c r="E401" i="1"/>
  <c r="D401" i="1"/>
  <c r="P400" i="1"/>
  <c r="N400" i="1"/>
  <c r="H400" i="1"/>
  <c r="F400" i="1"/>
  <c r="D400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T393" i="1"/>
  <c r="S393" i="1"/>
  <c r="S389" i="1" s="1"/>
  <c r="R393" i="1"/>
  <c r="Q393" i="1"/>
  <c r="P393" i="1"/>
  <c r="O393" i="1"/>
  <c r="N393" i="1"/>
  <c r="M393" i="1"/>
  <c r="L393" i="1"/>
  <c r="K393" i="1"/>
  <c r="K389" i="1" s="1"/>
  <c r="J393" i="1"/>
  <c r="I393" i="1"/>
  <c r="H393" i="1"/>
  <c r="G393" i="1"/>
  <c r="F393" i="1"/>
  <c r="E393" i="1"/>
  <c r="D393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T389" i="1"/>
  <c r="Q389" i="1"/>
  <c r="O389" i="1"/>
  <c r="N389" i="1"/>
  <c r="L389" i="1"/>
  <c r="I389" i="1"/>
  <c r="G389" i="1"/>
  <c r="F389" i="1"/>
  <c r="D389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F379" i="1" s="1"/>
  <c r="E386" i="1"/>
  <c r="D386" i="1"/>
  <c r="T383" i="1"/>
  <c r="T379" i="1" s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D379" i="1" s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R379" i="1"/>
  <c r="P379" i="1"/>
  <c r="O379" i="1"/>
  <c r="N379" i="1"/>
  <c r="L379" i="1"/>
  <c r="J379" i="1"/>
  <c r="H379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T371" i="1"/>
  <c r="S371" i="1"/>
  <c r="R371" i="1"/>
  <c r="Q371" i="1"/>
  <c r="P371" i="1"/>
  <c r="P338" i="1" s="1"/>
  <c r="P337" i="1" s="1"/>
  <c r="O371" i="1"/>
  <c r="N371" i="1"/>
  <c r="M371" i="1"/>
  <c r="L371" i="1"/>
  <c r="K371" i="1"/>
  <c r="J371" i="1"/>
  <c r="I371" i="1"/>
  <c r="H371" i="1"/>
  <c r="G371" i="1"/>
  <c r="F371" i="1"/>
  <c r="E371" i="1"/>
  <c r="D371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I338" i="1" s="1"/>
  <c r="I337" i="1" s="1"/>
  <c r="H366" i="1"/>
  <c r="G366" i="1"/>
  <c r="F366" i="1"/>
  <c r="E366" i="1"/>
  <c r="D366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H338" i="1" s="1"/>
  <c r="H337" i="1" s="1"/>
  <c r="G343" i="1"/>
  <c r="F343" i="1"/>
  <c r="F338" i="1" s="1"/>
  <c r="F337" i="1" s="1"/>
  <c r="E343" i="1"/>
  <c r="D343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N338" i="1"/>
  <c r="N337" i="1" s="1"/>
  <c r="L338" i="1"/>
  <c r="L337" i="1" s="1"/>
  <c r="T332" i="1"/>
  <c r="S332" i="1"/>
  <c r="S331" i="1" s="1"/>
  <c r="S330" i="1" s="1"/>
  <c r="R332" i="1"/>
  <c r="Q332" i="1"/>
  <c r="Q331" i="1" s="1"/>
  <c r="Q330" i="1" s="1"/>
  <c r="P332" i="1"/>
  <c r="O332" i="1"/>
  <c r="O331" i="1" s="1"/>
  <c r="O330" i="1" s="1"/>
  <c r="N332" i="1"/>
  <c r="M332" i="1"/>
  <c r="M331" i="1" s="1"/>
  <c r="M330" i="1" s="1"/>
  <c r="L332" i="1"/>
  <c r="K332" i="1"/>
  <c r="K331" i="1" s="1"/>
  <c r="K330" i="1" s="1"/>
  <c r="J332" i="1"/>
  <c r="I332" i="1"/>
  <c r="I331" i="1" s="1"/>
  <c r="I330" i="1" s="1"/>
  <c r="H332" i="1"/>
  <c r="G332" i="1"/>
  <c r="G331" i="1" s="1"/>
  <c r="G330" i="1" s="1"/>
  <c r="F332" i="1"/>
  <c r="E332" i="1"/>
  <c r="E331" i="1" s="1"/>
  <c r="E330" i="1" s="1"/>
  <c r="D332" i="1"/>
  <c r="T331" i="1"/>
  <c r="T330" i="1" s="1"/>
  <c r="R331" i="1"/>
  <c r="R330" i="1" s="1"/>
  <c r="P331" i="1"/>
  <c r="P330" i="1" s="1"/>
  <c r="N331" i="1"/>
  <c r="N330" i="1" s="1"/>
  <c r="L331" i="1"/>
  <c r="L330" i="1" s="1"/>
  <c r="J331" i="1"/>
  <c r="J330" i="1" s="1"/>
  <c r="H331" i="1"/>
  <c r="H330" i="1" s="1"/>
  <c r="F331" i="1"/>
  <c r="F330" i="1" s="1"/>
  <c r="D331" i="1"/>
  <c r="D330" i="1" s="1"/>
  <c r="T327" i="1"/>
  <c r="S327" i="1"/>
  <c r="S326" i="1" s="1"/>
  <c r="S325" i="1" s="1"/>
  <c r="R327" i="1"/>
  <c r="Q327" i="1"/>
  <c r="Q326" i="1" s="1"/>
  <c r="Q325" i="1" s="1"/>
  <c r="P327" i="1"/>
  <c r="P326" i="1" s="1"/>
  <c r="P325" i="1" s="1"/>
  <c r="O327" i="1"/>
  <c r="O326" i="1" s="1"/>
  <c r="O325" i="1" s="1"/>
  <c r="N327" i="1"/>
  <c r="M327" i="1"/>
  <c r="M326" i="1" s="1"/>
  <c r="M325" i="1" s="1"/>
  <c r="L327" i="1"/>
  <c r="K327" i="1"/>
  <c r="K326" i="1" s="1"/>
  <c r="K325" i="1" s="1"/>
  <c r="J327" i="1"/>
  <c r="I327" i="1"/>
  <c r="I326" i="1" s="1"/>
  <c r="I325" i="1" s="1"/>
  <c r="H327" i="1"/>
  <c r="H326" i="1" s="1"/>
  <c r="H325" i="1" s="1"/>
  <c r="G327" i="1"/>
  <c r="G326" i="1" s="1"/>
  <c r="G325" i="1" s="1"/>
  <c r="F327" i="1"/>
  <c r="E327" i="1"/>
  <c r="E326" i="1" s="1"/>
  <c r="E325" i="1" s="1"/>
  <c r="D327" i="1"/>
  <c r="T326" i="1"/>
  <c r="T325" i="1" s="1"/>
  <c r="R326" i="1"/>
  <c r="R325" i="1" s="1"/>
  <c r="N326" i="1"/>
  <c r="N325" i="1" s="1"/>
  <c r="L326" i="1"/>
  <c r="L325" i="1" s="1"/>
  <c r="J326" i="1"/>
  <c r="J325" i="1" s="1"/>
  <c r="F326" i="1"/>
  <c r="F325" i="1" s="1"/>
  <c r="D326" i="1"/>
  <c r="D325" i="1" s="1"/>
  <c r="T321" i="1"/>
  <c r="S321" i="1"/>
  <c r="S320" i="1" s="1"/>
  <c r="R321" i="1"/>
  <c r="Q321" i="1"/>
  <c r="P321" i="1"/>
  <c r="P320" i="1" s="1"/>
  <c r="O321" i="1"/>
  <c r="O320" i="1" s="1"/>
  <c r="N321" i="1"/>
  <c r="M321" i="1"/>
  <c r="M320" i="1" s="1"/>
  <c r="L321" i="1"/>
  <c r="K321" i="1"/>
  <c r="K320" i="1" s="1"/>
  <c r="J321" i="1"/>
  <c r="I321" i="1"/>
  <c r="H321" i="1"/>
  <c r="H320" i="1" s="1"/>
  <c r="G321" i="1"/>
  <c r="G320" i="1" s="1"/>
  <c r="F321" i="1"/>
  <c r="E321" i="1"/>
  <c r="E320" i="1" s="1"/>
  <c r="D321" i="1"/>
  <c r="T320" i="1"/>
  <c r="R320" i="1"/>
  <c r="Q320" i="1"/>
  <c r="N320" i="1"/>
  <c r="L320" i="1"/>
  <c r="J320" i="1"/>
  <c r="I320" i="1"/>
  <c r="F320" i="1"/>
  <c r="D320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T314" i="1"/>
  <c r="T309" i="1" s="1"/>
  <c r="T308" i="1" s="1"/>
  <c r="T307" i="1" s="1"/>
  <c r="S314" i="1"/>
  <c r="S309" i="1" s="1"/>
  <c r="R314" i="1"/>
  <c r="Q314" i="1"/>
  <c r="P314" i="1"/>
  <c r="O314" i="1"/>
  <c r="N314" i="1"/>
  <c r="M314" i="1"/>
  <c r="L314" i="1"/>
  <c r="K314" i="1"/>
  <c r="K309" i="1" s="1"/>
  <c r="J314" i="1"/>
  <c r="I314" i="1"/>
  <c r="H314" i="1"/>
  <c r="H309" i="1" s="1"/>
  <c r="H308" i="1" s="1"/>
  <c r="H307" i="1" s="1"/>
  <c r="G314" i="1"/>
  <c r="F314" i="1"/>
  <c r="F309" i="1" s="1"/>
  <c r="F308" i="1" s="1"/>
  <c r="F307" i="1" s="1"/>
  <c r="E314" i="1"/>
  <c r="D314" i="1"/>
  <c r="T310" i="1"/>
  <c r="S310" i="1"/>
  <c r="R310" i="1"/>
  <c r="R309" i="1" s="1"/>
  <c r="R308" i="1" s="1"/>
  <c r="R307" i="1" s="1"/>
  <c r="Q310" i="1"/>
  <c r="P310" i="1"/>
  <c r="O310" i="1"/>
  <c r="N310" i="1"/>
  <c r="M310" i="1"/>
  <c r="L310" i="1"/>
  <c r="K310" i="1"/>
  <c r="J310" i="1"/>
  <c r="J309" i="1" s="1"/>
  <c r="J308" i="1" s="1"/>
  <c r="J307" i="1" s="1"/>
  <c r="I310" i="1"/>
  <c r="H310" i="1"/>
  <c r="G310" i="1"/>
  <c r="F310" i="1"/>
  <c r="E310" i="1"/>
  <c r="D310" i="1"/>
  <c r="Q309" i="1"/>
  <c r="Q308" i="1" s="1"/>
  <c r="Q307" i="1" s="1"/>
  <c r="P309" i="1"/>
  <c r="P308" i="1" s="1"/>
  <c r="P307" i="1" s="1"/>
  <c r="N309" i="1"/>
  <c r="N308" i="1" s="1"/>
  <c r="N307" i="1" s="1"/>
  <c r="L309" i="1"/>
  <c r="I309" i="1"/>
  <c r="I308" i="1" s="1"/>
  <c r="I307" i="1" s="1"/>
  <c r="D309" i="1"/>
  <c r="L308" i="1"/>
  <c r="L307" i="1" s="1"/>
  <c r="T305" i="1"/>
  <c r="T298" i="1" s="1"/>
  <c r="T295" i="1" s="1"/>
  <c r="S305" i="1"/>
  <c r="R305" i="1"/>
  <c r="Q305" i="1"/>
  <c r="P305" i="1"/>
  <c r="P298" i="1" s="1"/>
  <c r="P295" i="1" s="1"/>
  <c r="O305" i="1"/>
  <c r="N305" i="1"/>
  <c r="M305" i="1"/>
  <c r="L305" i="1"/>
  <c r="K305" i="1"/>
  <c r="J305" i="1"/>
  <c r="I305" i="1"/>
  <c r="H305" i="1"/>
  <c r="G305" i="1"/>
  <c r="F305" i="1"/>
  <c r="E305" i="1"/>
  <c r="D305" i="1"/>
  <c r="D298" i="1" s="1"/>
  <c r="D295" i="1" s="1"/>
  <c r="T302" i="1"/>
  <c r="S302" i="1"/>
  <c r="S298" i="1" s="1"/>
  <c r="S295" i="1" s="1"/>
  <c r="R302" i="1"/>
  <c r="Q302" i="1"/>
  <c r="P302" i="1"/>
  <c r="O302" i="1"/>
  <c r="N302" i="1"/>
  <c r="M302" i="1"/>
  <c r="L302" i="1"/>
  <c r="K302" i="1"/>
  <c r="K298" i="1" s="1"/>
  <c r="K295" i="1" s="1"/>
  <c r="J302" i="1"/>
  <c r="I302" i="1"/>
  <c r="H302" i="1"/>
  <c r="G302" i="1"/>
  <c r="F302" i="1"/>
  <c r="E302" i="1"/>
  <c r="D302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Q298" i="1"/>
  <c r="Q295" i="1" s="1"/>
  <c r="N298" i="1"/>
  <c r="N295" i="1" s="1"/>
  <c r="L298" i="1"/>
  <c r="L295" i="1" s="1"/>
  <c r="I298" i="1"/>
  <c r="I295" i="1" s="1"/>
  <c r="H298" i="1"/>
  <c r="H295" i="1" s="1"/>
  <c r="F298" i="1"/>
  <c r="F295" i="1" s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T291" i="1"/>
  <c r="S291" i="1"/>
  <c r="S290" i="1" s="1"/>
  <c r="R291" i="1"/>
  <c r="Q291" i="1"/>
  <c r="Q290" i="1" s="1"/>
  <c r="P291" i="1"/>
  <c r="O291" i="1"/>
  <c r="O290" i="1" s="1"/>
  <c r="N291" i="1"/>
  <c r="M291" i="1"/>
  <c r="M290" i="1" s="1"/>
  <c r="L291" i="1"/>
  <c r="K291" i="1"/>
  <c r="K290" i="1" s="1"/>
  <c r="J291" i="1"/>
  <c r="I291" i="1"/>
  <c r="I290" i="1" s="1"/>
  <c r="H291" i="1"/>
  <c r="G291" i="1"/>
  <c r="G290" i="1" s="1"/>
  <c r="F291" i="1"/>
  <c r="E291" i="1"/>
  <c r="E290" i="1" s="1"/>
  <c r="D291" i="1"/>
  <c r="T290" i="1"/>
  <c r="R290" i="1"/>
  <c r="P290" i="1"/>
  <c r="N290" i="1"/>
  <c r="L290" i="1"/>
  <c r="J290" i="1"/>
  <c r="H290" i="1"/>
  <c r="F290" i="1"/>
  <c r="D290" i="1"/>
  <c r="T288" i="1"/>
  <c r="S288" i="1"/>
  <c r="S287" i="1" s="1"/>
  <c r="S286" i="1" s="1"/>
  <c r="R288" i="1"/>
  <c r="Q288" i="1"/>
  <c r="Q287" i="1" s="1"/>
  <c r="Q286" i="1" s="1"/>
  <c r="P288" i="1"/>
  <c r="O288" i="1"/>
  <c r="O287" i="1" s="1"/>
  <c r="O286" i="1" s="1"/>
  <c r="N288" i="1"/>
  <c r="M288" i="1"/>
  <c r="M287" i="1" s="1"/>
  <c r="M286" i="1" s="1"/>
  <c r="L288" i="1"/>
  <c r="K288" i="1"/>
  <c r="K287" i="1" s="1"/>
  <c r="K286" i="1" s="1"/>
  <c r="J288" i="1"/>
  <c r="I288" i="1"/>
  <c r="I287" i="1" s="1"/>
  <c r="I286" i="1" s="1"/>
  <c r="H288" i="1"/>
  <c r="G288" i="1"/>
  <c r="G287" i="1" s="1"/>
  <c r="G286" i="1" s="1"/>
  <c r="F288" i="1"/>
  <c r="E288" i="1"/>
  <c r="E287" i="1" s="1"/>
  <c r="E286" i="1" s="1"/>
  <c r="D288" i="1"/>
  <c r="T287" i="1"/>
  <c r="T286" i="1" s="1"/>
  <c r="R287" i="1"/>
  <c r="R286" i="1" s="1"/>
  <c r="P287" i="1"/>
  <c r="P286" i="1" s="1"/>
  <c r="N287" i="1"/>
  <c r="N286" i="1" s="1"/>
  <c r="L287" i="1"/>
  <c r="L286" i="1" s="1"/>
  <c r="J287" i="1"/>
  <c r="J286" i="1" s="1"/>
  <c r="H287" i="1"/>
  <c r="H286" i="1" s="1"/>
  <c r="F287" i="1"/>
  <c r="F286" i="1" s="1"/>
  <c r="D287" i="1"/>
  <c r="D286" i="1" s="1"/>
  <c r="T284" i="1"/>
  <c r="T283" i="1" s="1"/>
  <c r="T282" i="1" s="1"/>
  <c r="S284" i="1"/>
  <c r="R284" i="1"/>
  <c r="Q284" i="1"/>
  <c r="Q283" i="1" s="1"/>
  <c r="Q282" i="1" s="1"/>
  <c r="P284" i="1"/>
  <c r="O284" i="1"/>
  <c r="O283" i="1" s="1"/>
  <c r="O282" i="1" s="1"/>
  <c r="N284" i="1"/>
  <c r="M284" i="1"/>
  <c r="M283" i="1" s="1"/>
  <c r="M282" i="1" s="1"/>
  <c r="L284" i="1"/>
  <c r="L283" i="1" s="1"/>
  <c r="L282" i="1" s="1"/>
  <c r="K284" i="1"/>
  <c r="J284" i="1"/>
  <c r="I284" i="1"/>
  <c r="I283" i="1" s="1"/>
  <c r="I282" i="1" s="1"/>
  <c r="H284" i="1"/>
  <c r="G284" i="1"/>
  <c r="G283" i="1" s="1"/>
  <c r="G282" i="1" s="1"/>
  <c r="F284" i="1"/>
  <c r="E284" i="1"/>
  <c r="E283" i="1" s="1"/>
  <c r="E282" i="1" s="1"/>
  <c r="D284" i="1"/>
  <c r="D283" i="1" s="1"/>
  <c r="D282" i="1" s="1"/>
  <c r="S283" i="1"/>
  <c r="R283" i="1"/>
  <c r="R282" i="1" s="1"/>
  <c r="P283" i="1"/>
  <c r="P282" i="1" s="1"/>
  <c r="N283" i="1"/>
  <c r="N282" i="1" s="1"/>
  <c r="K283" i="1"/>
  <c r="J283" i="1"/>
  <c r="J282" i="1" s="1"/>
  <c r="H283" i="1"/>
  <c r="H282" i="1" s="1"/>
  <c r="F283" i="1"/>
  <c r="F282" i="1" s="1"/>
  <c r="S282" i="1"/>
  <c r="K282" i="1"/>
  <c r="T279" i="1"/>
  <c r="S279" i="1"/>
  <c r="S278" i="1" s="1"/>
  <c r="S277" i="1" s="1"/>
  <c r="R279" i="1"/>
  <c r="R278" i="1" s="1"/>
  <c r="R277" i="1" s="1"/>
  <c r="Q279" i="1"/>
  <c r="P279" i="1"/>
  <c r="O279" i="1"/>
  <c r="O278" i="1" s="1"/>
  <c r="O277" i="1" s="1"/>
  <c r="N279" i="1"/>
  <c r="M279" i="1"/>
  <c r="M278" i="1" s="1"/>
  <c r="M277" i="1" s="1"/>
  <c r="L279" i="1"/>
  <c r="K279" i="1"/>
  <c r="K278" i="1" s="1"/>
  <c r="K277" i="1" s="1"/>
  <c r="J279" i="1"/>
  <c r="J278" i="1" s="1"/>
  <c r="J277" i="1" s="1"/>
  <c r="I279" i="1"/>
  <c r="H279" i="1"/>
  <c r="G279" i="1"/>
  <c r="G278" i="1" s="1"/>
  <c r="G277" i="1" s="1"/>
  <c r="F279" i="1"/>
  <c r="E279" i="1"/>
  <c r="E278" i="1" s="1"/>
  <c r="E277" i="1" s="1"/>
  <c r="D279" i="1"/>
  <c r="T278" i="1"/>
  <c r="T277" i="1" s="1"/>
  <c r="Q278" i="1"/>
  <c r="P278" i="1"/>
  <c r="P277" i="1" s="1"/>
  <c r="N278" i="1"/>
  <c r="N277" i="1" s="1"/>
  <c r="L278" i="1"/>
  <c r="L277" i="1" s="1"/>
  <c r="I278" i="1"/>
  <c r="I277" i="1" s="1"/>
  <c r="H278" i="1"/>
  <c r="H277" i="1" s="1"/>
  <c r="F278" i="1"/>
  <c r="F277" i="1" s="1"/>
  <c r="D278" i="1"/>
  <c r="D277" i="1" s="1"/>
  <c r="Q277" i="1"/>
  <c r="T275" i="1"/>
  <c r="S275" i="1"/>
  <c r="S274" i="1" s="1"/>
  <c r="S273" i="1" s="1"/>
  <c r="R275" i="1"/>
  <c r="Q275" i="1"/>
  <c r="Q274" i="1" s="1"/>
  <c r="Q273" i="1" s="1"/>
  <c r="P275" i="1"/>
  <c r="P274" i="1" s="1"/>
  <c r="P273" i="1" s="1"/>
  <c r="O275" i="1"/>
  <c r="N275" i="1"/>
  <c r="M275" i="1"/>
  <c r="M274" i="1" s="1"/>
  <c r="M273" i="1" s="1"/>
  <c r="L275" i="1"/>
  <c r="K275" i="1"/>
  <c r="K274" i="1" s="1"/>
  <c r="K273" i="1" s="1"/>
  <c r="J275" i="1"/>
  <c r="I275" i="1"/>
  <c r="I274" i="1" s="1"/>
  <c r="I273" i="1" s="1"/>
  <c r="H275" i="1"/>
  <c r="H274" i="1" s="1"/>
  <c r="H273" i="1" s="1"/>
  <c r="G275" i="1"/>
  <c r="F275" i="1"/>
  <c r="E275" i="1"/>
  <c r="E274" i="1" s="1"/>
  <c r="E273" i="1" s="1"/>
  <c r="D275" i="1"/>
  <c r="T274" i="1"/>
  <c r="T273" i="1" s="1"/>
  <c r="R274" i="1"/>
  <c r="R273" i="1" s="1"/>
  <c r="O274" i="1"/>
  <c r="N274" i="1"/>
  <c r="N273" i="1" s="1"/>
  <c r="L274" i="1"/>
  <c r="L273" i="1" s="1"/>
  <c r="J274" i="1"/>
  <c r="J273" i="1" s="1"/>
  <c r="G274" i="1"/>
  <c r="F274" i="1"/>
  <c r="F273" i="1" s="1"/>
  <c r="D274" i="1"/>
  <c r="D273" i="1" s="1"/>
  <c r="O273" i="1"/>
  <c r="G273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T267" i="1"/>
  <c r="S267" i="1"/>
  <c r="S262" i="1" s="1"/>
  <c r="R267" i="1"/>
  <c r="Q267" i="1"/>
  <c r="P267" i="1"/>
  <c r="P262" i="1" s="1"/>
  <c r="O267" i="1"/>
  <c r="N267" i="1"/>
  <c r="M267" i="1"/>
  <c r="L267" i="1"/>
  <c r="K267" i="1"/>
  <c r="K262" i="1" s="1"/>
  <c r="J267" i="1"/>
  <c r="I267" i="1"/>
  <c r="H267" i="1"/>
  <c r="G267" i="1"/>
  <c r="F267" i="1"/>
  <c r="F262" i="1" s="1"/>
  <c r="E267" i="1"/>
  <c r="D267" i="1"/>
  <c r="T263" i="1"/>
  <c r="S263" i="1"/>
  <c r="R263" i="1"/>
  <c r="Q263" i="1"/>
  <c r="P263" i="1"/>
  <c r="O263" i="1"/>
  <c r="O262" i="1" s="1"/>
  <c r="N263" i="1"/>
  <c r="M263" i="1"/>
  <c r="L263" i="1"/>
  <c r="K263" i="1"/>
  <c r="J263" i="1"/>
  <c r="I263" i="1"/>
  <c r="H263" i="1"/>
  <c r="G263" i="1"/>
  <c r="G262" i="1" s="1"/>
  <c r="F263" i="1"/>
  <c r="E263" i="1"/>
  <c r="D263" i="1"/>
  <c r="T262" i="1"/>
  <c r="Q262" i="1"/>
  <c r="N262" i="1"/>
  <c r="L262" i="1"/>
  <c r="I262" i="1"/>
  <c r="H262" i="1"/>
  <c r="D262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T258" i="1"/>
  <c r="S258" i="1"/>
  <c r="R258" i="1"/>
  <c r="Q258" i="1"/>
  <c r="Q249" i="1" s="1"/>
  <c r="P258" i="1"/>
  <c r="O258" i="1"/>
  <c r="N258" i="1"/>
  <c r="M258" i="1"/>
  <c r="L258" i="1"/>
  <c r="K258" i="1"/>
  <c r="K249" i="1" s="1"/>
  <c r="J258" i="1"/>
  <c r="I258" i="1"/>
  <c r="H258" i="1"/>
  <c r="G258" i="1"/>
  <c r="F258" i="1"/>
  <c r="E258" i="1"/>
  <c r="D258" i="1"/>
  <c r="T256" i="1"/>
  <c r="S256" i="1"/>
  <c r="R256" i="1"/>
  <c r="Q256" i="1"/>
  <c r="P256" i="1"/>
  <c r="O256" i="1"/>
  <c r="N256" i="1"/>
  <c r="M256" i="1"/>
  <c r="L256" i="1"/>
  <c r="L249" i="1" s="1"/>
  <c r="K256" i="1"/>
  <c r="J256" i="1"/>
  <c r="I256" i="1"/>
  <c r="H256" i="1"/>
  <c r="G256" i="1"/>
  <c r="F256" i="1"/>
  <c r="E256" i="1"/>
  <c r="D256" i="1"/>
  <c r="T250" i="1"/>
  <c r="S250" i="1"/>
  <c r="R250" i="1"/>
  <c r="Q250" i="1"/>
  <c r="P250" i="1"/>
  <c r="O250" i="1"/>
  <c r="O249" i="1" s="1"/>
  <c r="N250" i="1"/>
  <c r="M250" i="1"/>
  <c r="L250" i="1"/>
  <c r="K250" i="1"/>
  <c r="J250" i="1"/>
  <c r="I250" i="1"/>
  <c r="H250" i="1"/>
  <c r="G250" i="1"/>
  <c r="G249" i="1" s="1"/>
  <c r="F250" i="1"/>
  <c r="E250" i="1"/>
  <c r="D250" i="1"/>
  <c r="T249" i="1"/>
  <c r="N249" i="1"/>
  <c r="I249" i="1"/>
  <c r="F249" i="1"/>
  <c r="D249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T236" i="1"/>
  <c r="S236" i="1"/>
  <c r="S235" i="1" s="1"/>
  <c r="R236" i="1"/>
  <c r="Q236" i="1"/>
  <c r="Q235" i="1" s="1"/>
  <c r="P236" i="1"/>
  <c r="P235" i="1" s="1"/>
  <c r="O236" i="1"/>
  <c r="N236" i="1"/>
  <c r="M236" i="1"/>
  <c r="M235" i="1" s="1"/>
  <c r="L236" i="1"/>
  <c r="K236" i="1"/>
  <c r="K235" i="1" s="1"/>
  <c r="J236" i="1"/>
  <c r="I236" i="1"/>
  <c r="I235" i="1" s="1"/>
  <c r="H236" i="1"/>
  <c r="H235" i="1" s="1"/>
  <c r="G236" i="1"/>
  <c r="F236" i="1"/>
  <c r="E236" i="1"/>
  <c r="E235" i="1" s="1"/>
  <c r="D236" i="1"/>
  <c r="T235" i="1"/>
  <c r="R235" i="1"/>
  <c r="O235" i="1"/>
  <c r="N235" i="1"/>
  <c r="L235" i="1"/>
  <c r="J235" i="1"/>
  <c r="G235" i="1"/>
  <c r="F235" i="1"/>
  <c r="D235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T228" i="1"/>
  <c r="S228" i="1"/>
  <c r="R228" i="1"/>
  <c r="Q228" i="1"/>
  <c r="Q227" i="1" s="1"/>
  <c r="P228" i="1"/>
  <c r="O228" i="1"/>
  <c r="O227" i="1" s="1"/>
  <c r="N228" i="1"/>
  <c r="M228" i="1"/>
  <c r="M227" i="1" s="1"/>
  <c r="L228" i="1"/>
  <c r="K228" i="1"/>
  <c r="J228" i="1"/>
  <c r="I228" i="1"/>
  <c r="I227" i="1" s="1"/>
  <c r="H228" i="1"/>
  <c r="G228" i="1"/>
  <c r="G227" i="1" s="1"/>
  <c r="F228" i="1"/>
  <c r="E228" i="1"/>
  <c r="E227" i="1" s="1"/>
  <c r="D228" i="1"/>
  <c r="T227" i="1"/>
  <c r="S227" i="1"/>
  <c r="R227" i="1"/>
  <c r="P227" i="1"/>
  <c r="N227" i="1"/>
  <c r="L227" i="1"/>
  <c r="K227" i="1"/>
  <c r="J227" i="1"/>
  <c r="H227" i="1"/>
  <c r="F227" i="1"/>
  <c r="D227" i="1"/>
  <c r="T223" i="1"/>
  <c r="S223" i="1"/>
  <c r="S221" i="1" s="1"/>
  <c r="S218" i="1" s="1"/>
  <c r="R223" i="1"/>
  <c r="R221" i="1" s="1"/>
  <c r="Q223" i="1"/>
  <c r="P223" i="1"/>
  <c r="O223" i="1"/>
  <c r="O221" i="1" s="1"/>
  <c r="O218" i="1" s="1"/>
  <c r="N223" i="1"/>
  <c r="M223" i="1"/>
  <c r="M221" i="1" s="1"/>
  <c r="L223" i="1"/>
  <c r="K223" i="1"/>
  <c r="K221" i="1" s="1"/>
  <c r="K218" i="1" s="1"/>
  <c r="K217" i="1" s="1"/>
  <c r="J223" i="1"/>
  <c r="J221" i="1" s="1"/>
  <c r="I223" i="1"/>
  <c r="H223" i="1"/>
  <c r="G223" i="1"/>
  <c r="G221" i="1" s="1"/>
  <c r="G218" i="1" s="1"/>
  <c r="F223" i="1"/>
  <c r="E223" i="1"/>
  <c r="E221" i="1" s="1"/>
  <c r="D223" i="1"/>
  <c r="T221" i="1"/>
  <c r="T218" i="1" s="1"/>
  <c r="Q221" i="1"/>
  <c r="Q218" i="1" s="1"/>
  <c r="P221" i="1"/>
  <c r="N221" i="1"/>
  <c r="N218" i="1" s="1"/>
  <c r="L221" i="1"/>
  <c r="L218" i="1" s="1"/>
  <c r="I221" i="1"/>
  <c r="I218" i="1" s="1"/>
  <c r="H221" i="1"/>
  <c r="H218" i="1" s="1"/>
  <c r="H217" i="1" s="1"/>
  <c r="F221" i="1"/>
  <c r="F218" i="1" s="1"/>
  <c r="D221" i="1"/>
  <c r="D218" i="1" s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P218" i="1"/>
  <c r="P217" i="1" s="1"/>
  <c r="T214" i="1"/>
  <c r="S214" i="1"/>
  <c r="R214" i="1"/>
  <c r="R202" i="1" s="1"/>
  <c r="Q214" i="1"/>
  <c r="P214" i="1"/>
  <c r="P202" i="1" s="1"/>
  <c r="O214" i="1"/>
  <c r="N214" i="1"/>
  <c r="M214" i="1"/>
  <c r="L214" i="1"/>
  <c r="K214" i="1"/>
  <c r="J214" i="1"/>
  <c r="I214" i="1"/>
  <c r="H214" i="1"/>
  <c r="G214" i="1"/>
  <c r="F214" i="1"/>
  <c r="F202" i="1" s="1"/>
  <c r="E214" i="1"/>
  <c r="D214" i="1"/>
  <c r="T211" i="1"/>
  <c r="T202" i="1" s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D202" i="1" s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Q202" i="1"/>
  <c r="N202" i="1"/>
  <c r="M202" i="1"/>
  <c r="L202" i="1"/>
  <c r="J202" i="1"/>
  <c r="I202" i="1"/>
  <c r="T196" i="1"/>
  <c r="S196" i="1"/>
  <c r="R196" i="1"/>
  <c r="Q196" i="1"/>
  <c r="P196" i="1"/>
  <c r="O196" i="1"/>
  <c r="N196" i="1"/>
  <c r="N187" i="1" s="1"/>
  <c r="M196" i="1"/>
  <c r="L196" i="1"/>
  <c r="K196" i="1"/>
  <c r="J196" i="1"/>
  <c r="I196" i="1"/>
  <c r="H196" i="1"/>
  <c r="G196" i="1"/>
  <c r="F196" i="1"/>
  <c r="E196" i="1"/>
  <c r="D196" i="1"/>
  <c r="T193" i="1"/>
  <c r="S193" i="1"/>
  <c r="R193" i="1"/>
  <c r="R187" i="1" s="1"/>
  <c r="Q193" i="1"/>
  <c r="P193" i="1"/>
  <c r="O193" i="1"/>
  <c r="N193" i="1"/>
  <c r="M193" i="1"/>
  <c r="L193" i="1"/>
  <c r="K193" i="1"/>
  <c r="J193" i="1"/>
  <c r="J187" i="1" s="1"/>
  <c r="I193" i="1"/>
  <c r="H193" i="1"/>
  <c r="G193" i="1"/>
  <c r="F193" i="1"/>
  <c r="E193" i="1"/>
  <c r="D193" i="1"/>
  <c r="T188" i="1"/>
  <c r="S188" i="1"/>
  <c r="S187" i="1" s="1"/>
  <c r="R188" i="1"/>
  <c r="Q188" i="1"/>
  <c r="P188" i="1"/>
  <c r="P187" i="1" s="1"/>
  <c r="O188" i="1"/>
  <c r="N188" i="1"/>
  <c r="M188" i="1"/>
  <c r="L188" i="1"/>
  <c r="K188" i="1"/>
  <c r="K187" i="1" s="1"/>
  <c r="J188" i="1"/>
  <c r="I188" i="1"/>
  <c r="H188" i="1"/>
  <c r="H187" i="1" s="1"/>
  <c r="G188" i="1"/>
  <c r="F188" i="1"/>
  <c r="E188" i="1"/>
  <c r="D188" i="1"/>
  <c r="T187" i="1"/>
  <c r="L187" i="1"/>
  <c r="F187" i="1"/>
  <c r="D187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F147" i="1" s="1"/>
  <c r="E182" i="1"/>
  <c r="D182" i="1"/>
  <c r="T177" i="1"/>
  <c r="S177" i="1"/>
  <c r="R177" i="1"/>
  <c r="R147" i="1" s="1"/>
  <c r="Q177" i="1"/>
  <c r="P177" i="1"/>
  <c r="O177" i="1"/>
  <c r="N177" i="1"/>
  <c r="M177" i="1"/>
  <c r="L177" i="1"/>
  <c r="K177" i="1"/>
  <c r="J177" i="1"/>
  <c r="J147" i="1" s="1"/>
  <c r="I177" i="1"/>
  <c r="H177" i="1"/>
  <c r="G177" i="1"/>
  <c r="F177" i="1"/>
  <c r="E177" i="1"/>
  <c r="D177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T166" i="1"/>
  <c r="S166" i="1"/>
  <c r="R166" i="1"/>
  <c r="Q166" i="1"/>
  <c r="P166" i="1"/>
  <c r="O166" i="1"/>
  <c r="N166" i="1"/>
  <c r="M166" i="1"/>
  <c r="L166" i="1"/>
  <c r="L147" i="1" s="1"/>
  <c r="K166" i="1"/>
  <c r="J166" i="1"/>
  <c r="I166" i="1"/>
  <c r="I147" i="1" s="1"/>
  <c r="H166" i="1"/>
  <c r="G166" i="1"/>
  <c r="F166" i="1"/>
  <c r="E166" i="1"/>
  <c r="D166" i="1"/>
  <c r="D147" i="1" s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N147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T136" i="1"/>
  <c r="S136" i="1"/>
  <c r="S133" i="1" s="1"/>
  <c r="R136" i="1"/>
  <c r="Q136" i="1"/>
  <c r="P136" i="1"/>
  <c r="O136" i="1"/>
  <c r="N136" i="1"/>
  <c r="M136" i="1"/>
  <c r="L136" i="1"/>
  <c r="K136" i="1"/>
  <c r="J136" i="1"/>
  <c r="I136" i="1"/>
  <c r="H136" i="1"/>
  <c r="G136" i="1"/>
  <c r="G133" i="1" s="1"/>
  <c r="F136" i="1"/>
  <c r="F133" i="1" s="1"/>
  <c r="E136" i="1"/>
  <c r="D136" i="1"/>
  <c r="T134" i="1"/>
  <c r="T133" i="1" s="1"/>
  <c r="S134" i="1"/>
  <c r="R134" i="1"/>
  <c r="Q134" i="1"/>
  <c r="P134" i="1"/>
  <c r="O134" i="1"/>
  <c r="N134" i="1"/>
  <c r="M134" i="1"/>
  <c r="L134" i="1"/>
  <c r="L133" i="1" s="1"/>
  <c r="K134" i="1"/>
  <c r="J134" i="1"/>
  <c r="I134" i="1"/>
  <c r="H134" i="1"/>
  <c r="G134" i="1"/>
  <c r="F134" i="1"/>
  <c r="E134" i="1"/>
  <c r="D134" i="1"/>
  <c r="D133" i="1" s="1"/>
  <c r="Q133" i="1"/>
  <c r="P133" i="1"/>
  <c r="O133" i="1"/>
  <c r="N133" i="1"/>
  <c r="K133" i="1"/>
  <c r="I133" i="1"/>
  <c r="H133" i="1"/>
  <c r="T130" i="1"/>
  <c r="S130" i="1"/>
  <c r="R130" i="1"/>
  <c r="R127" i="1" s="1"/>
  <c r="Q130" i="1"/>
  <c r="P130" i="1"/>
  <c r="O130" i="1"/>
  <c r="O127" i="1" s="1"/>
  <c r="N130" i="1"/>
  <c r="M130" i="1"/>
  <c r="M127" i="1" s="1"/>
  <c r="L130" i="1"/>
  <c r="K130" i="1"/>
  <c r="J130" i="1"/>
  <c r="J127" i="1" s="1"/>
  <c r="I130" i="1"/>
  <c r="H130" i="1"/>
  <c r="G130" i="1"/>
  <c r="G127" i="1" s="1"/>
  <c r="F130" i="1"/>
  <c r="E130" i="1"/>
  <c r="E127" i="1" s="1"/>
  <c r="D130" i="1"/>
  <c r="T127" i="1"/>
  <c r="S127" i="1"/>
  <c r="Q127" i="1"/>
  <c r="P127" i="1"/>
  <c r="N127" i="1"/>
  <c r="L127" i="1"/>
  <c r="K127" i="1"/>
  <c r="I127" i="1"/>
  <c r="H127" i="1"/>
  <c r="F127" i="1"/>
  <c r="D127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T118" i="1"/>
  <c r="S118" i="1"/>
  <c r="S117" i="1" s="1"/>
  <c r="S112" i="1" s="1"/>
  <c r="R118" i="1"/>
  <c r="Q118" i="1"/>
  <c r="P118" i="1"/>
  <c r="O118" i="1"/>
  <c r="O117" i="1" s="1"/>
  <c r="O112" i="1" s="1"/>
  <c r="N118" i="1"/>
  <c r="M118" i="1"/>
  <c r="M117" i="1" s="1"/>
  <c r="L118" i="1"/>
  <c r="K118" i="1"/>
  <c r="K117" i="1" s="1"/>
  <c r="K112" i="1" s="1"/>
  <c r="J118" i="1"/>
  <c r="I118" i="1"/>
  <c r="H118" i="1"/>
  <c r="G118" i="1"/>
  <c r="G117" i="1" s="1"/>
  <c r="G112" i="1" s="1"/>
  <c r="F118" i="1"/>
  <c r="E118" i="1"/>
  <c r="E117" i="1" s="1"/>
  <c r="D118" i="1"/>
  <c r="T117" i="1"/>
  <c r="T112" i="1" s="1"/>
  <c r="R117" i="1"/>
  <c r="Q117" i="1"/>
  <c r="P117" i="1"/>
  <c r="N117" i="1"/>
  <c r="L117" i="1"/>
  <c r="L112" i="1" s="1"/>
  <c r="J117" i="1"/>
  <c r="I117" i="1"/>
  <c r="I112" i="1" s="1"/>
  <c r="H117" i="1"/>
  <c r="F117" i="1"/>
  <c r="D117" i="1"/>
  <c r="T113" i="1"/>
  <c r="S113" i="1"/>
  <c r="R113" i="1"/>
  <c r="Q113" i="1"/>
  <c r="P113" i="1"/>
  <c r="O113" i="1"/>
  <c r="N113" i="1"/>
  <c r="M113" i="1"/>
  <c r="L113" i="1"/>
  <c r="K113" i="1"/>
  <c r="J113" i="1"/>
  <c r="J112" i="1" s="1"/>
  <c r="I113" i="1"/>
  <c r="H113" i="1"/>
  <c r="G113" i="1"/>
  <c r="F113" i="1"/>
  <c r="E113" i="1"/>
  <c r="D113" i="1"/>
  <c r="Q112" i="1"/>
  <c r="N112" i="1"/>
  <c r="D112" i="1"/>
  <c r="T108" i="1"/>
  <c r="T107" i="1" s="1"/>
  <c r="T105" i="1" s="1"/>
  <c r="T104" i="1" s="1"/>
  <c r="S108" i="1"/>
  <c r="R108" i="1"/>
  <c r="R107" i="1" s="1"/>
  <c r="R105" i="1" s="1"/>
  <c r="R104" i="1" s="1"/>
  <c r="Q108" i="1"/>
  <c r="P108" i="1"/>
  <c r="O108" i="1"/>
  <c r="O107" i="1" s="1"/>
  <c r="O105" i="1" s="1"/>
  <c r="O104" i="1" s="1"/>
  <c r="N108" i="1"/>
  <c r="M108" i="1"/>
  <c r="M107" i="1" s="1"/>
  <c r="M105" i="1" s="1"/>
  <c r="M104" i="1" s="1"/>
  <c r="L108" i="1"/>
  <c r="L107" i="1" s="1"/>
  <c r="L105" i="1" s="1"/>
  <c r="L104" i="1" s="1"/>
  <c r="K108" i="1"/>
  <c r="J108" i="1"/>
  <c r="J107" i="1" s="1"/>
  <c r="J105" i="1" s="1"/>
  <c r="J104" i="1" s="1"/>
  <c r="I108" i="1"/>
  <c r="H108" i="1"/>
  <c r="G108" i="1"/>
  <c r="G107" i="1" s="1"/>
  <c r="G105" i="1" s="1"/>
  <c r="G104" i="1" s="1"/>
  <c r="F108" i="1"/>
  <c r="E108" i="1"/>
  <c r="E107" i="1" s="1"/>
  <c r="E105" i="1" s="1"/>
  <c r="E104" i="1" s="1"/>
  <c r="D108" i="1"/>
  <c r="D107" i="1" s="1"/>
  <c r="D105" i="1" s="1"/>
  <c r="D104" i="1" s="1"/>
  <c r="S107" i="1"/>
  <c r="S105" i="1" s="1"/>
  <c r="S104" i="1" s="1"/>
  <c r="Q107" i="1"/>
  <c r="Q105" i="1" s="1"/>
  <c r="Q104" i="1" s="1"/>
  <c r="P107" i="1"/>
  <c r="P105" i="1" s="1"/>
  <c r="P104" i="1" s="1"/>
  <c r="N107" i="1"/>
  <c r="N105" i="1" s="1"/>
  <c r="N104" i="1" s="1"/>
  <c r="K107" i="1"/>
  <c r="K105" i="1" s="1"/>
  <c r="K104" i="1" s="1"/>
  <c r="I107" i="1"/>
  <c r="H107" i="1"/>
  <c r="H105" i="1" s="1"/>
  <c r="H104" i="1" s="1"/>
  <c r="F107" i="1"/>
  <c r="F105" i="1" s="1"/>
  <c r="F104" i="1" s="1"/>
  <c r="I105" i="1"/>
  <c r="I104" i="1" s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T98" i="1"/>
  <c r="S98" i="1"/>
  <c r="R98" i="1"/>
  <c r="Q98" i="1"/>
  <c r="Q80" i="1" s="1"/>
  <c r="P98" i="1"/>
  <c r="O98" i="1"/>
  <c r="N98" i="1"/>
  <c r="M98" i="1"/>
  <c r="L98" i="1"/>
  <c r="K98" i="1"/>
  <c r="J98" i="1"/>
  <c r="I98" i="1"/>
  <c r="I80" i="1" s="1"/>
  <c r="H98" i="1"/>
  <c r="G98" i="1"/>
  <c r="F98" i="1"/>
  <c r="E98" i="1"/>
  <c r="D98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N80" i="1"/>
  <c r="D80" i="1"/>
  <c r="T74" i="1"/>
  <c r="S74" i="1"/>
  <c r="S73" i="1" s="1"/>
  <c r="S72" i="1" s="1"/>
  <c r="R74" i="1"/>
  <c r="R73" i="1" s="1"/>
  <c r="R72" i="1" s="1"/>
  <c r="Q74" i="1"/>
  <c r="P74" i="1"/>
  <c r="O74" i="1"/>
  <c r="O73" i="1" s="1"/>
  <c r="O72" i="1" s="1"/>
  <c r="N74" i="1"/>
  <c r="M74" i="1"/>
  <c r="M73" i="1" s="1"/>
  <c r="M72" i="1" s="1"/>
  <c r="L74" i="1"/>
  <c r="K74" i="1"/>
  <c r="K73" i="1" s="1"/>
  <c r="K72" i="1" s="1"/>
  <c r="J74" i="1"/>
  <c r="J73" i="1" s="1"/>
  <c r="J72" i="1" s="1"/>
  <c r="I74" i="1"/>
  <c r="H74" i="1"/>
  <c r="G74" i="1"/>
  <c r="G73" i="1" s="1"/>
  <c r="G72" i="1" s="1"/>
  <c r="F74" i="1"/>
  <c r="E74" i="1"/>
  <c r="E73" i="1" s="1"/>
  <c r="E72" i="1" s="1"/>
  <c r="D74" i="1"/>
  <c r="T73" i="1"/>
  <c r="T72" i="1" s="1"/>
  <c r="Q73" i="1"/>
  <c r="P73" i="1"/>
  <c r="P72" i="1" s="1"/>
  <c r="N73" i="1"/>
  <c r="N72" i="1" s="1"/>
  <c r="L73" i="1"/>
  <c r="L72" i="1" s="1"/>
  <c r="I73" i="1"/>
  <c r="I72" i="1" s="1"/>
  <c r="H73" i="1"/>
  <c r="H72" i="1" s="1"/>
  <c r="F73" i="1"/>
  <c r="F72" i="1" s="1"/>
  <c r="D73" i="1"/>
  <c r="D72" i="1" s="1"/>
  <c r="Q72" i="1"/>
  <c r="T66" i="1"/>
  <c r="S66" i="1"/>
  <c r="R66" i="1"/>
  <c r="R65" i="1" s="1"/>
  <c r="Q66" i="1"/>
  <c r="P66" i="1"/>
  <c r="P65" i="1" s="1"/>
  <c r="O66" i="1"/>
  <c r="N66" i="1"/>
  <c r="M66" i="1"/>
  <c r="M65" i="1" s="1"/>
  <c r="L66" i="1"/>
  <c r="K66" i="1"/>
  <c r="J66" i="1"/>
  <c r="J65" i="1" s="1"/>
  <c r="I66" i="1"/>
  <c r="H66" i="1"/>
  <c r="H65" i="1" s="1"/>
  <c r="G66" i="1"/>
  <c r="G65" i="1" s="1"/>
  <c r="F66" i="1"/>
  <c r="E66" i="1"/>
  <c r="E65" i="1" s="1"/>
  <c r="D66" i="1"/>
  <c r="T65" i="1"/>
  <c r="S65" i="1"/>
  <c r="Q65" i="1"/>
  <c r="O65" i="1"/>
  <c r="N65" i="1"/>
  <c r="L65" i="1"/>
  <c r="K65" i="1"/>
  <c r="I65" i="1"/>
  <c r="F65" i="1"/>
  <c r="D65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52" i="1"/>
  <c r="N52" i="1"/>
  <c r="J52" i="1"/>
  <c r="F52" i="1"/>
  <c r="T42" i="1"/>
  <c r="S42" i="1"/>
  <c r="S41" i="1" s="1"/>
  <c r="R42" i="1"/>
  <c r="Q42" i="1"/>
  <c r="P42" i="1"/>
  <c r="O42" i="1"/>
  <c r="O41" i="1" s="1"/>
  <c r="N42" i="1"/>
  <c r="M42" i="1"/>
  <c r="M41" i="1" s="1"/>
  <c r="L42" i="1"/>
  <c r="K42" i="1"/>
  <c r="K41" i="1" s="1"/>
  <c r="J42" i="1"/>
  <c r="I42" i="1"/>
  <c r="H42" i="1"/>
  <c r="G42" i="1"/>
  <c r="G41" i="1" s="1"/>
  <c r="F42" i="1"/>
  <c r="E42" i="1"/>
  <c r="E41" i="1" s="1"/>
  <c r="D42" i="1"/>
  <c r="T41" i="1"/>
  <c r="R41" i="1"/>
  <c r="Q41" i="1"/>
  <c r="P41" i="1"/>
  <c r="N41" i="1"/>
  <c r="L41" i="1"/>
  <c r="J41" i="1"/>
  <c r="I41" i="1"/>
  <c r="H41" i="1"/>
  <c r="F41" i="1"/>
  <c r="D41" i="1"/>
  <c r="T32" i="1"/>
  <c r="S32" i="1"/>
  <c r="R32" i="1"/>
  <c r="R31" i="1" s="1"/>
  <c r="Q32" i="1"/>
  <c r="P32" i="1"/>
  <c r="O32" i="1"/>
  <c r="O31" i="1" s="1"/>
  <c r="N32" i="1"/>
  <c r="M32" i="1"/>
  <c r="M31" i="1" s="1"/>
  <c r="L32" i="1"/>
  <c r="K32" i="1"/>
  <c r="J32" i="1"/>
  <c r="J31" i="1" s="1"/>
  <c r="I32" i="1"/>
  <c r="H32" i="1"/>
  <c r="G32" i="1"/>
  <c r="G31" i="1" s="1"/>
  <c r="F32" i="1"/>
  <c r="E32" i="1"/>
  <c r="E31" i="1" s="1"/>
  <c r="D32" i="1"/>
  <c r="T31" i="1"/>
  <c r="S31" i="1"/>
  <c r="Q31" i="1"/>
  <c r="P31" i="1"/>
  <c r="N31" i="1"/>
  <c r="L31" i="1"/>
  <c r="K31" i="1"/>
  <c r="I31" i="1"/>
  <c r="H31" i="1"/>
  <c r="F31" i="1"/>
  <c r="D31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T25" i="1"/>
  <c r="S25" i="1"/>
  <c r="R25" i="1"/>
  <c r="Q25" i="1"/>
  <c r="Q18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F18" i="1" s="1"/>
  <c r="E21" i="1"/>
  <c r="D21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8" i="1"/>
  <c r="N18" i="1"/>
  <c r="I18" i="1"/>
  <c r="D18" i="1"/>
  <c r="T16" i="1"/>
  <c r="S16" i="1"/>
  <c r="S5" i="1" s="1"/>
  <c r="R16" i="1"/>
  <c r="Q16" i="1"/>
  <c r="P16" i="1"/>
  <c r="O16" i="1"/>
  <c r="O5" i="1" s="1"/>
  <c r="N16" i="1"/>
  <c r="M16" i="1"/>
  <c r="L16" i="1"/>
  <c r="K16" i="1"/>
  <c r="K5" i="1" s="1"/>
  <c r="J16" i="1"/>
  <c r="I16" i="1"/>
  <c r="H16" i="1"/>
  <c r="G16" i="1"/>
  <c r="G5" i="1" s="1"/>
  <c r="F16" i="1"/>
  <c r="E16" i="1"/>
  <c r="D16" i="1"/>
  <c r="T6" i="1"/>
  <c r="S6" i="1"/>
  <c r="R6" i="1"/>
  <c r="Q6" i="1"/>
  <c r="P6" i="1"/>
  <c r="O6" i="1"/>
  <c r="N6" i="1"/>
  <c r="N5" i="1" s="1"/>
  <c r="M6" i="1"/>
  <c r="L6" i="1"/>
  <c r="K6" i="1"/>
  <c r="J6" i="1"/>
  <c r="I6" i="1"/>
  <c r="H6" i="1"/>
  <c r="G6" i="1"/>
  <c r="F6" i="1"/>
  <c r="F5" i="1" s="1"/>
  <c r="E6" i="1"/>
  <c r="D6" i="1"/>
  <c r="T5" i="1"/>
  <c r="Q5" i="1"/>
  <c r="P5" i="1"/>
  <c r="L5" i="1"/>
  <c r="I5" i="1"/>
  <c r="H5" i="1"/>
  <c r="D5" i="1"/>
  <c r="C461" i="1"/>
  <c r="C460" i="1" s="1"/>
  <c r="C458" i="1"/>
  <c r="C457" i="1"/>
  <c r="C456" i="1" s="1"/>
  <c r="C453" i="1"/>
  <c r="C450" i="1"/>
  <c r="C446" i="1"/>
  <c r="C443" i="1"/>
  <c r="C440" i="1"/>
  <c r="C438" i="1"/>
  <c r="C432" i="1"/>
  <c r="C431" i="1"/>
  <c r="C426" i="1"/>
  <c r="C425" i="1" s="1"/>
  <c r="C421" i="1"/>
  <c r="C419" i="1"/>
  <c r="C418" i="1" s="1"/>
  <c r="C417" i="1" s="1"/>
  <c r="C415" i="1"/>
  <c r="C411" i="1" s="1"/>
  <c r="C410" i="1" s="1"/>
  <c r="C412" i="1"/>
  <c r="C408" i="1"/>
  <c r="C406" i="1"/>
  <c r="C403" i="1"/>
  <c r="C401" i="1"/>
  <c r="C398" i="1"/>
  <c r="C393" i="1"/>
  <c r="C389" i="1" s="1"/>
  <c r="C390" i="1"/>
  <c r="C386" i="1"/>
  <c r="C383" i="1"/>
  <c r="C380" i="1"/>
  <c r="C379" i="1"/>
  <c r="C375" i="1"/>
  <c r="C371" i="1"/>
  <c r="C369" i="1"/>
  <c r="C366" i="1"/>
  <c r="C363" i="1"/>
  <c r="C360" i="1"/>
  <c r="C356" i="1"/>
  <c r="C354" i="1"/>
  <c r="C351" i="1"/>
  <c r="C347" i="1"/>
  <c r="C343" i="1"/>
  <c r="C339" i="1"/>
  <c r="C332" i="1"/>
  <c r="C331" i="1" s="1"/>
  <c r="C330" i="1" s="1"/>
  <c r="C327" i="1"/>
  <c r="C326" i="1"/>
  <c r="C325" i="1" s="1"/>
  <c r="C321" i="1"/>
  <c r="C320" i="1"/>
  <c r="C316" i="1"/>
  <c r="C314" i="1"/>
  <c r="C310" i="1"/>
  <c r="C305" i="1"/>
  <c r="C302" i="1"/>
  <c r="C299" i="1"/>
  <c r="C296" i="1"/>
  <c r="C291" i="1"/>
  <c r="C290" i="1"/>
  <c r="C288" i="1"/>
  <c r="C287" i="1" s="1"/>
  <c r="C286" i="1" s="1"/>
  <c r="C284" i="1"/>
  <c r="C283" i="1"/>
  <c r="C282" i="1" s="1"/>
  <c r="C279" i="1"/>
  <c r="C278" i="1"/>
  <c r="C277" i="1" s="1"/>
  <c r="C275" i="1"/>
  <c r="C274" i="1" s="1"/>
  <c r="C273" i="1" s="1"/>
  <c r="C270" i="1"/>
  <c r="C267" i="1"/>
  <c r="C263" i="1"/>
  <c r="C260" i="1"/>
  <c r="C258" i="1"/>
  <c r="C256" i="1"/>
  <c r="C250" i="1"/>
  <c r="C246" i="1"/>
  <c r="C244" i="1"/>
  <c r="C241" i="1"/>
  <c r="C236" i="1"/>
  <c r="C235" i="1" s="1"/>
  <c r="C233" i="1"/>
  <c r="C230" i="1"/>
  <c r="C228" i="1"/>
  <c r="C227" i="1"/>
  <c r="C223" i="1"/>
  <c r="C221" i="1"/>
  <c r="C219" i="1"/>
  <c r="C214" i="1"/>
  <c r="C211" i="1"/>
  <c r="C202" i="1"/>
  <c r="C203" i="1"/>
  <c r="C196" i="1"/>
  <c r="C193" i="1"/>
  <c r="C188" i="1"/>
  <c r="C182" i="1"/>
  <c r="C177" i="1"/>
  <c r="C172" i="1"/>
  <c r="C166" i="1"/>
  <c r="C160" i="1"/>
  <c r="C156" i="1"/>
  <c r="C149" i="1"/>
  <c r="C133" i="1"/>
  <c r="C141" i="1"/>
  <c r="C136" i="1"/>
  <c r="C134" i="1"/>
  <c r="C130" i="1"/>
  <c r="C127" i="1"/>
  <c r="C125" i="1"/>
  <c r="C118" i="1"/>
  <c r="C117" i="1"/>
  <c r="C113" i="1"/>
  <c r="C108" i="1"/>
  <c r="C107" i="1"/>
  <c r="C102" i="1"/>
  <c r="C98" i="1"/>
  <c r="C96" i="1"/>
  <c r="C91" i="1"/>
  <c r="C88" i="1"/>
  <c r="C84" i="1"/>
  <c r="C81" i="1"/>
  <c r="C74" i="1"/>
  <c r="C73" i="1" s="1"/>
  <c r="C72" i="1" s="1"/>
  <c r="C66" i="1"/>
  <c r="C65" i="1" s="1"/>
  <c r="C63" i="1"/>
  <c r="C61" i="1"/>
  <c r="C59" i="1"/>
  <c r="C57" i="1"/>
  <c r="C55" i="1"/>
  <c r="C53" i="1"/>
  <c r="C42" i="1"/>
  <c r="C41" i="1"/>
  <c r="C32" i="1"/>
  <c r="C31" i="1"/>
  <c r="C29" i="1"/>
  <c r="C27" i="1"/>
  <c r="C25" i="1"/>
  <c r="C23" i="1"/>
  <c r="C21" i="1"/>
  <c r="C19" i="1"/>
  <c r="C16" i="1"/>
  <c r="C5" i="1" s="1"/>
  <c r="C6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59" i="1"/>
  <c r="O455" i="1"/>
  <c r="O454" i="1"/>
  <c r="O452" i="1"/>
  <c r="O451" i="1"/>
  <c r="O449" i="1"/>
  <c r="O448" i="1"/>
  <c r="O447" i="1"/>
  <c r="O445" i="1"/>
  <c r="O444" i="1"/>
  <c r="O442" i="1"/>
  <c r="O441" i="1"/>
  <c r="O439" i="1"/>
  <c r="O434" i="1"/>
  <c r="O433" i="1"/>
  <c r="O430" i="1"/>
  <c r="O429" i="1"/>
  <c r="O428" i="1"/>
  <c r="O427" i="1"/>
  <c r="O422" i="1"/>
  <c r="O420" i="1"/>
  <c r="O416" i="1"/>
  <c r="O414" i="1"/>
  <c r="O413" i="1"/>
  <c r="O409" i="1"/>
  <c r="O407" i="1"/>
  <c r="O405" i="1"/>
  <c r="O404" i="1"/>
  <c r="O402" i="1"/>
  <c r="O399" i="1"/>
  <c r="O397" i="1"/>
  <c r="O396" i="1"/>
  <c r="O395" i="1"/>
  <c r="O394" i="1"/>
  <c r="O392" i="1"/>
  <c r="O391" i="1"/>
  <c r="O388" i="1"/>
  <c r="O387" i="1"/>
  <c r="O385" i="1"/>
  <c r="O384" i="1"/>
  <c r="O382" i="1"/>
  <c r="O381" i="1"/>
  <c r="O378" i="1"/>
  <c r="O377" i="1"/>
  <c r="O376" i="1"/>
  <c r="O374" i="1"/>
  <c r="O373" i="1"/>
  <c r="O372" i="1"/>
  <c r="O370" i="1"/>
  <c r="O368" i="1"/>
  <c r="O367" i="1"/>
  <c r="O365" i="1"/>
  <c r="O364" i="1"/>
  <c r="O362" i="1"/>
  <c r="O361" i="1"/>
  <c r="O359" i="1"/>
  <c r="O358" i="1"/>
  <c r="O357" i="1"/>
  <c r="O355" i="1"/>
  <c r="O353" i="1"/>
  <c r="O352" i="1"/>
  <c r="O350" i="1"/>
  <c r="O349" i="1"/>
  <c r="O348" i="1"/>
  <c r="O346" i="1"/>
  <c r="O345" i="1"/>
  <c r="O344" i="1"/>
  <c r="O342" i="1"/>
  <c r="O341" i="1"/>
  <c r="O340" i="1"/>
  <c r="O334" i="1"/>
  <c r="O333" i="1"/>
  <c r="O329" i="1"/>
  <c r="O328" i="1"/>
  <c r="O324" i="1"/>
  <c r="O323" i="1"/>
  <c r="O322" i="1"/>
  <c r="O318" i="1"/>
  <c r="O317" i="1"/>
  <c r="O315" i="1"/>
  <c r="O313" i="1"/>
  <c r="O312" i="1"/>
  <c r="O311" i="1"/>
  <c r="O306" i="1"/>
  <c r="O304" i="1"/>
  <c r="O303" i="1"/>
  <c r="O301" i="1"/>
  <c r="O300" i="1"/>
  <c r="O297" i="1"/>
  <c r="O292" i="1"/>
  <c r="O289" i="1"/>
  <c r="O285" i="1"/>
  <c r="O280" i="1"/>
  <c r="O276" i="1"/>
  <c r="O271" i="1"/>
  <c r="O269" i="1"/>
  <c r="O268" i="1"/>
  <c r="O266" i="1"/>
  <c r="O265" i="1"/>
  <c r="O264" i="1"/>
  <c r="O261" i="1"/>
  <c r="O259" i="1"/>
  <c r="O257" i="1"/>
  <c r="O255" i="1"/>
  <c r="O254" i="1"/>
  <c r="O253" i="1"/>
  <c r="O252" i="1"/>
  <c r="O251" i="1"/>
  <c r="O248" i="1"/>
  <c r="O247" i="1"/>
  <c r="O245" i="1"/>
  <c r="O243" i="1"/>
  <c r="O242" i="1"/>
  <c r="O240" i="1"/>
  <c r="O239" i="1"/>
  <c r="O238" i="1"/>
  <c r="O237" i="1"/>
  <c r="O234" i="1"/>
  <c r="O231" i="1"/>
  <c r="O230" i="1"/>
  <c r="O229" i="1"/>
  <c r="O226" i="1"/>
  <c r="O225" i="1"/>
  <c r="O224" i="1"/>
  <c r="O222" i="1"/>
  <c r="O220" i="1"/>
  <c r="O216" i="1"/>
  <c r="O215" i="1"/>
  <c r="O213" i="1"/>
  <c r="O212" i="1"/>
  <c r="O210" i="1"/>
  <c r="O209" i="1"/>
  <c r="O207" i="1"/>
  <c r="O206" i="1"/>
  <c r="O205" i="1"/>
  <c r="O204" i="1"/>
  <c r="O200" i="1"/>
  <c r="O199" i="1"/>
  <c r="O198" i="1"/>
  <c r="O197" i="1"/>
  <c r="O195" i="1"/>
  <c r="O194" i="1"/>
  <c r="O192" i="1"/>
  <c r="O191" i="1"/>
  <c r="O190" i="1"/>
  <c r="O189" i="1"/>
  <c r="O186" i="1"/>
  <c r="O185" i="1"/>
  <c r="O184" i="1"/>
  <c r="O183" i="1"/>
  <c r="O181" i="1"/>
  <c r="O180" i="1"/>
  <c r="O179" i="1"/>
  <c r="O178" i="1"/>
  <c r="O176" i="1"/>
  <c r="O175" i="1"/>
  <c r="O174" i="1"/>
  <c r="O173" i="1"/>
  <c r="O171" i="1"/>
  <c r="O170" i="1"/>
  <c r="O169" i="1"/>
  <c r="O168" i="1"/>
  <c r="O167" i="1"/>
  <c r="O165" i="1"/>
  <c r="O164" i="1"/>
  <c r="O163" i="1"/>
  <c r="O162" i="1"/>
  <c r="O161" i="1"/>
  <c r="O159" i="1"/>
  <c r="O158" i="1"/>
  <c r="O157" i="1"/>
  <c r="O155" i="1"/>
  <c r="O154" i="1"/>
  <c r="O153" i="1"/>
  <c r="O152" i="1"/>
  <c r="O151" i="1"/>
  <c r="O150" i="1"/>
  <c r="O148" i="1"/>
  <c r="O146" i="1"/>
  <c r="O145" i="1"/>
  <c r="O144" i="1"/>
  <c r="O143" i="1"/>
  <c r="O142" i="1"/>
  <c r="O140" i="1"/>
  <c r="O139" i="1"/>
  <c r="O138" i="1"/>
  <c r="O137" i="1"/>
  <c r="O135" i="1"/>
  <c r="O132" i="1"/>
  <c r="O131" i="1"/>
  <c r="O129" i="1"/>
  <c r="O128" i="1"/>
  <c r="O126" i="1"/>
  <c r="O124" i="1"/>
  <c r="O123" i="1"/>
  <c r="O122" i="1"/>
  <c r="O121" i="1"/>
  <c r="O120" i="1"/>
  <c r="O119" i="1"/>
  <c r="O116" i="1"/>
  <c r="O115" i="1"/>
  <c r="O114" i="1"/>
  <c r="O109" i="1"/>
  <c r="O106" i="1"/>
  <c r="O103" i="1"/>
  <c r="O101" i="1"/>
  <c r="O100" i="1"/>
  <c r="O99" i="1"/>
  <c r="O97" i="1"/>
  <c r="O95" i="1"/>
  <c r="O94" i="1"/>
  <c r="O93" i="1"/>
  <c r="O92" i="1"/>
  <c r="O90" i="1"/>
  <c r="O89" i="1"/>
  <c r="O87" i="1"/>
  <c r="O86" i="1"/>
  <c r="O85" i="1"/>
  <c r="O83" i="1"/>
  <c r="O82" i="1"/>
  <c r="O79" i="1"/>
  <c r="O78" i="1"/>
  <c r="O77" i="1"/>
  <c r="O76" i="1"/>
  <c r="O75" i="1"/>
  <c r="O68" i="1"/>
  <c r="O67" i="1"/>
  <c r="O64" i="1"/>
  <c r="O62" i="1"/>
  <c r="O60" i="1"/>
  <c r="O58" i="1"/>
  <c r="O56" i="1"/>
  <c r="O54" i="1"/>
  <c r="O51" i="1"/>
  <c r="O50" i="1"/>
  <c r="O49" i="1"/>
  <c r="O48" i="1"/>
  <c r="O47" i="1"/>
  <c r="O46" i="1"/>
  <c r="O45" i="1"/>
  <c r="O44" i="1"/>
  <c r="O43" i="1"/>
  <c r="O39" i="1"/>
  <c r="O38" i="1"/>
  <c r="O37" i="1"/>
  <c r="O36" i="1"/>
  <c r="O35" i="1"/>
  <c r="O34" i="1"/>
  <c r="O33" i="1"/>
  <c r="O30" i="1"/>
  <c r="O28" i="1"/>
  <c r="O26" i="1"/>
  <c r="O24" i="1"/>
  <c r="O22" i="1"/>
  <c r="O20" i="1"/>
  <c r="O17" i="1"/>
  <c r="O15" i="1"/>
  <c r="O14" i="1"/>
  <c r="O13" i="1"/>
  <c r="O12" i="1"/>
  <c r="O11" i="1"/>
  <c r="O10" i="1"/>
  <c r="O9" i="1"/>
  <c r="O8" i="1"/>
  <c r="O7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59" i="1"/>
  <c r="L455" i="1"/>
  <c r="L454" i="1"/>
  <c r="L452" i="1"/>
  <c r="L451" i="1"/>
  <c r="L449" i="1"/>
  <c r="L448" i="1"/>
  <c r="L447" i="1"/>
  <c r="L445" i="1"/>
  <c r="L444" i="1"/>
  <c r="L442" i="1"/>
  <c r="L441" i="1"/>
  <c r="L439" i="1"/>
  <c r="L434" i="1"/>
  <c r="L433" i="1"/>
  <c r="L430" i="1"/>
  <c r="L429" i="1"/>
  <c r="L428" i="1"/>
  <c r="L427" i="1"/>
  <c r="L422" i="1"/>
  <c r="L420" i="1"/>
  <c r="L416" i="1"/>
  <c r="L414" i="1"/>
  <c r="L413" i="1"/>
  <c r="L409" i="1"/>
  <c r="L407" i="1"/>
  <c r="L405" i="1"/>
  <c r="L404" i="1"/>
  <c r="L402" i="1"/>
  <c r="L399" i="1"/>
  <c r="L397" i="1"/>
  <c r="L396" i="1"/>
  <c r="L395" i="1"/>
  <c r="L394" i="1"/>
  <c r="L392" i="1"/>
  <c r="L391" i="1"/>
  <c r="L388" i="1"/>
  <c r="L387" i="1"/>
  <c r="L385" i="1"/>
  <c r="L384" i="1"/>
  <c r="L382" i="1"/>
  <c r="L381" i="1"/>
  <c r="L378" i="1"/>
  <c r="L377" i="1"/>
  <c r="L376" i="1"/>
  <c r="L374" i="1"/>
  <c r="L373" i="1"/>
  <c r="L372" i="1"/>
  <c r="L370" i="1"/>
  <c r="L368" i="1"/>
  <c r="L367" i="1"/>
  <c r="L365" i="1"/>
  <c r="L364" i="1"/>
  <c r="L362" i="1"/>
  <c r="L361" i="1"/>
  <c r="L359" i="1"/>
  <c r="L358" i="1"/>
  <c r="L357" i="1"/>
  <c r="L355" i="1"/>
  <c r="L353" i="1"/>
  <c r="L352" i="1"/>
  <c r="L350" i="1"/>
  <c r="L349" i="1"/>
  <c r="L348" i="1"/>
  <c r="L346" i="1"/>
  <c r="L345" i="1"/>
  <c r="L344" i="1"/>
  <c r="L342" i="1"/>
  <c r="L341" i="1"/>
  <c r="L340" i="1"/>
  <c r="L334" i="1"/>
  <c r="L333" i="1"/>
  <c r="L329" i="1"/>
  <c r="L328" i="1"/>
  <c r="L324" i="1"/>
  <c r="L323" i="1"/>
  <c r="L322" i="1"/>
  <c r="L318" i="1"/>
  <c r="L317" i="1"/>
  <c r="L315" i="1"/>
  <c r="L313" i="1"/>
  <c r="L312" i="1"/>
  <c r="L311" i="1"/>
  <c r="L306" i="1"/>
  <c r="L304" i="1"/>
  <c r="L303" i="1"/>
  <c r="L301" i="1"/>
  <c r="L300" i="1"/>
  <c r="L297" i="1"/>
  <c r="L292" i="1"/>
  <c r="L289" i="1"/>
  <c r="L285" i="1"/>
  <c r="L280" i="1"/>
  <c r="L276" i="1"/>
  <c r="L271" i="1"/>
  <c r="L269" i="1"/>
  <c r="L268" i="1"/>
  <c r="L266" i="1"/>
  <c r="L265" i="1"/>
  <c r="L264" i="1"/>
  <c r="L261" i="1"/>
  <c r="L259" i="1"/>
  <c r="L257" i="1"/>
  <c r="L255" i="1"/>
  <c r="L254" i="1"/>
  <c r="L253" i="1"/>
  <c r="L252" i="1"/>
  <c r="L251" i="1"/>
  <c r="L248" i="1"/>
  <c r="L247" i="1"/>
  <c r="L245" i="1"/>
  <c r="L243" i="1"/>
  <c r="L242" i="1"/>
  <c r="L240" i="1"/>
  <c r="L239" i="1"/>
  <c r="L238" i="1"/>
  <c r="L237" i="1"/>
  <c r="L234" i="1"/>
  <c r="L231" i="1"/>
  <c r="L230" i="1"/>
  <c r="L229" i="1"/>
  <c r="L226" i="1"/>
  <c r="L225" i="1"/>
  <c r="L224" i="1"/>
  <c r="L222" i="1"/>
  <c r="L220" i="1"/>
  <c r="L216" i="1"/>
  <c r="L215" i="1"/>
  <c r="L213" i="1"/>
  <c r="L212" i="1"/>
  <c r="L210" i="1"/>
  <c r="L209" i="1"/>
  <c r="L207" i="1"/>
  <c r="L206" i="1"/>
  <c r="L205" i="1"/>
  <c r="L204" i="1"/>
  <c r="L200" i="1"/>
  <c r="L199" i="1"/>
  <c r="L198" i="1"/>
  <c r="L197" i="1"/>
  <c r="L195" i="1"/>
  <c r="L194" i="1"/>
  <c r="L192" i="1"/>
  <c r="L191" i="1"/>
  <c r="L190" i="1"/>
  <c r="L189" i="1"/>
  <c r="L186" i="1"/>
  <c r="L185" i="1"/>
  <c r="L184" i="1"/>
  <c r="L183" i="1"/>
  <c r="L181" i="1"/>
  <c r="L180" i="1"/>
  <c r="L179" i="1"/>
  <c r="L178" i="1"/>
  <c r="L176" i="1"/>
  <c r="L175" i="1"/>
  <c r="L174" i="1"/>
  <c r="L173" i="1"/>
  <c r="L171" i="1"/>
  <c r="L170" i="1"/>
  <c r="L169" i="1"/>
  <c r="L168" i="1"/>
  <c r="L167" i="1"/>
  <c r="L165" i="1"/>
  <c r="L164" i="1"/>
  <c r="L163" i="1"/>
  <c r="L162" i="1"/>
  <c r="L161" i="1"/>
  <c r="L159" i="1"/>
  <c r="L158" i="1"/>
  <c r="L157" i="1"/>
  <c r="L155" i="1"/>
  <c r="L154" i="1"/>
  <c r="L153" i="1"/>
  <c r="L152" i="1"/>
  <c r="L151" i="1"/>
  <c r="L150" i="1"/>
  <c r="L148" i="1"/>
  <c r="L146" i="1"/>
  <c r="L145" i="1"/>
  <c r="L144" i="1"/>
  <c r="L143" i="1"/>
  <c r="L142" i="1"/>
  <c r="L140" i="1"/>
  <c r="L139" i="1"/>
  <c r="L138" i="1"/>
  <c r="L137" i="1"/>
  <c r="L135" i="1"/>
  <c r="L132" i="1"/>
  <c r="L131" i="1"/>
  <c r="L129" i="1"/>
  <c r="L128" i="1"/>
  <c r="L126" i="1"/>
  <c r="L124" i="1"/>
  <c r="L123" i="1"/>
  <c r="L122" i="1"/>
  <c r="L121" i="1"/>
  <c r="L120" i="1"/>
  <c r="L119" i="1"/>
  <c r="L116" i="1"/>
  <c r="L115" i="1"/>
  <c r="L114" i="1"/>
  <c r="L109" i="1"/>
  <c r="L106" i="1"/>
  <c r="L103" i="1"/>
  <c r="L101" i="1"/>
  <c r="L100" i="1"/>
  <c r="L99" i="1"/>
  <c r="L97" i="1"/>
  <c r="L95" i="1"/>
  <c r="L94" i="1"/>
  <c r="L93" i="1"/>
  <c r="L92" i="1"/>
  <c r="L90" i="1"/>
  <c r="L89" i="1"/>
  <c r="L87" i="1"/>
  <c r="L86" i="1"/>
  <c r="L85" i="1"/>
  <c r="L83" i="1"/>
  <c r="L82" i="1"/>
  <c r="L79" i="1"/>
  <c r="L78" i="1"/>
  <c r="L77" i="1"/>
  <c r="L76" i="1"/>
  <c r="L75" i="1"/>
  <c r="L68" i="1"/>
  <c r="L67" i="1"/>
  <c r="L64" i="1"/>
  <c r="L62" i="1"/>
  <c r="L60" i="1"/>
  <c r="L58" i="1"/>
  <c r="L56" i="1"/>
  <c r="L54" i="1"/>
  <c r="L51" i="1"/>
  <c r="L50" i="1"/>
  <c r="L49" i="1"/>
  <c r="L48" i="1"/>
  <c r="L47" i="1"/>
  <c r="L46" i="1"/>
  <c r="L45" i="1"/>
  <c r="L44" i="1"/>
  <c r="L43" i="1"/>
  <c r="L39" i="1"/>
  <c r="L38" i="1"/>
  <c r="L37" i="1"/>
  <c r="L36" i="1"/>
  <c r="L35" i="1"/>
  <c r="L34" i="1"/>
  <c r="L33" i="1"/>
  <c r="L30" i="1"/>
  <c r="L28" i="1"/>
  <c r="L26" i="1"/>
  <c r="L24" i="1"/>
  <c r="L22" i="1"/>
  <c r="L20" i="1"/>
  <c r="L17" i="1"/>
  <c r="L15" i="1"/>
  <c r="L14" i="1"/>
  <c r="L13" i="1"/>
  <c r="L12" i="1"/>
  <c r="L11" i="1"/>
  <c r="L10" i="1"/>
  <c r="L9" i="1"/>
  <c r="L8" i="1"/>
  <c r="L7" i="1"/>
  <c r="T7" i="1"/>
  <c r="T8" i="1"/>
  <c r="T9" i="1"/>
  <c r="T10" i="1"/>
  <c r="T11" i="1"/>
  <c r="T12" i="1"/>
  <c r="T13" i="1"/>
  <c r="T14" i="1"/>
  <c r="T15" i="1"/>
  <c r="T17" i="1"/>
  <c r="T20" i="1"/>
  <c r="T22" i="1"/>
  <c r="T24" i="1"/>
  <c r="T26" i="1"/>
  <c r="T28" i="1"/>
  <c r="T30" i="1"/>
  <c r="T33" i="1"/>
  <c r="T34" i="1"/>
  <c r="T35" i="1"/>
  <c r="T36" i="1"/>
  <c r="T37" i="1"/>
  <c r="T38" i="1"/>
  <c r="T39" i="1"/>
  <c r="T43" i="1"/>
  <c r="T44" i="1"/>
  <c r="T45" i="1"/>
  <c r="T46" i="1"/>
  <c r="T47" i="1"/>
  <c r="T48" i="1"/>
  <c r="T49" i="1"/>
  <c r="T50" i="1"/>
  <c r="T51" i="1"/>
  <c r="T54" i="1"/>
  <c r="T56" i="1"/>
  <c r="T58" i="1"/>
  <c r="T60" i="1"/>
  <c r="T62" i="1"/>
  <c r="T64" i="1"/>
  <c r="T67" i="1"/>
  <c r="T68" i="1"/>
  <c r="T75" i="1"/>
  <c r="T76" i="1"/>
  <c r="T77" i="1"/>
  <c r="T78" i="1"/>
  <c r="T79" i="1"/>
  <c r="T82" i="1"/>
  <c r="T83" i="1"/>
  <c r="T85" i="1"/>
  <c r="T86" i="1"/>
  <c r="T87" i="1"/>
  <c r="T89" i="1"/>
  <c r="T90" i="1"/>
  <c r="T92" i="1"/>
  <c r="T93" i="1"/>
  <c r="T94" i="1"/>
  <c r="T95" i="1"/>
  <c r="T97" i="1"/>
  <c r="T99" i="1"/>
  <c r="T100" i="1"/>
  <c r="T101" i="1"/>
  <c r="T103" i="1"/>
  <c r="T106" i="1"/>
  <c r="T109" i="1"/>
  <c r="T114" i="1"/>
  <c r="T115" i="1"/>
  <c r="T116" i="1"/>
  <c r="T119" i="1"/>
  <c r="T120" i="1"/>
  <c r="T121" i="1"/>
  <c r="T122" i="1"/>
  <c r="T123" i="1"/>
  <c r="T124" i="1"/>
  <c r="T126" i="1"/>
  <c r="T128" i="1"/>
  <c r="T129" i="1"/>
  <c r="T131" i="1"/>
  <c r="T132" i="1"/>
  <c r="T135" i="1"/>
  <c r="T137" i="1"/>
  <c r="T138" i="1"/>
  <c r="T139" i="1"/>
  <c r="T140" i="1"/>
  <c r="T142" i="1"/>
  <c r="T143" i="1"/>
  <c r="T144" i="1"/>
  <c r="T145" i="1"/>
  <c r="T146" i="1"/>
  <c r="T148" i="1"/>
  <c r="T150" i="1"/>
  <c r="T151" i="1"/>
  <c r="T152" i="1"/>
  <c r="T153" i="1"/>
  <c r="T154" i="1"/>
  <c r="T155" i="1"/>
  <c r="T157" i="1"/>
  <c r="T158" i="1"/>
  <c r="T159" i="1"/>
  <c r="T161" i="1"/>
  <c r="T162" i="1"/>
  <c r="T163" i="1"/>
  <c r="T164" i="1"/>
  <c r="T165" i="1"/>
  <c r="T167" i="1"/>
  <c r="T168" i="1"/>
  <c r="T169" i="1"/>
  <c r="T170" i="1"/>
  <c r="T171" i="1"/>
  <c r="T173" i="1"/>
  <c r="T174" i="1"/>
  <c r="T175" i="1"/>
  <c r="T176" i="1"/>
  <c r="T178" i="1"/>
  <c r="T179" i="1"/>
  <c r="T180" i="1"/>
  <c r="T181" i="1"/>
  <c r="T183" i="1"/>
  <c r="T184" i="1"/>
  <c r="T185" i="1"/>
  <c r="T186" i="1"/>
  <c r="T189" i="1"/>
  <c r="T190" i="1"/>
  <c r="T191" i="1"/>
  <c r="T192" i="1"/>
  <c r="T194" i="1"/>
  <c r="T195" i="1"/>
  <c r="T197" i="1"/>
  <c r="T198" i="1"/>
  <c r="T199" i="1"/>
  <c r="T200" i="1"/>
  <c r="T204" i="1"/>
  <c r="T205" i="1"/>
  <c r="T206" i="1"/>
  <c r="T207" i="1"/>
  <c r="T209" i="1"/>
  <c r="T210" i="1"/>
  <c r="T212" i="1"/>
  <c r="T213" i="1"/>
  <c r="T215" i="1"/>
  <c r="T216" i="1"/>
  <c r="T220" i="1"/>
  <c r="T222" i="1"/>
  <c r="T224" i="1"/>
  <c r="T225" i="1"/>
  <c r="T226" i="1"/>
  <c r="T229" i="1"/>
  <c r="T230" i="1"/>
  <c r="T231" i="1"/>
  <c r="T234" i="1"/>
  <c r="T237" i="1"/>
  <c r="T238" i="1"/>
  <c r="T239" i="1"/>
  <c r="T240" i="1"/>
  <c r="T242" i="1"/>
  <c r="T243" i="1"/>
  <c r="T245" i="1"/>
  <c r="T247" i="1"/>
  <c r="T248" i="1"/>
  <c r="T251" i="1"/>
  <c r="T252" i="1"/>
  <c r="T253" i="1"/>
  <c r="T254" i="1"/>
  <c r="T255" i="1"/>
  <c r="T257" i="1"/>
  <c r="T259" i="1"/>
  <c r="T261" i="1"/>
  <c r="T264" i="1"/>
  <c r="T265" i="1"/>
  <c r="T266" i="1"/>
  <c r="T268" i="1"/>
  <c r="T269" i="1"/>
  <c r="T271" i="1"/>
  <c r="T276" i="1"/>
  <c r="T280" i="1"/>
  <c r="T285" i="1"/>
  <c r="T289" i="1"/>
  <c r="T292" i="1"/>
  <c r="T297" i="1"/>
  <c r="T300" i="1"/>
  <c r="T301" i="1"/>
  <c r="T303" i="1"/>
  <c r="T304" i="1"/>
  <c r="T306" i="1"/>
  <c r="T311" i="1"/>
  <c r="T312" i="1"/>
  <c r="T313" i="1"/>
  <c r="T315" i="1"/>
  <c r="T317" i="1"/>
  <c r="T318" i="1"/>
  <c r="T322" i="1"/>
  <c r="T323" i="1"/>
  <c r="T324" i="1"/>
  <c r="T328" i="1"/>
  <c r="T329" i="1"/>
  <c r="T333" i="1"/>
  <c r="T334" i="1"/>
  <c r="T340" i="1"/>
  <c r="T341" i="1"/>
  <c r="T342" i="1"/>
  <c r="T344" i="1"/>
  <c r="T345" i="1"/>
  <c r="T346" i="1"/>
  <c r="T348" i="1"/>
  <c r="T349" i="1"/>
  <c r="T350" i="1"/>
  <c r="T352" i="1"/>
  <c r="T353" i="1"/>
  <c r="T355" i="1"/>
  <c r="T357" i="1"/>
  <c r="T358" i="1"/>
  <c r="T359" i="1"/>
  <c r="T361" i="1"/>
  <c r="T362" i="1"/>
  <c r="T364" i="1"/>
  <c r="T365" i="1"/>
  <c r="T367" i="1"/>
  <c r="T368" i="1"/>
  <c r="T370" i="1"/>
  <c r="T372" i="1"/>
  <c r="T373" i="1"/>
  <c r="T374" i="1"/>
  <c r="T376" i="1"/>
  <c r="T377" i="1"/>
  <c r="T378" i="1"/>
  <c r="T381" i="1"/>
  <c r="T382" i="1"/>
  <c r="T384" i="1"/>
  <c r="T385" i="1"/>
  <c r="T387" i="1"/>
  <c r="T388" i="1"/>
  <c r="T391" i="1"/>
  <c r="T392" i="1"/>
  <c r="T394" i="1"/>
  <c r="T395" i="1"/>
  <c r="T396" i="1"/>
  <c r="T397" i="1"/>
  <c r="T399" i="1"/>
  <c r="T402" i="1"/>
  <c r="T404" i="1"/>
  <c r="T405" i="1"/>
  <c r="T407" i="1"/>
  <c r="T409" i="1"/>
  <c r="T413" i="1"/>
  <c r="T414" i="1"/>
  <c r="T416" i="1"/>
  <c r="T420" i="1"/>
  <c r="T422" i="1"/>
  <c r="T427" i="1"/>
  <c r="T428" i="1"/>
  <c r="T429" i="1"/>
  <c r="T430" i="1"/>
  <c r="T433" i="1"/>
  <c r="T434" i="1"/>
  <c r="T439" i="1"/>
  <c r="T441" i="1"/>
  <c r="T442" i="1"/>
  <c r="T444" i="1"/>
  <c r="T445" i="1"/>
  <c r="T447" i="1"/>
  <c r="T448" i="1"/>
  <c r="T449" i="1"/>
  <c r="T451" i="1"/>
  <c r="T452" i="1"/>
  <c r="T454" i="1"/>
  <c r="T455" i="1"/>
  <c r="T459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S7" i="1"/>
  <c r="S8" i="1"/>
  <c r="S9" i="1"/>
  <c r="S10" i="1"/>
  <c r="S11" i="1"/>
  <c r="S12" i="1"/>
  <c r="S13" i="1"/>
  <c r="S14" i="1"/>
  <c r="S15" i="1"/>
  <c r="S17" i="1"/>
  <c r="S20" i="1"/>
  <c r="S22" i="1"/>
  <c r="S24" i="1"/>
  <c r="S26" i="1"/>
  <c r="S28" i="1"/>
  <c r="S30" i="1"/>
  <c r="S33" i="1"/>
  <c r="S34" i="1"/>
  <c r="S35" i="1"/>
  <c r="S36" i="1"/>
  <c r="S37" i="1"/>
  <c r="S38" i="1"/>
  <c r="S39" i="1"/>
  <c r="S43" i="1"/>
  <c r="S44" i="1"/>
  <c r="S45" i="1"/>
  <c r="S46" i="1"/>
  <c r="S47" i="1"/>
  <c r="S48" i="1"/>
  <c r="S49" i="1"/>
  <c r="S50" i="1"/>
  <c r="S51" i="1"/>
  <c r="S54" i="1"/>
  <c r="S56" i="1"/>
  <c r="S58" i="1"/>
  <c r="S60" i="1"/>
  <c r="S62" i="1"/>
  <c r="S64" i="1"/>
  <c r="S67" i="1"/>
  <c r="S68" i="1"/>
  <c r="S75" i="1"/>
  <c r="S76" i="1"/>
  <c r="S77" i="1"/>
  <c r="S78" i="1"/>
  <c r="S79" i="1"/>
  <c r="S82" i="1"/>
  <c r="S83" i="1"/>
  <c r="S85" i="1"/>
  <c r="S86" i="1"/>
  <c r="S87" i="1"/>
  <c r="S89" i="1"/>
  <c r="S90" i="1"/>
  <c r="S92" i="1"/>
  <c r="S93" i="1"/>
  <c r="S94" i="1"/>
  <c r="S95" i="1"/>
  <c r="S97" i="1"/>
  <c r="S99" i="1"/>
  <c r="S100" i="1"/>
  <c r="S101" i="1"/>
  <c r="S103" i="1"/>
  <c r="S106" i="1"/>
  <c r="S109" i="1"/>
  <c r="S114" i="1"/>
  <c r="S115" i="1"/>
  <c r="S116" i="1"/>
  <c r="S119" i="1"/>
  <c r="S120" i="1"/>
  <c r="S121" i="1"/>
  <c r="S122" i="1"/>
  <c r="S123" i="1"/>
  <c r="S124" i="1"/>
  <c r="S126" i="1"/>
  <c r="S128" i="1"/>
  <c r="S129" i="1"/>
  <c r="S131" i="1"/>
  <c r="S132" i="1"/>
  <c r="S135" i="1"/>
  <c r="S137" i="1"/>
  <c r="S138" i="1"/>
  <c r="S139" i="1"/>
  <c r="S140" i="1"/>
  <c r="S142" i="1"/>
  <c r="S143" i="1"/>
  <c r="S144" i="1"/>
  <c r="S145" i="1"/>
  <c r="S146" i="1"/>
  <c r="S148" i="1"/>
  <c r="S150" i="1"/>
  <c r="S151" i="1"/>
  <c r="S152" i="1"/>
  <c r="S153" i="1"/>
  <c r="S154" i="1"/>
  <c r="S155" i="1"/>
  <c r="S157" i="1"/>
  <c r="S158" i="1"/>
  <c r="S159" i="1"/>
  <c r="S161" i="1"/>
  <c r="S162" i="1"/>
  <c r="S163" i="1"/>
  <c r="S164" i="1"/>
  <c r="S165" i="1"/>
  <c r="S167" i="1"/>
  <c r="S168" i="1"/>
  <c r="S169" i="1"/>
  <c r="S170" i="1"/>
  <c r="S171" i="1"/>
  <c r="S173" i="1"/>
  <c r="S174" i="1"/>
  <c r="S175" i="1"/>
  <c r="S176" i="1"/>
  <c r="S178" i="1"/>
  <c r="S179" i="1"/>
  <c r="S180" i="1"/>
  <c r="S181" i="1"/>
  <c r="S183" i="1"/>
  <c r="S184" i="1"/>
  <c r="S185" i="1"/>
  <c r="S186" i="1"/>
  <c r="S189" i="1"/>
  <c r="S190" i="1"/>
  <c r="S191" i="1"/>
  <c r="S192" i="1"/>
  <c r="S194" i="1"/>
  <c r="S195" i="1"/>
  <c r="S197" i="1"/>
  <c r="S198" i="1"/>
  <c r="S199" i="1"/>
  <c r="S200" i="1"/>
  <c r="S204" i="1"/>
  <c r="S205" i="1"/>
  <c r="S206" i="1"/>
  <c r="S207" i="1"/>
  <c r="S209" i="1"/>
  <c r="S210" i="1"/>
  <c r="S212" i="1"/>
  <c r="S213" i="1"/>
  <c r="S215" i="1"/>
  <c r="S216" i="1"/>
  <c r="S220" i="1"/>
  <c r="S222" i="1"/>
  <c r="S224" i="1"/>
  <c r="S225" i="1"/>
  <c r="S226" i="1"/>
  <c r="S229" i="1"/>
  <c r="S230" i="1"/>
  <c r="S231" i="1"/>
  <c r="S234" i="1"/>
  <c r="S237" i="1"/>
  <c r="S238" i="1"/>
  <c r="S239" i="1"/>
  <c r="S240" i="1"/>
  <c r="S242" i="1"/>
  <c r="S243" i="1"/>
  <c r="S245" i="1"/>
  <c r="S247" i="1"/>
  <c r="S248" i="1"/>
  <c r="S251" i="1"/>
  <c r="S252" i="1"/>
  <c r="S253" i="1"/>
  <c r="S254" i="1"/>
  <c r="S255" i="1"/>
  <c r="S257" i="1"/>
  <c r="S259" i="1"/>
  <c r="S261" i="1"/>
  <c r="S264" i="1"/>
  <c r="S265" i="1"/>
  <c r="S266" i="1"/>
  <c r="S268" i="1"/>
  <c r="S269" i="1"/>
  <c r="S271" i="1"/>
  <c r="S276" i="1"/>
  <c r="S280" i="1"/>
  <c r="S285" i="1"/>
  <c r="S289" i="1"/>
  <c r="S292" i="1"/>
  <c r="S297" i="1"/>
  <c r="S300" i="1"/>
  <c r="S301" i="1"/>
  <c r="S303" i="1"/>
  <c r="S304" i="1"/>
  <c r="S306" i="1"/>
  <c r="S311" i="1"/>
  <c r="S312" i="1"/>
  <c r="S313" i="1"/>
  <c r="S315" i="1"/>
  <c r="S317" i="1"/>
  <c r="S318" i="1"/>
  <c r="S322" i="1"/>
  <c r="S323" i="1"/>
  <c r="S324" i="1"/>
  <c r="S328" i="1"/>
  <c r="S329" i="1"/>
  <c r="S333" i="1"/>
  <c r="S334" i="1"/>
  <c r="S340" i="1"/>
  <c r="S341" i="1"/>
  <c r="S342" i="1"/>
  <c r="S344" i="1"/>
  <c r="S345" i="1"/>
  <c r="S346" i="1"/>
  <c r="S348" i="1"/>
  <c r="S349" i="1"/>
  <c r="S350" i="1"/>
  <c r="S352" i="1"/>
  <c r="S353" i="1"/>
  <c r="S355" i="1"/>
  <c r="S357" i="1"/>
  <c r="S358" i="1"/>
  <c r="S359" i="1"/>
  <c r="S361" i="1"/>
  <c r="S362" i="1"/>
  <c r="S364" i="1"/>
  <c r="S365" i="1"/>
  <c r="S367" i="1"/>
  <c r="S368" i="1"/>
  <c r="S370" i="1"/>
  <c r="S372" i="1"/>
  <c r="S373" i="1"/>
  <c r="S374" i="1"/>
  <c r="S376" i="1"/>
  <c r="S377" i="1"/>
  <c r="S378" i="1"/>
  <c r="S381" i="1"/>
  <c r="S382" i="1"/>
  <c r="S384" i="1"/>
  <c r="S385" i="1"/>
  <c r="S387" i="1"/>
  <c r="S388" i="1"/>
  <c r="S391" i="1"/>
  <c r="S392" i="1"/>
  <c r="S394" i="1"/>
  <c r="S395" i="1"/>
  <c r="S396" i="1"/>
  <c r="S397" i="1"/>
  <c r="S399" i="1"/>
  <c r="S402" i="1"/>
  <c r="S404" i="1"/>
  <c r="S405" i="1"/>
  <c r="S407" i="1"/>
  <c r="S409" i="1"/>
  <c r="S413" i="1"/>
  <c r="S414" i="1"/>
  <c r="S416" i="1"/>
  <c r="S420" i="1"/>
  <c r="S422" i="1"/>
  <c r="S427" i="1"/>
  <c r="S428" i="1"/>
  <c r="S429" i="1"/>
  <c r="S430" i="1"/>
  <c r="S433" i="1"/>
  <c r="S434" i="1"/>
  <c r="S439" i="1"/>
  <c r="S441" i="1"/>
  <c r="S442" i="1"/>
  <c r="S444" i="1"/>
  <c r="S445" i="1"/>
  <c r="S447" i="1"/>
  <c r="S448" i="1"/>
  <c r="S449" i="1"/>
  <c r="S451" i="1"/>
  <c r="S452" i="1"/>
  <c r="S454" i="1"/>
  <c r="S455" i="1"/>
  <c r="S459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R7" i="1"/>
  <c r="R8" i="1"/>
  <c r="R9" i="1"/>
  <c r="R10" i="1"/>
  <c r="R11" i="1"/>
  <c r="R12" i="1"/>
  <c r="R13" i="1"/>
  <c r="R14" i="1"/>
  <c r="R15" i="1"/>
  <c r="R17" i="1"/>
  <c r="R20" i="1"/>
  <c r="R22" i="1"/>
  <c r="R24" i="1"/>
  <c r="R26" i="1"/>
  <c r="R28" i="1"/>
  <c r="R30" i="1"/>
  <c r="R33" i="1"/>
  <c r="R34" i="1"/>
  <c r="R35" i="1"/>
  <c r="R36" i="1"/>
  <c r="R37" i="1"/>
  <c r="R38" i="1"/>
  <c r="R39" i="1"/>
  <c r="R43" i="1"/>
  <c r="R44" i="1"/>
  <c r="R45" i="1"/>
  <c r="R46" i="1"/>
  <c r="R47" i="1"/>
  <c r="R48" i="1"/>
  <c r="R49" i="1"/>
  <c r="R50" i="1"/>
  <c r="R51" i="1"/>
  <c r="R54" i="1"/>
  <c r="R56" i="1"/>
  <c r="R58" i="1"/>
  <c r="R60" i="1"/>
  <c r="R62" i="1"/>
  <c r="R64" i="1"/>
  <c r="R67" i="1"/>
  <c r="R68" i="1"/>
  <c r="R75" i="1"/>
  <c r="R76" i="1"/>
  <c r="R77" i="1"/>
  <c r="R78" i="1"/>
  <c r="R79" i="1"/>
  <c r="R82" i="1"/>
  <c r="R83" i="1"/>
  <c r="R85" i="1"/>
  <c r="R86" i="1"/>
  <c r="R87" i="1"/>
  <c r="R89" i="1"/>
  <c r="R90" i="1"/>
  <c r="R92" i="1"/>
  <c r="R93" i="1"/>
  <c r="R94" i="1"/>
  <c r="R95" i="1"/>
  <c r="R97" i="1"/>
  <c r="R99" i="1"/>
  <c r="R100" i="1"/>
  <c r="R101" i="1"/>
  <c r="R103" i="1"/>
  <c r="R106" i="1"/>
  <c r="R109" i="1"/>
  <c r="R114" i="1"/>
  <c r="R115" i="1"/>
  <c r="R116" i="1"/>
  <c r="R119" i="1"/>
  <c r="R120" i="1"/>
  <c r="R121" i="1"/>
  <c r="R122" i="1"/>
  <c r="R123" i="1"/>
  <c r="R124" i="1"/>
  <c r="R126" i="1"/>
  <c r="R128" i="1"/>
  <c r="R129" i="1"/>
  <c r="R131" i="1"/>
  <c r="R132" i="1"/>
  <c r="R135" i="1"/>
  <c r="R137" i="1"/>
  <c r="R138" i="1"/>
  <c r="R139" i="1"/>
  <c r="R140" i="1"/>
  <c r="R142" i="1"/>
  <c r="R143" i="1"/>
  <c r="R144" i="1"/>
  <c r="R145" i="1"/>
  <c r="R146" i="1"/>
  <c r="R148" i="1"/>
  <c r="R150" i="1"/>
  <c r="R151" i="1"/>
  <c r="R152" i="1"/>
  <c r="R153" i="1"/>
  <c r="R154" i="1"/>
  <c r="R155" i="1"/>
  <c r="R157" i="1"/>
  <c r="R158" i="1"/>
  <c r="R159" i="1"/>
  <c r="R161" i="1"/>
  <c r="R162" i="1"/>
  <c r="R163" i="1"/>
  <c r="R164" i="1"/>
  <c r="R165" i="1"/>
  <c r="R167" i="1"/>
  <c r="R168" i="1"/>
  <c r="R169" i="1"/>
  <c r="R170" i="1"/>
  <c r="R171" i="1"/>
  <c r="R173" i="1"/>
  <c r="R174" i="1"/>
  <c r="R175" i="1"/>
  <c r="R176" i="1"/>
  <c r="R178" i="1"/>
  <c r="R179" i="1"/>
  <c r="R180" i="1"/>
  <c r="R181" i="1"/>
  <c r="R183" i="1"/>
  <c r="R184" i="1"/>
  <c r="R185" i="1"/>
  <c r="R186" i="1"/>
  <c r="R189" i="1"/>
  <c r="R190" i="1"/>
  <c r="R191" i="1"/>
  <c r="R192" i="1"/>
  <c r="R194" i="1"/>
  <c r="R195" i="1"/>
  <c r="R197" i="1"/>
  <c r="R198" i="1"/>
  <c r="R199" i="1"/>
  <c r="R200" i="1"/>
  <c r="R204" i="1"/>
  <c r="R205" i="1"/>
  <c r="R206" i="1"/>
  <c r="R207" i="1"/>
  <c r="R209" i="1"/>
  <c r="R210" i="1"/>
  <c r="R212" i="1"/>
  <c r="R213" i="1"/>
  <c r="R215" i="1"/>
  <c r="R216" i="1"/>
  <c r="R220" i="1"/>
  <c r="R222" i="1"/>
  <c r="R224" i="1"/>
  <c r="R225" i="1"/>
  <c r="R226" i="1"/>
  <c r="R229" i="1"/>
  <c r="R230" i="1"/>
  <c r="R231" i="1"/>
  <c r="R234" i="1"/>
  <c r="R237" i="1"/>
  <c r="R238" i="1"/>
  <c r="R239" i="1"/>
  <c r="R240" i="1"/>
  <c r="R242" i="1"/>
  <c r="R243" i="1"/>
  <c r="R245" i="1"/>
  <c r="R247" i="1"/>
  <c r="R248" i="1"/>
  <c r="R251" i="1"/>
  <c r="R252" i="1"/>
  <c r="R253" i="1"/>
  <c r="R254" i="1"/>
  <c r="R255" i="1"/>
  <c r="R257" i="1"/>
  <c r="R259" i="1"/>
  <c r="R261" i="1"/>
  <c r="R264" i="1"/>
  <c r="R265" i="1"/>
  <c r="R266" i="1"/>
  <c r="R268" i="1"/>
  <c r="R269" i="1"/>
  <c r="R271" i="1"/>
  <c r="R276" i="1"/>
  <c r="R280" i="1"/>
  <c r="R285" i="1"/>
  <c r="R289" i="1"/>
  <c r="R292" i="1"/>
  <c r="R297" i="1"/>
  <c r="R300" i="1"/>
  <c r="R301" i="1"/>
  <c r="R303" i="1"/>
  <c r="R304" i="1"/>
  <c r="R306" i="1"/>
  <c r="R311" i="1"/>
  <c r="R312" i="1"/>
  <c r="R313" i="1"/>
  <c r="R315" i="1"/>
  <c r="R317" i="1"/>
  <c r="R318" i="1"/>
  <c r="R322" i="1"/>
  <c r="R323" i="1"/>
  <c r="R324" i="1"/>
  <c r="R328" i="1"/>
  <c r="R329" i="1"/>
  <c r="R333" i="1"/>
  <c r="R334" i="1"/>
  <c r="R340" i="1"/>
  <c r="R341" i="1"/>
  <c r="R342" i="1"/>
  <c r="R344" i="1"/>
  <c r="R345" i="1"/>
  <c r="R346" i="1"/>
  <c r="R348" i="1"/>
  <c r="R349" i="1"/>
  <c r="R350" i="1"/>
  <c r="R352" i="1"/>
  <c r="R353" i="1"/>
  <c r="R355" i="1"/>
  <c r="R357" i="1"/>
  <c r="R358" i="1"/>
  <c r="R359" i="1"/>
  <c r="R361" i="1"/>
  <c r="R362" i="1"/>
  <c r="R364" i="1"/>
  <c r="R365" i="1"/>
  <c r="R367" i="1"/>
  <c r="R368" i="1"/>
  <c r="R370" i="1"/>
  <c r="R372" i="1"/>
  <c r="R373" i="1"/>
  <c r="R374" i="1"/>
  <c r="R376" i="1"/>
  <c r="R377" i="1"/>
  <c r="R378" i="1"/>
  <c r="R381" i="1"/>
  <c r="R382" i="1"/>
  <c r="R384" i="1"/>
  <c r="R385" i="1"/>
  <c r="R387" i="1"/>
  <c r="R388" i="1"/>
  <c r="R391" i="1"/>
  <c r="R392" i="1"/>
  <c r="R394" i="1"/>
  <c r="R395" i="1"/>
  <c r="R396" i="1"/>
  <c r="R397" i="1"/>
  <c r="R399" i="1"/>
  <c r="R402" i="1"/>
  <c r="R404" i="1"/>
  <c r="R405" i="1"/>
  <c r="R407" i="1"/>
  <c r="R409" i="1"/>
  <c r="R413" i="1"/>
  <c r="R414" i="1"/>
  <c r="R416" i="1"/>
  <c r="R420" i="1"/>
  <c r="R422" i="1"/>
  <c r="R427" i="1"/>
  <c r="R428" i="1"/>
  <c r="R429" i="1"/>
  <c r="R430" i="1"/>
  <c r="R433" i="1"/>
  <c r="R434" i="1"/>
  <c r="R439" i="1"/>
  <c r="R441" i="1"/>
  <c r="R442" i="1"/>
  <c r="R444" i="1"/>
  <c r="R445" i="1"/>
  <c r="R447" i="1"/>
  <c r="R448" i="1"/>
  <c r="R449" i="1"/>
  <c r="R451" i="1"/>
  <c r="R452" i="1"/>
  <c r="R454" i="1"/>
  <c r="R455" i="1"/>
  <c r="R459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Q424" i="1" l="1"/>
  <c r="Q423" i="1" s="1"/>
  <c r="R424" i="1"/>
  <c r="R423" i="1" s="1"/>
  <c r="H424" i="1"/>
  <c r="H423" i="1" s="1"/>
  <c r="I424" i="1"/>
  <c r="I423" i="1" s="1"/>
  <c r="G424" i="1"/>
  <c r="G423" i="1" s="1"/>
  <c r="J319" i="1"/>
  <c r="R319" i="1"/>
  <c r="D308" i="1"/>
  <c r="D307" i="1" s="1"/>
  <c r="T217" i="1"/>
  <c r="S217" i="1"/>
  <c r="D217" i="1"/>
  <c r="R112" i="1"/>
  <c r="I4" i="1"/>
  <c r="J435" i="1"/>
  <c r="D435" i="1"/>
  <c r="I435" i="1"/>
  <c r="Q435" i="1"/>
  <c r="H435" i="1"/>
  <c r="P435" i="1"/>
  <c r="N435" i="1"/>
  <c r="L437" i="1"/>
  <c r="L436" i="1" s="1"/>
  <c r="L435" i="1" s="1"/>
  <c r="T437" i="1"/>
  <c r="T436" i="1" s="1"/>
  <c r="T435" i="1" s="1"/>
  <c r="R437" i="1"/>
  <c r="R436" i="1" s="1"/>
  <c r="R435" i="1" s="1"/>
  <c r="F437" i="1"/>
  <c r="F436" i="1" s="1"/>
  <c r="F435" i="1" s="1"/>
  <c r="G437" i="1"/>
  <c r="G436" i="1" s="1"/>
  <c r="G435" i="1" s="1"/>
  <c r="O437" i="1"/>
  <c r="O436" i="1" s="1"/>
  <c r="O435" i="1" s="1"/>
  <c r="K437" i="1"/>
  <c r="K436" i="1" s="1"/>
  <c r="K435" i="1" s="1"/>
  <c r="S437" i="1"/>
  <c r="S436" i="1" s="1"/>
  <c r="S435" i="1" s="1"/>
  <c r="E437" i="1"/>
  <c r="E436" i="1" s="1"/>
  <c r="E435" i="1" s="1"/>
  <c r="M437" i="1"/>
  <c r="M436" i="1" s="1"/>
  <c r="M435" i="1" s="1"/>
  <c r="D424" i="1"/>
  <c r="D423" i="1" s="1"/>
  <c r="F424" i="1"/>
  <c r="F423" i="1" s="1"/>
  <c r="T424" i="1"/>
  <c r="T423" i="1" s="1"/>
  <c r="K424" i="1"/>
  <c r="K423" i="1" s="1"/>
  <c r="S424" i="1"/>
  <c r="S423" i="1" s="1"/>
  <c r="E424" i="1"/>
  <c r="E423" i="1" s="1"/>
  <c r="M424" i="1"/>
  <c r="M423" i="1" s="1"/>
  <c r="L424" i="1"/>
  <c r="L423" i="1" s="1"/>
  <c r="J417" i="1"/>
  <c r="G417" i="1"/>
  <c r="O417" i="1"/>
  <c r="N417" i="1"/>
  <c r="R417" i="1"/>
  <c r="K417" i="1"/>
  <c r="S417" i="1"/>
  <c r="E417" i="1"/>
  <c r="M417" i="1"/>
  <c r="I411" i="1"/>
  <c r="I410" i="1" s="1"/>
  <c r="Q411" i="1"/>
  <c r="Q410" i="1" s="1"/>
  <c r="K411" i="1"/>
  <c r="K410" i="1" s="1"/>
  <c r="S411" i="1"/>
  <c r="S410" i="1" s="1"/>
  <c r="E411" i="1"/>
  <c r="E410" i="1" s="1"/>
  <c r="M411" i="1"/>
  <c r="M410" i="1" s="1"/>
  <c r="R400" i="1"/>
  <c r="K400" i="1"/>
  <c r="S400" i="1"/>
  <c r="I400" i="1"/>
  <c r="Q400" i="1"/>
  <c r="E400" i="1"/>
  <c r="M400" i="1"/>
  <c r="H389" i="1"/>
  <c r="H336" i="1" s="1"/>
  <c r="H335" i="1" s="1"/>
  <c r="P389" i="1"/>
  <c r="P336" i="1" s="1"/>
  <c r="P335" i="1" s="1"/>
  <c r="J389" i="1"/>
  <c r="R389" i="1"/>
  <c r="E389" i="1"/>
  <c r="M389" i="1"/>
  <c r="G379" i="1"/>
  <c r="I379" i="1"/>
  <c r="Q379" i="1"/>
  <c r="L336" i="1"/>
  <c r="L335" i="1" s="1"/>
  <c r="K379" i="1"/>
  <c r="S379" i="1"/>
  <c r="E379" i="1"/>
  <c r="M379" i="1"/>
  <c r="N336" i="1"/>
  <c r="F336" i="1"/>
  <c r="F335" i="1" s="1"/>
  <c r="J338" i="1"/>
  <c r="J337" i="1" s="1"/>
  <c r="T338" i="1"/>
  <c r="T337" i="1" s="1"/>
  <c r="T336" i="1" s="1"/>
  <c r="T335" i="1" s="1"/>
  <c r="R338" i="1"/>
  <c r="R337" i="1" s="1"/>
  <c r="Q338" i="1"/>
  <c r="Q337" i="1" s="1"/>
  <c r="D338" i="1"/>
  <c r="D337" i="1" s="1"/>
  <c r="D336" i="1" s="1"/>
  <c r="D335" i="1" s="1"/>
  <c r="G338" i="1"/>
  <c r="G337" i="1" s="1"/>
  <c r="G336" i="1" s="1"/>
  <c r="G335" i="1" s="1"/>
  <c r="O338" i="1"/>
  <c r="O337" i="1" s="1"/>
  <c r="O336" i="1" s="1"/>
  <c r="K338" i="1"/>
  <c r="K337" i="1" s="1"/>
  <c r="S338" i="1"/>
  <c r="S337" i="1" s="1"/>
  <c r="E338" i="1"/>
  <c r="E337" i="1" s="1"/>
  <c r="M338" i="1"/>
  <c r="M337" i="1" s="1"/>
  <c r="N319" i="1"/>
  <c r="N294" i="1" s="1"/>
  <c r="Q319" i="1"/>
  <c r="Q294" i="1" s="1"/>
  <c r="D319" i="1"/>
  <c r="T319" i="1"/>
  <c r="T294" i="1" s="1"/>
  <c r="K319" i="1"/>
  <c r="S319" i="1"/>
  <c r="F319" i="1"/>
  <c r="F294" i="1" s="1"/>
  <c r="H319" i="1"/>
  <c r="H294" i="1" s="1"/>
  <c r="I319" i="1"/>
  <c r="I294" i="1" s="1"/>
  <c r="E319" i="1"/>
  <c r="M319" i="1"/>
  <c r="P319" i="1"/>
  <c r="P294" i="1" s="1"/>
  <c r="L319" i="1"/>
  <c r="G319" i="1"/>
  <c r="O319" i="1"/>
  <c r="K308" i="1"/>
  <c r="K307" i="1" s="1"/>
  <c r="S308" i="1"/>
  <c r="S307" i="1" s="1"/>
  <c r="G309" i="1"/>
  <c r="G308" i="1" s="1"/>
  <c r="G307" i="1" s="1"/>
  <c r="O309" i="1"/>
  <c r="O308" i="1" s="1"/>
  <c r="O307" i="1" s="1"/>
  <c r="E309" i="1"/>
  <c r="E308" i="1" s="1"/>
  <c r="E307" i="1" s="1"/>
  <c r="M309" i="1"/>
  <c r="M308" i="1" s="1"/>
  <c r="M307" i="1" s="1"/>
  <c r="L294" i="1"/>
  <c r="G298" i="1"/>
  <c r="G295" i="1" s="1"/>
  <c r="O298" i="1"/>
  <c r="O295" i="1" s="1"/>
  <c r="J298" i="1"/>
  <c r="J295" i="1" s="1"/>
  <c r="J294" i="1" s="1"/>
  <c r="R298" i="1"/>
  <c r="R295" i="1" s="1"/>
  <c r="R294" i="1" s="1"/>
  <c r="E298" i="1"/>
  <c r="M298" i="1"/>
  <c r="M295" i="1" s="1"/>
  <c r="E295" i="1"/>
  <c r="N281" i="1"/>
  <c r="P281" i="1"/>
  <c r="I281" i="1"/>
  <c r="Q281" i="1"/>
  <c r="K281" i="1"/>
  <c r="R281" i="1"/>
  <c r="S281" i="1"/>
  <c r="F281" i="1"/>
  <c r="D281" i="1"/>
  <c r="L281" i="1"/>
  <c r="T281" i="1"/>
  <c r="H281" i="1"/>
  <c r="E281" i="1"/>
  <c r="M281" i="1"/>
  <c r="J281" i="1"/>
  <c r="G281" i="1"/>
  <c r="O281" i="1"/>
  <c r="N272" i="1"/>
  <c r="H272" i="1"/>
  <c r="G272" i="1"/>
  <c r="I272" i="1"/>
  <c r="Q272" i="1"/>
  <c r="O272" i="1"/>
  <c r="R272" i="1"/>
  <c r="D272" i="1"/>
  <c r="T272" i="1"/>
  <c r="K272" i="1"/>
  <c r="S272" i="1"/>
  <c r="P272" i="1"/>
  <c r="F272" i="1"/>
  <c r="E272" i="1"/>
  <c r="M272" i="1"/>
  <c r="J272" i="1"/>
  <c r="L272" i="1"/>
  <c r="J262" i="1"/>
  <c r="R262" i="1"/>
  <c r="E262" i="1"/>
  <c r="M262" i="1"/>
  <c r="S249" i="1"/>
  <c r="S232" i="1" s="1"/>
  <c r="H249" i="1"/>
  <c r="H232" i="1" s="1"/>
  <c r="P249" i="1"/>
  <c r="P232" i="1" s="1"/>
  <c r="P201" i="1" s="1"/>
  <c r="T232" i="1"/>
  <c r="J249" i="1"/>
  <c r="R249" i="1"/>
  <c r="E249" i="1"/>
  <c r="M249" i="1"/>
  <c r="M232" i="1" s="1"/>
  <c r="J232" i="1"/>
  <c r="R232" i="1"/>
  <c r="N232" i="1"/>
  <c r="G232" i="1"/>
  <c r="O232" i="1"/>
  <c r="D232" i="1"/>
  <c r="L232" i="1"/>
  <c r="F232" i="1"/>
  <c r="I232" i="1"/>
  <c r="Q232" i="1"/>
  <c r="K232" i="1"/>
  <c r="E232" i="1"/>
  <c r="I217" i="1"/>
  <c r="L217" i="1"/>
  <c r="N217" i="1"/>
  <c r="G217" i="1"/>
  <c r="Q217" i="1"/>
  <c r="F217" i="1"/>
  <c r="O217" i="1"/>
  <c r="J218" i="1"/>
  <c r="J217" i="1" s="1"/>
  <c r="R218" i="1"/>
  <c r="R217" i="1" s="1"/>
  <c r="E218" i="1"/>
  <c r="E217" i="1" s="1"/>
  <c r="M218" i="1"/>
  <c r="M217" i="1" s="1"/>
  <c r="H202" i="1"/>
  <c r="E202" i="1"/>
  <c r="G202" i="1"/>
  <c r="O202" i="1"/>
  <c r="K202" i="1"/>
  <c r="S202" i="1"/>
  <c r="I187" i="1"/>
  <c r="I111" i="1" s="1"/>
  <c r="Q187" i="1"/>
  <c r="G187" i="1"/>
  <c r="O187" i="1"/>
  <c r="E187" i="1"/>
  <c r="M187" i="1"/>
  <c r="H147" i="1"/>
  <c r="P147" i="1"/>
  <c r="Q147" i="1"/>
  <c r="T147" i="1"/>
  <c r="T111" i="1" s="1"/>
  <c r="G147" i="1"/>
  <c r="O147" i="1"/>
  <c r="O111" i="1" s="1"/>
  <c r="K147" i="1"/>
  <c r="K111" i="1" s="1"/>
  <c r="S147" i="1"/>
  <c r="S111" i="1" s="1"/>
  <c r="E147" i="1"/>
  <c r="M147" i="1"/>
  <c r="J133" i="1"/>
  <c r="J111" i="1" s="1"/>
  <c r="R133" i="1"/>
  <c r="R111" i="1" s="1"/>
  <c r="E133" i="1"/>
  <c r="M133" i="1"/>
  <c r="D111" i="1"/>
  <c r="L111" i="1"/>
  <c r="N111" i="1"/>
  <c r="F112" i="1"/>
  <c r="F111" i="1" s="1"/>
  <c r="H112" i="1"/>
  <c r="P112" i="1"/>
  <c r="E112" i="1"/>
  <c r="M112" i="1"/>
  <c r="F80" i="1"/>
  <c r="F71" i="1" s="1"/>
  <c r="F70" i="1" s="1"/>
  <c r="L80" i="1"/>
  <c r="L71" i="1" s="1"/>
  <c r="L70" i="1" s="1"/>
  <c r="P80" i="1"/>
  <c r="P71" i="1" s="1"/>
  <c r="P70" i="1" s="1"/>
  <c r="T80" i="1"/>
  <c r="T71" i="1" s="1"/>
  <c r="T70" i="1" s="1"/>
  <c r="K80" i="1"/>
  <c r="K71" i="1" s="1"/>
  <c r="K70" i="1" s="1"/>
  <c r="S80" i="1"/>
  <c r="S71" i="1" s="1"/>
  <c r="S70" i="1" s="1"/>
  <c r="I71" i="1"/>
  <c r="I70" i="1" s="1"/>
  <c r="Q71" i="1"/>
  <c r="Q70" i="1" s="1"/>
  <c r="H80" i="1"/>
  <c r="H71" i="1" s="1"/>
  <c r="H70" i="1" s="1"/>
  <c r="J80" i="1"/>
  <c r="J71" i="1" s="1"/>
  <c r="J70" i="1" s="1"/>
  <c r="R80" i="1"/>
  <c r="R71" i="1" s="1"/>
  <c r="R70" i="1" s="1"/>
  <c r="G80" i="1"/>
  <c r="G71" i="1" s="1"/>
  <c r="G70" i="1" s="1"/>
  <c r="O80" i="1"/>
  <c r="O71" i="1" s="1"/>
  <c r="O70" i="1" s="1"/>
  <c r="E80" i="1"/>
  <c r="E71" i="1" s="1"/>
  <c r="E70" i="1" s="1"/>
  <c r="M80" i="1"/>
  <c r="M71" i="1" s="1"/>
  <c r="M70" i="1" s="1"/>
  <c r="N71" i="1"/>
  <c r="N70" i="1" s="1"/>
  <c r="D71" i="1"/>
  <c r="D70" i="1" s="1"/>
  <c r="J40" i="1"/>
  <c r="R40" i="1"/>
  <c r="H52" i="1"/>
  <c r="H40" i="1" s="1"/>
  <c r="P52" i="1"/>
  <c r="P40" i="1" s="1"/>
  <c r="D52" i="1"/>
  <c r="D40" i="1" s="1"/>
  <c r="L52" i="1"/>
  <c r="L40" i="1" s="1"/>
  <c r="T52" i="1"/>
  <c r="T40" i="1" s="1"/>
  <c r="I52" i="1"/>
  <c r="I40" i="1" s="1"/>
  <c r="Q52" i="1"/>
  <c r="Q40" i="1" s="1"/>
  <c r="G52" i="1"/>
  <c r="G40" i="1" s="1"/>
  <c r="O52" i="1"/>
  <c r="O40" i="1" s="1"/>
  <c r="K52" i="1"/>
  <c r="K40" i="1" s="1"/>
  <c r="S52" i="1"/>
  <c r="S40" i="1" s="1"/>
  <c r="N40" i="1"/>
  <c r="E52" i="1"/>
  <c r="E40" i="1" s="1"/>
  <c r="M52" i="1"/>
  <c r="M40" i="1" s="1"/>
  <c r="F40" i="1"/>
  <c r="D4" i="1"/>
  <c r="P4" i="1"/>
  <c r="K18" i="1"/>
  <c r="K4" i="1" s="1"/>
  <c r="S18" i="1"/>
  <c r="S4" i="1" s="1"/>
  <c r="L18" i="1"/>
  <c r="L4" i="1" s="1"/>
  <c r="N4" i="1"/>
  <c r="J18" i="1"/>
  <c r="R18" i="1"/>
  <c r="Q4" i="1"/>
  <c r="H18" i="1"/>
  <c r="H4" i="1" s="1"/>
  <c r="T18" i="1"/>
  <c r="T4" i="1" s="1"/>
  <c r="G18" i="1"/>
  <c r="G4" i="1" s="1"/>
  <c r="O18" i="1"/>
  <c r="O4" i="1" s="1"/>
  <c r="F4" i="1"/>
  <c r="E18" i="1"/>
  <c r="M18" i="1"/>
  <c r="J5" i="1"/>
  <c r="R5" i="1"/>
  <c r="E5" i="1"/>
  <c r="M5" i="1"/>
  <c r="C437" i="1"/>
  <c r="C436" i="1" s="1"/>
  <c r="C435" i="1" s="1"/>
  <c r="C424" i="1"/>
  <c r="C423" i="1" s="1"/>
  <c r="C400" i="1"/>
  <c r="C338" i="1"/>
  <c r="C337" i="1" s="1"/>
  <c r="C319" i="1"/>
  <c r="C309" i="1"/>
  <c r="C308" i="1" s="1"/>
  <c r="C307" i="1" s="1"/>
  <c r="C298" i="1"/>
  <c r="C295" i="1" s="1"/>
  <c r="C281" i="1"/>
  <c r="C272" i="1"/>
  <c r="C262" i="1"/>
  <c r="C249" i="1"/>
  <c r="C232" i="1" s="1"/>
  <c r="C218" i="1"/>
  <c r="C217" i="1" s="1"/>
  <c r="C187" i="1"/>
  <c r="C147" i="1"/>
  <c r="C112" i="1"/>
  <c r="C105" i="1"/>
  <c r="C104" i="1" s="1"/>
  <c r="C80" i="1"/>
  <c r="C52" i="1"/>
  <c r="C40" i="1" s="1"/>
  <c r="C18" i="1"/>
  <c r="C4" i="1" s="1"/>
  <c r="R336" i="1" l="1"/>
  <c r="R335" i="1" s="1"/>
  <c r="R293" i="1" s="1"/>
  <c r="J336" i="1"/>
  <c r="J335" i="1" s="1"/>
  <c r="J293" i="1" s="1"/>
  <c r="S294" i="1"/>
  <c r="K294" i="1"/>
  <c r="D294" i="1"/>
  <c r="D293" i="1" s="1"/>
  <c r="L201" i="1"/>
  <c r="L110" i="1" s="1"/>
  <c r="L69" i="1" s="1"/>
  <c r="T201" i="1"/>
  <c r="T110" i="1" s="1"/>
  <c r="T69" i="1" s="1"/>
  <c r="D201" i="1"/>
  <c r="D110" i="1" s="1"/>
  <c r="D69" i="1" s="1"/>
  <c r="I201" i="1"/>
  <c r="I110" i="1" s="1"/>
  <c r="I69" i="1" s="1"/>
  <c r="F201" i="1"/>
  <c r="F110" i="1" s="1"/>
  <c r="F69" i="1" s="1"/>
  <c r="I3" i="1"/>
  <c r="O335" i="1"/>
  <c r="N335" i="1"/>
  <c r="N293" i="1" s="1"/>
  <c r="I336" i="1"/>
  <c r="I335" i="1" s="1"/>
  <c r="I293" i="1" s="1"/>
  <c r="P293" i="1"/>
  <c r="H293" i="1"/>
  <c r="E336" i="1"/>
  <c r="E335" i="1" s="1"/>
  <c r="F293" i="1"/>
  <c r="S336" i="1"/>
  <c r="S335" i="1" s="1"/>
  <c r="S293" i="1" s="1"/>
  <c r="L293" i="1"/>
  <c r="Q336" i="1"/>
  <c r="Q335" i="1" s="1"/>
  <c r="Q293" i="1" s="1"/>
  <c r="K336" i="1"/>
  <c r="K335" i="1" s="1"/>
  <c r="M336" i="1"/>
  <c r="M335" i="1" s="1"/>
  <c r="T293" i="1"/>
  <c r="M294" i="1"/>
  <c r="G294" i="1"/>
  <c r="G293" i="1" s="1"/>
  <c r="E294" i="1"/>
  <c r="O294" i="1"/>
  <c r="N201" i="1"/>
  <c r="N110" i="1" s="1"/>
  <c r="N69" i="1" s="1"/>
  <c r="R201" i="1"/>
  <c r="R110" i="1" s="1"/>
  <c r="R69" i="1" s="1"/>
  <c r="J201" i="1"/>
  <c r="J110" i="1" s="1"/>
  <c r="J69" i="1" s="1"/>
  <c r="G201" i="1"/>
  <c r="S201" i="1"/>
  <c r="S110" i="1" s="1"/>
  <c r="S69" i="1" s="1"/>
  <c r="K201" i="1"/>
  <c r="K110" i="1" s="1"/>
  <c r="K69" i="1" s="1"/>
  <c r="M201" i="1"/>
  <c r="H201" i="1"/>
  <c r="Q201" i="1"/>
  <c r="O201" i="1"/>
  <c r="O110" i="1" s="1"/>
  <c r="O69" i="1" s="1"/>
  <c r="E201" i="1"/>
  <c r="Q111" i="1"/>
  <c r="G111" i="1"/>
  <c r="P111" i="1"/>
  <c r="P110" i="1" s="1"/>
  <c r="P69" i="1" s="1"/>
  <c r="H111" i="1"/>
  <c r="M111" i="1"/>
  <c r="E111" i="1"/>
  <c r="H3" i="1"/>
  <c r="P3" i="1"/>
  <c r="K3" i="1"/>
  <c r="Q3" i="1"/>
  <c r="F3" i="1"/>
  <c r="N3" i="1"/>
  <c r="L3" i="1"/>
  <c r="T3" i="1"/>
  <c r="D3" i="1"/>
  <c r="G3" i="1"/>
  <c r="S3" i="1"/>
  <c r="O3" i="1"/>
  <c r="R4" i="1"/>
  <c r="R3" i="1" s="1"/>
  <c r="J4" i="1"/>
  <c r="J3" i="1" s="1"/>
  <c r="E4" i="1"/>
  <c r="E3" i="1" s="1"/>
  <c r="M4" i="1"/>
  <c r="M3" i="1" s="1"/>
  <c r="C336" i="1"/>
  <c r="C335" i="1" s="1"/>
  <c r="C294" i="1"/>
  <c r="C201" i="1"/>
  <c r="C111" i="1"/>
  <c r="C71" i="1"/>
  <c r="C70" i="1" s="1"/>
  <c r="C3" i="1"/>
  <c r="K293" i="1" l="1"/>
  <c r="K2" i="1" s="1"/>
  <c r="M110" i="1"/>
  <c r="M69" i="1" s="1"/>
  <c r="O293" i="1"/>
  <c r="O2" i="1" s="1"/>
  <c r="E293" i="1"/>
  <c r="M293" i="1"/>
  <c r="I2" i="1"/>
  <c r="H110" i="1"/>
  <c r="H69" i="1" s="1"/>
  <c r="H2" i="1" s="1"/>
  <c r="G110" i="1"/>
  <c r="G69" i="1" s="1"/>
  <c r="G2" i="1" s="1"/>
  <c r="Q110" i="1"/>
  <c r="Q69" i="1" s="1"/>
  <c r="Q2" i="1" s="1"/>
  <c r="E110" i="1"/>
  <c r="E69" i="1" s="1"/>
  <c r="F2" i="1"/>
  <c r="S2" i="1"/>
  <c r="D2" i="1"/>
  <c r="L2" i="1"/>
  <c r="R2" i="1"/>
  <c r="N2" i="1"/>
  <c r="J2" i="1"/>
  <c r="T2" i="1"/>
  <c r="P2" i="1"/>
  <c r="C293" i="1"/>
  <c r="C110" i="1"/>
  <c r="C69" i="1" s="1"/>
  <c r="M2" i="1" l="1"/>
  <c r="E2" i="1"/>
  <c r="C2" i="1"/>
</calcChain>
</file>

<file path=xl/sharedStrings.xml><?xml version="1.0" encoding="utf-8"?>
<sst xmlns="http://schemas.openxmlformats.org/spreadsheetml/2006/main" count="789" uniqueCount="729">
  <si>
    <t>CODIGO</t>
  </si>
  <si>
    <t>NOMBRE</t>
  </si>
  <si>
    <t>SALDOINICIAL</t>
  </si>
  <si>
    <t>CREDITOS</t>
  </si>
  <si>
    <t>CONTRACREDITOS</t>
  </si>
  <si>
    <t>APLAZAMIENTOS</t>
  </si>
  <si>
    <t>REDUCCIONES</t>
  </si>
  <si>
    <t>ADICIONES</t>
  </si>
  <si>
    <t>0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</si>
  <si>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</si>
  <si>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</si>
  <si>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</si>
  <si>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</si>
  <si>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</si>
  <si>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</si>
  <si>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</si>
  <si>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</si>
  <si>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</si>
  <si>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</si>
  <si>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</si>
  <si>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</si>
  <si>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</si>
  <si>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</si>
  <si>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</si>
  <si>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</si>
  <si>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</si>
  <si>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</si>
  <si>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</si>
  <si>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</si>
  <si>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</si>
  <si>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</si>
  <si>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</si>
  <si>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</si>
  <si>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</si>
  <si>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</si>
  <si>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</si>
  <si>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</si>
  <si>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</si>
  <si>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</si>
  <si>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</si>
  <si>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</si>
  <si>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</si>
  <si>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</si>
  <si>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</si>
  <si>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</si>
  <si>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</si>
  <si>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</si>
  <si>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</si>
  <si>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</si>
  <si>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</si>
  <si>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</si>
  <si>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</si>
  <si>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</si>
  <si>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</si>
  <si>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</si>
  <si>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</si>
  <si>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</si>
  <si>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</si>
  <si>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</si>
  <si>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</si>
  <si>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</si>
  <si>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</si>
  <si>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</si>
  <si>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</si>
  <si>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0101030102</t>
  </si>
  <si>
    <t>INDEMNIZACIÓN POR VACACIONES</t>
  </si>
  <si>
    <t>0101030103</t>
  </si>
  <si>
    <t>BONIFICACIÓN ESPECIAL DE RECREACIÓN</t>
  </si>
  <si>
    <t>0101030201</t>
  </si>
  <si>
    <t>PRIMA TÉCNICA NO SALARIAL</t>
  </si>
  <si>
    <t>0101030301</t>
  </si>
  <si>
    <t>ESTÍMULOS A LOS EMPLEADOS DEL ESTADO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</si>
  <si>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</si>
  <si>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</si>
  <si>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</si>
  <si>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</si>
  <si>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</si>
  <si>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</si>
  <si>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</si>
  <si>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</si>
  <si>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</si>
  <si>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</si>
  <si>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</si>
  <si>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SUELDO BÁSICO EDUCACION CONTINUA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</si>
  <si>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</si>
  <si>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</si>
  <si>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</si>
  <si>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</si>
  <si>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</si>
  <si>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</si>
  <si>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</si>
  <si>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</si>
  <si>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VIÁTICOS DE LOS FUNCIONARIOS EN COMISIÓN</t>
  </si>
  <si>
    <t>010202</t>
  </si>
  <si>
    <t>01020201</t>
  </si>
  <si>
    <t>0102020101</t>
  </si>
  <si>
    <t>01020202</t>
  </si>
  <si>
    <t>0102020201</t>
  </si>
  <si>
    <t>01020203</t>
  </si>
  <si>
    <t>0102020301</t>
  </si>
  <si>
    <t>01020204</t>
  </si>
  <si>
    <t>0102020401</t>
  </si>
  <si>
    <t>01020205</t>
  </si>
  <si>
    <t>0102020501</t>
  </si>
  <si>
    <t>01020206</t>
  </si>
  <si>
    <t>0102020601</t>
  </si>
  <si>
    <t>010203</t>
  </si>
  <si>
    <t>01020301</t>
  </si>
  <si>
    <t>0102030102</t>
  </si>
  <si>
    <t>0102030103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</si>
  <si>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</si>
  <si>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</si>
  <si>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</si>
  <si>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</si>
  <si>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</si>
  <si>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</si>
  <si>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</si>
  <si>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</si>
  <si>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</si>
  <si>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</si>
  <si>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</si>
  <si>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</si>
  <si>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</si>
  <si>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</si>
  <si>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</si>
  <si>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</si>
  <si>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0201010308013</t>
  </si>
  <si>
    <t>MUEBLES DE MADERA, DEL TIPO UTILIZADO EN LA COCINA</t>
  </si>
  <si>
    <t>0201010308014</t>
  </si>
  <si>
    <t>OTROS MUEBLES N.C.P.</t>
  </si>
  <si>
    <t>020101030804</t>
  </si>
  <si>
    <t>ARTÍCULOS DE DEPORTE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</si>
  <si>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</si>
  <si>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</si>
  <si>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</si>
  <si>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</si>
  <si>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</si>
  <si>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</si>
  <si>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</si>
  <si>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</si>
  <si>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</si>
  <si>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</si>
  <si>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</si>
  <si>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</si>
  <si>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</si>
  <si>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</si>
  <si>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</si>
  <si>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</si>
  <si>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</si>
  <si>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</si>
  <si>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020101040501</t>
  </si>
  <si>
    <t>MÁQUINAS PARA OFICINA Y CONTABILIDAD, Y SUS PARTES Y ACCESORIOS</t>
  </si>
  <si>
    <t>020101040502</t>
  </si>
  <si>
    <t>MAQUINARIA DE INFORMÁTICA Y SUS PARTES, PIEZAS Y ACCESORIOS</t>
  </si>
  <si>
    <t>0201010406</t>
  </si>
  <si>
    <t>MAQUINARIA Y APARATOS ELÉCTRICOS</t>
  </si>
  <si>
    <t>020101040602</t>
  </si>
  <si>
    <t>APARATOS DE CONTROL ELÉCTRICO Y DISTRIBUCIÓN DE ELECTRICIDAD Y SUS PARTES Y PIEZAS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</si>
  <si>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</si>
  <si>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</si>
  <si>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</si>
  <si>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</si>
  <si>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</si>
  <si>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</si>
  <si>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</si>
  <si>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</si>
  <si>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</si>
  <si>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</si>
  <si>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0201010408</t>
  </si>
  <si>
    <t>APARATOS MÉDICOS, INSTRUMENTOS ÓPTICOS Y DE PRECISIÓN, RELOJES</t>
  </si>
  <si>
    <t>020101040801</t>
  </si>
  <si>
    <t>APARATOS MÉDICOS Y QUIRÚRGICOS Y APARATOS ORTÉSICOS Y PROTÉSICOS IMÁGENES DIAGNOSTICAS</t>
  </si>
  <si>
    <t>020101040802</t>
  </si>
  <si>
    <t>INSTRUMENTOS Y APARATOS DE MEDICIÓN, VERIFICACIÓN, ANÁLISIS, DE NAVEGACIÓN Y PARA OTROS FI</t>
  </si>
  <si>
    <t>020101040803</t>
  </si>
  <si>
    <t>INSTRUMENTOS ÓPTICOS Y EQUIPO FOTOGRÁFICO; PARTES, PIEZAS Y ACCESORIOS</t>
  </si>
  <si>
    <t>0201010409</t>
  </si>
  <si>
    <t>EQUIPO DE TRANSPORTE</t>
  </si>
  <si>
    <t>020101041007</t>
  </si>
  <si>
    <t>OTROS EQUIPOS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</si>
  <si>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</si>
  <si>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</si>
  <si>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</si>
  <si>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</si>
  <si>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</si>
  <si>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</si>
  <si>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</si>
  <si>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</si>
  <si>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</si>
  <si>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</si>
  <si>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</si>
  <si>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</si>
  <si>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</si>
  <si>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</si>
  <si>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</si>
  <si>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</si>
  <si>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</si>
  <si>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</si>
  <si>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</si>
  <si>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</si>
  <si>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</si>
  <si>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</si>
  <si>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</si>
  <si>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</si>
  <si>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020201000106</t>
  </si>
  <si>
    <t>PLANTAS AROMÁTICAS, BEBESTIBLES Y ESPECIAS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</si>
  <si>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</si>
  <si>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</si>
  <si>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</si>
  <si>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</si>
  <si>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</si>
  <si>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</si>
  <si>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</si>
  <si>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</si>
  <si>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</si>
  <si>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</si>
  <si>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</si>
  <si>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</si>
  <si>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</si>
  <si>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</si>
  <si>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</si>
  <si>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</si>
  <si>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0202010003</t>
  </si>
  <si>
    <t>PRODUCTOS DE LA SILVICULTURA Y DE LA EXPLOTACIÓN FORESTAL</t>
  </si>
  <si>
    <t>020201000301</t>
  </si>
  <si>
    <t>MADERA EN BRUTO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</si>
  <si>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</si>
  <si>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</si>
  <si>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</si>
  <si>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</si>
  <si>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</si>
  <si>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</si>
  <si>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</si>
  <si>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</si>
  <si>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</si>
  <si>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</si>
  <si>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</si>
  <si>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</si>
  <si>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</si>
  <si>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</si>
  <si>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</si>
  <si>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</si>
  <si>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</si>
  <si>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</si>
  <si>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</si>
  <si>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</si>
  <si>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</si>
  <si>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</si>
  <si>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</si>
  <si>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</si>
  <si>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</si>
  <si>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</si>
  <si>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</si>
  <si>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 PROYECTOS Y CONVENIOS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</si>
  <si>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</si>
  <si>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</si>
  <si>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</si>
  <si>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</si>
  <si>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</si>
  <si>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</si>
  <si>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</si>
  <si>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</si>
  <si>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</si>
  <si>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</si>
  <si>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</si>
  <si>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</si>
  <si>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</si>
  <si>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</si>
  <si>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0202010301</t>
  </si>
  <si>
    <t>PRODUCTOS DE MADERA, CORCHO, CESTERÍA Y ESPARTERÍA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</si>
  <si>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</si>
  <si>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</si>
  <si>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</si>
  <si>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</si>
  <si>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</si>
  <si>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</si>
  <si>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</si>
  <si>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</si>
  <si>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</si>
  <si>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</si>
  <si>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</si>
  <si>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</si>
  <si>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</si>
  <si>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</si>
  <si>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</si>
  <si>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</si>
  <si>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</si>
  <si>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</si>
  <si>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</si>
  <si>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</si>
  <si>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</si>
  <si>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</si>
  <si>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</si>
  <si>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</si>
  <si>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</si>
  <si>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</si>
  <si>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</si>
  <si>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</si>
  <si>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</si>
  <si>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</si>
  <si>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</si>
  <si>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</si>
  <si>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</si>
  <si>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</si>
  <si>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</si>
  <si>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</si>
  <si>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</si>
  <si>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</si>
  <si>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</si>
  <si>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 CONSULTA</t>
  </si>
  <si>
    <t>020201030503</t>
  </si>
  <si>
    <t>JABÓN, PREPARADOS PARA LIMPIEZA, PERFUMES Y PREPARADOS DE TOCADOR</t>
  </si>
  <si>
    <t>020201030504</t>
  </si>
  <si>
    <t>PRODUCTOS QUÍMICOS N.C.P.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</si>
  <si>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</si>
  <si>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</si>
  <si>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</si>
  <si>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</si>
  <si>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</si>
  <si>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</si>
  <si>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020201030603</t>
  </si>
  <si>
    <t>SEMIMANUFACTURAS DE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</si>
  <si>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</si>
  <si>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</si>
  <si>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</si>
  <si>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</si>
  <si>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</si>
  <si>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</si>
  <si>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</si>
  <si>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</si>
  <si>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020201030702</t>
  </si>
  <si>
    <t>ARTÍCULOS DE CERÁMICA NO ESTRUCTURAL</t>
  </si>
  <si>
    <t>020201030704</t>
  </si>
  <si>
    <t>YESO, CAL Y CEMENTO</t>
  </si>
  <si>
    <t>020201030706</t>
  </si>
  <si>
    <t>PIEDRA DE CONSTRUCCIÓN O DE TALLA LABRADAS, Y SUS MANUFACTURAS (EXCEPTO SIN LABRAR, QUE SE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</si>
  <si>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</si>
  <si>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</si>
  <si>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</si>
  <si>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</si>
  <si>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</si>
  <si>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0202010308013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</si>
  <si>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</si>
  <si>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</si>
  <si>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</si>
  <si>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</si>
  <si>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</si>
  <si>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020201040403</t>
  </si>
  <si>
    <t>MAQUINARIA PARA LA INDUSTRIA METALÚRGICA Y SUS PARTES Y PIEZAS</t>
  </si>
  <si>
    <t>020201040408</t>
  </si>
  <si>
    <t>020201040409</t>
  </si>
  <si>
    <t>0202010405</t>
  </si>
  <si>
    <t>020201040501</t>
  </si>
  <si>
    <t>020201040502</t>
  </si>
  <si>
    <t>0202010406</t>
  </si>
  <si>
    <t>020201040603</t>
  </si>
  <si>
    <t>HILOS Y CABLES AISLADOS; CABLE DE FIBRA ÓPTICA</t>
  </si>
  <si>
    <t>020201040604</t>
  </si>
  <si>
    <t>020201040605</t>
  </si>
  <si>
    <t>020201040609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</si>
  <si>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</si>
  <si>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</si>
  <si>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</si>
  <si>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</si>
  <si>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</si>
  <si>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</si>
  <si>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</si>
  <si>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</si>
  <si>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</si>
  <si>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</si>
  <si>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</si>
  <si>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</si>
  <si>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</si>
  <si>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</si>
  <si>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</si>
  <si>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</si>
  <si>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</si>
  <si>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</si>
  <si>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</si>
  <si>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</si>
  <si>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</si>
  <si>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</si>
  <si>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</si>
  <si>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</si>
  <si>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</si>
  <si>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</si>
  <si>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</si>
  <si>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</si>
  <si>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</si>
  <si>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</si>
  <si>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</si>
  <si>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 PROYECTOS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</si>
  <si>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</si>
  <si>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</si>
  <si>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</si>
  <si>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</si>
  <si>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</si>
  <si>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</si>
  <si>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</si>
  <si>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</si>
  <si>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</si>
  <si>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</si>
  <si>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</si>
  <si>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</si>
  <si>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</si>
  <si>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020202070103506</t>
  </si>
  <si>
    <t>SERVICIOS DE SEGURO DE CUMPLIMIENTO 0 ALQUILER DE ESPACIOS</t>
  </si>
  <si>
    <t>020202070103507</t>
  </si>
  <si>
    <t>SERVICIOS DE SEGURO OBLIGATORIO DE ACCIDENTES DE TRÁNSITO (SOAT)</t>
  </si>
  <si>
    <t>020202070103509</t>
  </si>
  <si>
    <t>OTROS SERVICIOS DE SEGUROS DISTINTOS DE LOS SEGUROS DE VIDA N.C.P.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</si>
  <si>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</si>
  <si>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</si>
  <si>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</si>
  <si>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</si>
  <si>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</si>
  <si>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</si>
  <si>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0202020703</t>
  </si>
  <si>
    <t>SERVICIOS DE ARRENDAMIENTO O ALQUILER SIN OPERARIO</t>
  </si>
  <si>
    <t>020202070302</t>
  </si>
  <si>
    <t>SERVICIOS DE ARRENDAMIENTO SIN OPCIÓN DE COMPRA DE OTROS BIENES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</si>
  <si>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</si>
  <si>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</si>
  <si>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</si>
  <si>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</si>
  <si>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</si>
  <si>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</si>
  <si>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</si>
  <si>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</si>
  <si>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</si>
  <si>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</si>
  <si>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0202020803019</t>
  </si>
  <si>
    <t>OTROS SERVICIOS DE GESTIÓN, EXCEPTO LOS SERVICIOS DE ADMINISTRACIÓN DE PROYECTOS DE CONSTR</t>
  </si>
  <si>
    <t>020202080305</t>
  </si>
  <si>
    <t>SERVICIOS VETERINARIOS CONSULTA</t>
  </si>
  <si>
    <t>020202080306</t>
  </si>
  <si>
    <t>SERVICIOS DE PUBLICIDAD Y EL SUMINISTRO DE ESPACIO O TIEMPO PUBLICITARIOS PROYECTOS Y CONV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</si>
  <si>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</si>
  <si>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</si>
  <si>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</si>
  <si>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</si>
  <si>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</si>
  <si>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</si>
  <si>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</si>
  <si>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</si>
  <si>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</si>
  <si>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</si>
  <si>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</si>
  <si>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</si>
  <si>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</si>
  <si>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</si>
  <si>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</si>
  <si>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</si>
  <si>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</si>
  <si>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</si>
  <si>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</si>
  <si>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</si>
  <si>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</si>
  <si>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</si>
  <si>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</si>
  <si>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</si>
  <si>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</si>
  <si>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</si>
  <si>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</si>
  <si>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</si>
  <si>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</si>
  <si>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 GRANDES ANIMA</t>
  </si>
  <si>
    <t>0202020807015</t>
  </si>
  <si>
    <t>SERVICIOS DE MANTENIMIENTO Y REPARACIÓN DE OTRA MAQUINARIA Y OTRO EQUIPO HOSPITALIZACION</t>
  </si>
  <si>
    <t>020202080702</t>
  </si>
  <si>
    <t>SERVICIOS DE REPARACIÓN DE OTROS BIENES</t>
  </si>
  <si>
    <t>0202020807029</t>
  </si>
  <si>
    <t>SERVICIOS DE MANTENIMIENTO Y REPARACIÓN DE OTROS BIENES N.C.P. EDUCACION CONTINUA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</si>
  <si>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</si>
  <si>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</si>
  <si>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</si>
  <si>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</si>
  <si>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</si>
  <si>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</si>
  <si>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</si>
  <si>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</si>
  <si>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</si>
  <si>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</si>
  <si>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</si>
  <si>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</si>
  <si>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020202090204</t>
  </si>
  <si>
    <t>SERVICIOS DE EDUCACIÓN POSTSECUNDARIA NO TERCIARIA</t>
  </si>
  <si>
    <t>020202090205</t>
  </si>
  <si>
    <t>SERVICIOS DE EDUCACIÓN SUPERIOR (TERCIARIA)</t>
  </si>
  <si>
    <t>020202090209</t>
  </si>
  <si>
    <t>OTROS TIPOS DE EDUCACIÓN Y SERVICIOS DE APOYO EDUCATIVO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</si>
  <si>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</si>
  <si>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</si>
  <si>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</si>
  <si>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</si>
  <si>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020202090402</t>
  </si>
  <si>
    <t>SERVICIOS DE RECOLECCIÓN DE DESECHOS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</si>
  <si>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</si>
  <si>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</si>
  <si>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</si>
  <si>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</si>
  <si>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</si>
  <si>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</si>
  <si>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</si>
  <si>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</si>
  <si>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</si>
  <si>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</si>
  <si>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</si>
  <si>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</si>
  <si>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</si>
  <si>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</si>
  <si>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</si>
  <si>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</si>
  <si>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</si>
  <si>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</si>
  <si>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</si>
  <si>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</si>
  <si>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</si>
  <si>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</si>
  <si>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</si>
  <si>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</si>
  <si>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</si>
  <si>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</si>
  <si>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</si>
  <si>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</si>
  <si>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</si>
  <si>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</si>
  <si>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</si>
  <si>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</si>
  <si>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</si>
  <si>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</si>
  <si>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</si>
  <si>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</si>
  <si>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</si>
  <si>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</si>
  <si>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</si>
  <si>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</si>
  <si>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</si>
  <si>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</si>
  <si>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PROPIOS</t>
  </si>
  <si>
    <t>ESTIMULOS A LA FORMACIÓN EDUCATIVA</t>
  </si>
  <si>
    <t>ESTIMULOS A LA FORMACIÓN EDUCATIVA PFC</t>
  </si>
  <si>
    <t>ESTIMULOS A LA FORMACIÓN EDUCATIVA PROUNAL</t>
  </si>
  <si>
    <t>ESTIMULOS A LA FORMACIÓN (LINEAMIENTOS PEDAGÓGICOS)</t>
  </si>
  <si>
    <t>ESTIMULOS A LA FORMACIÓN (LINEAMIENTOS PEDAGÓGICOS) PROUNAL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</si>
  <si>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</si>
  <si>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</si>
  <si>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</si>
  <si>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</si>
  <si>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</si>
  <si>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</si>
  <si>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</si>
  <si>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</si>
  <si>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</si>
  <si>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</si>
  <si>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</si>
  <si>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PROUNAL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</si>
  <si>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</si>
  <si>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</si>
  <si>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</si>
  <si>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</si>
  <si>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</si>
  <si>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</si>
  <si>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</si>
  <si>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</si>
  <si>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</si>
  <si>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</si>
  <si>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</si>
  <si>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</si>
  <si>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</si>
  <si>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</si>
  <si>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</si>
  <si>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PROUNAL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</si>
  <si>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</si>
  <si>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</si>
  <si>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</si>
  <si>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</si>
  <si>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</si>
  <si>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</si>
  <si>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</si>
  <si>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</si>
  <si>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</si>
  <si>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</si>
  <si>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</si>
  <si>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</si>
  <si>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</si>
  <si>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</si>
  <si>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</si>
  <si>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</si>
  <si>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</si>
  <si>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PFC</t>
  </si>
  <si>
    <t>RESIDENCIAS MASCULINAS Y FEMENINAS PROUNAL</t>
  </si>
  <si>
    <t>BECAS ESTUDIANTILES</t>
  </si>
  <si>
    <t>BECAS ESTUDIANTILES PFC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</si>
  <si>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</si>
  <si>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</si>
  <si>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</si>
  <si>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</si>
  <si>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</si>
  <si>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</si>
  <si>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</si>
  <si>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DE INTEGRACION Y RECREACION</t>
  </si>
  <si>
    <t>ACTIVIDADES DE INTEGRACION Y RECREACION PROUNAL</t>
  </si>
  <si>
    <t>ACTIVIDADES DE INTEGRACION Y RECREACION PROPIOS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</si>
  <si>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</si>
  <si>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</si>
  <si>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</si>
  <si>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</si>
  <si>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PFC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</si>
  <si>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</si>
  <si>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</si>
  <si>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</si>
  <si>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</si>
  <si>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</si>
  <si>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</si>
  <si>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</si>
  <si>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</si>
  <si>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</si>
  <si>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</si>
  <si>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</si>
  <si>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PROPIOS</t>
  </si>
  <si>
    <t>CURSOS NIVELATORIOS</t>
  </si>
  <si>
    <t>CURSOS NIVELATORIOS PFC</t>
  </si>
  <si>
    <t>CURSOS NIVELATORIOS PROPIOS</t>
  </si>
  <si>
    <t>TIENDAS UNIVERSITARIOS</t>
  </si>
  <si>
    <t>TIENDAS UNIVERSITARIOS PROUNAL</t>
  </si>
  <si>
    <t>TIENDAS UNIVERSITARIOS PROPIOS</t>
  </si>
  <si>
    <t>FORMACIÓN POLÍTICA Y CIUDADANÍA</t>
  </si>
  <si>
    <t>POLITICAS INSTITUCIONALES DE GENERO</t>
  </si>
  <si>
    <t>POLITICAS INSTITUCIONALES DE GENERO PFC</t>
  </si>
  <si>
    <t>POLITICAS INSTITUCIONALES DE GENERO-PROPIOS</t>
  </si>
  <si>
    <t>POLITICAS INSTITUCIONALES DE INCLUSION</t>
  </si>
  <si>
    <t>POLITICAS INSTITUCIONALES DE INCLUSION PFC</t>
  </si>
  <si>
    <t>POLITICAS INSTITUCIONALES DE INCLUSION PROPIOS</t>
  </si>
  <si>
    <t>ACTUALIZACION ESTATUTO ESTUDIANTIL</t>
  </si>
  <si>
    <t>POLITICA INSTITUCIONAL DE DERECHOS HUMANOS</t>
  </si>
  <si>
    <t>POLITICA INSTITUCIONAL DE DERECHOS HUMANOS PROPIOS</t>
  </si>
  <si>
    <t>DESARROLLO CULTURAL</t>
  </si>
  <si>
    <t>TALLERISTAS CENTRO CULTURAL</t>
  </si>
  <si>
    <t>TALLERISTAS CENTRO CULTURAL PFC</t>
  </si>
  <si>
    <t>INSTRUMENTISTAS ORQUESTA SINFONICA</t>
  </si>
  <si>
    <t>INSTRUMENTISTAS ORQUESTA SINFONICA PFC</t>
  </si>
  <si>
    <t>INSTRUMENTISTAS ORQUESTA SINFONICA PROPIOS</t>
  </si>
  <si>
    <t>CENTRO CULTURAL</t>
  </si>
  <si>
    <t>CENTRO CULTURAL PFC</t>
  </si>
  <si>
    <t>ORQUESTA SINFONICA</t>
  </si>
  <si>
    <t>ORQUESTA SINFONICA PFC</t>
  </si>
  <si>
    <t>POLITICA DE PROYECCION SOCIAL</t>
  </si>
  <si>
    <t xml:space="preserve">PROGRAMA PROYECCIÓN SOCIAL. </t>
  </si>
  <si>
    <t>REGIONALIZACION</t>
  </si>
  <si>
    <t>REGIONALIZACION PFC</t>
  </si>
  <si>
    <t>REGIONALIZACION PROUNAL</t>
  </si>
  <si>
    <t>UT SOLIDARIA</t>
  </si>
  <si>
    <t>UT SOLIDARIA PFC</t>
  </si>
  <si>
    <t>POLITICA DE GRADUADOS</t>
  </si>
  <si>
    <t>PROGRAMA DE GRADUADOS</t>
  </si>
  <si>
    <t>FORTALECIMIENTO VINCULOS CON LOS GRADUADOS</t>
  </si>
  <si>
    <t>FORTALECIMIENTO VINCULOS CON LOS GRADUADOS PFC</t>
  </si>
  <si>
    <t>PROGRAMA ESPECIAL DE BIENESTAR UNIVERSITARIO</t>
  </si>
  <si>
    <t>PROGRAMA ESPECIAL E BIENESTAR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</si>
  <si>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</si>
  <si>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</si>
  <si>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</si>
  <si>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</si>
  <si>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</si>
  <si>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CATEDRA AMBIENTAL PROUNAL</t>
  </si>
  <si>
    <t>CATEDRA AMBIENTAL PROPIOS</t>
  </si>
  <si>
    <t>POLITICA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</si>
  <si>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</si>
  <si>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</si>
  <si>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</si>
  <si>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</si>
  <si>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</si>
  <si>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</si>
  <si>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</si>
  <si>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</si>
  <si>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</si>
  <si>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COMUNICACIÓN Y MEDIOS</t>
  </si>
  <si>
    <t>SISTEMA DE COMUNICACIÓN Y MEDIOS-PFC</t>
  </si>
  <si>
    <t>SISTEMA DE COMUNICACIÓN Y MEDIOS-PROPIOS</t>
  </si>
  <si>
    <t>SISTEMA DE GESTIÓN INTEGRADO</t>
  </si>
  <si>
    <t>SISTEMA DE GESTIÓN INTEGRADO-PROUNAL</t>
  </si>
  <si>
    <t>SISTEMA DE GESTIÓN INTEGRADO-PROPIOS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</si>
  <si>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</si>
  <si>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</si>
  <si>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</si>
  <si>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</si>
  <si>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</si>
  <si>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</si>
  <si>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</si>
  <si>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</si>
  <si>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</si>
  <si>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EQUIPOS DE LAB. INFRAESTRUCTURA TECNOLOGICA INSTITUCIONAL-PROPIOS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</si>
  <si>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</si>
  <si>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</si>
  <si>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</si>
  <si>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</si>
  <si>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CONVENIOS INTERADMINISTRATIVOS</t>
  </si>
  <si>
    <t>CONVENIOS INTERADMINSITRATIVOS</t>
  </si>
  <si>
    <t>PERITAZGO EVALUACIÓN AMBIENTAL CENTRADA EN CALIDAD DE AGUA Y VERTIMIENTOS EN LA MICROCUENC</t>
  </si>
  <si>
    <t>CONVENIO 495-2020</t>
  </si>
  <si>
    <t>Convenio Interadministrativo No. 978 de 2021</t>
  </si>
  <si>
    <t>Convenio Interadministrativo No. 455 de 2021</t>
  </si>
  <si>
    <t>Convenio Interadministrativo No. 978  de 2021</t>
  </si>
  <si>
    <t xml:space="preserve"> Convenio Interadministrativo No. 1122 del diez (10) de mayo de 2021- GOBERNACIÓN DEL TOLI</t>
  </si>
  <si>
    <t>Peritazgo Evaluación ambiental centrada en calidad de agua y vertimientos en la microcuenc</t>
  </si>
  <si>
    <t>Convenio Interadministrativo 992 DE 2021</t>
  </si>
  <si>
    <t>Contrato Interadministrativo No. 1267 de 2021</t>
  </si>
  <si>
    <t>Contrato Interadministrativo No. 1360 de 2021</t>
  </si>
  <si>
    <t>Convenio Interadministrativo No. 1357 del 28  de junio de 2021</t>
  </si>
  <si>
    <t>Convenio Interadministrativo 1123 DE 2021</t>
  </si>
  <si>
    <t>Convenio interadministrativo número 2241 del 31 de agosto de 2021</t>
  </si>
  <si>
    <t>Convenio interadministrativo número 697 del 07 de julio de 2021</t>
  </si>
  <si>
    <t xml:space="preserve"> Convenio Interadministrativo No. 1886 del 15 de septiembre de 2021</t>
  </si>
  <si>
    <t>Contrato Interadministrativo No. 1915 del diecisiete (17) de septiembre de 2021-</t>
  </si>
  <si>
    <t xml:space="preserve">Convenio Interadministrativo No. 0826 del veinticinco (25) de octubre de 2021 </t>
  </si>
  <si>
    <t>Convenio Interadministrativo 0720-2021 del 31 de agosto de 2021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</si>
  <si>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</si>
  <si>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</si>
  <si>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</si>
  <si>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</si>
  <si>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</si>
  <si>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</si>
  <si>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CUENTAS POR PAGAR</t>
  </si>
  <si>
    <t>CDP´S MES</t>
  </si>
  <si>
    <t>TOTAL CDPS</t>
  </si>
  <si>
    <t>CDP´S POR COMPROMETER</t>
  </si>
  <si>
    <t>SALDO DISPONIBLE</t>
  </si>
  <si>
    <t>PAC ACUMMULADO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</si>
</sst>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43" fontId="0" fillId="0" borderId="0" xfId="1" applyFont="1"/>
    <xf numFmtId="0" fontId="3" fillId="0" borderId="1" xfId="0" applyFont="1" applyFill="1" applyBorder="1"/>
    <xf numFmtId="43" fontId="3" fillId="0" borderId="1" xfId="1" applyFont="1" applyFill="1" applyBorder="1"/>
    <xf numFmtId="0" fontId="3" fillId="0" borderId="0" xfId="0" applyFont="1"/>
    <xf numFmtId="1" fontId="0" fillId="0" borderId="1" xfId="0" quotePrefix="1" applyNumberForma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3" fillId="2" borderId="1" xfId="0" quotePrefix="1" applyNumberFormat="1" applyFont="1" applyFill="1" applyBorder="1" applyAlignment="1">
      <alignment horizontal="left"/>
    </xf>
    <xf numFmtId="0" fontId="3" fillId="2" borderId="1" xfId="0" applyFont="1" applyFill="1" applyBorder="1"/>
    <xf numFmtId="43" fontId="3" fillId="2" borderId="1" xfId="1" applyFont="1" applyFill="1" applyBorder="1"/>
    <xf numFmtId="1" fontId="3" fillId="3" borderId="1" xfId="0" quotePrefix="1" applyNumberFormat="1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1" applyFont="1" applyFill="1" applyBorder="1"/>
    <xf numFmtId="1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43" fontId="2" fillId="4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9"/>
  <sheetViews>
    <sheetView showGridLines="0" tabSelected="1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U1" sqref="U1"/>
    </sheetView>
  </sheetViews>
  <sheetFormatPr baseColWidth="10" defaultRowHeight="15" x14ac:dyDescent="0.25"/>
  <cols>
    <col min="1" max="1" width="16.140625" style="10" bestFit="1" customWidth="1"/>
    <col min="2" max="2" width="62" customWidth="1"/>
    <col min="3" max="3" width="18.85546875" style="3" bestFit="1" customWidth="1"/>
    <col min="4" max="4" width="15.140625" style="3" bestFit="1" customWidth="1"/>
    <col min="5" max="5" width="18.5703125" style="3" bestFit="1" customWidth="1"/>
    <col min="6" max="6" width="17.5703125" style="3" bestFit="1" customWidth="1"/>
    <col min="7" max="7" width="14.85546875" style="3" bestFit="1" customWidth="1"/>
    <col min="8" max="8" width="16.85546875" style="3" bestFit="1" customWidth="1"/>
    <col min="9" max="9" width="18.85546875" style="3" bestFit="1" customWidth="1"/>
    <col min="10" max="10" width="17.85546875" style="3" bestFit="1" customWidth="1"/>
    <col min="11" max="11" width="22.5703125" style="3" bestFit="1" customWidth="1"/>
    <col min="12" max="12" width="20.140625" style="3" bestFit="1" customWidth="1"/>
    <col min="13" max="14" width="16.85546875" style="3" bestFit="1" customWidth="1"/>
    <col min="15" max="17" width="17.85546875" style="3" bestFit="1" customWidth="1"/>
    <col min="18" max="18" width="21.28515625" style="3" bestFit="1" customWidth="1"/>
    <col min="19" max="19" width="20.7109375" style="3" bestFit="1" customWidth="1"/>
    <col min="20" max="20" width="16.85546875" style="3" bestFit="1" customWidth="1"/>
  </cols>
  <sheetData>
    <row r="1" spans="1:20" s="20" customFormat="1" ht="30" x14ac:dyDescent="0.25">
      <c r="A1" s="17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717</v>
      </c>
      <c r="J1" s="19" t="s">
        <v>718</v>
      </c>
      <c r="K1" s="19" t="s">
        <v>719</v>
      </c>
      <c r="L1" s="19" t="s">
        <v>720</v>
      </c>
      <c r="M1" s="19" t="s">
        <v>721</v>
      </c>
      <c r="N1" s="19" t="s">
        <v>722</v>
      </c>
      <c r="O1" s="19" t="s">
        <v>723</v>
      </c>
      <c r="P1" s="19" t="s">
        <v>724</v>
      </c>
      <c r="Q1" s="19" t="s">
        <v>725</v>
      </c>
      <c r="R1" s="19" t="s">
        <v>726</v>
      </c>
      <c r="S1" s="19" t="s">
        <v>727</v>
      </c>
      <c r="T1" s="19" t="s">
        <v>728</v>
      </c>
    </row>
    <row r="2" spans="1:20" s="6" customFormat="1" x14ac:dyDescent="0.25">
      <c r="A2" s="11" t="s">
        <v>8</v>
      </c>
      <c r="B2" s="12" t="s">
        <v>9</v>
      </c>
      <c r="C2" s="13">
        <f>+C3+C69+C272+C281+C293</f>
        <v>145601613129</v>
      </c>
      <c r="D2" s="13">
        <f t="shared" ref="D2:T2" si="0">+D3+D69+D272+D281+D293</f>
        <v>870077949</v>
      </c>
      <c r="E2" s="13">
        <f t="shared" si="0"/>
        <v>895077946</v>
      </c>
      <c r="F2" s="13">
        <f t="shared" si="0"/>
        <v>16045044</v>
      </c>
      <c r="G2" s="13">
        <f t="shared" si="0"/>
        <v>16045044</v>
      </c>
      <c r="H2" s="13">
        <f t="shared" si="0"/>
        <v>1785623764</v>
      </c>
      <c r="I2" s="13">
        <f t="shared" si="0"/>
        <v>147694191852</v>
      </c>
      <c r="J2" s="13">
        <f t="shared" si="0"/>
        <v>22242397990.379997</v>
      </c>
      <c r="K2" s="13">
        <f t="shared" si="0"/>
        <v>22242397990.379997</v>
      </c>
      <c r="L2" s="13">
        <f t="shared" si="0"/>
        <v>125467838905.62001</v>
      </c>
      <c r="M2" s="13">
        <f t="shared" si="0"/>
        <v>8091876508</v>
      </c>
      <c r="N2" s="13">
        <f t="shared" si="0"/>
        <v>8091876508</v>
      </c>
      <c r="O2" s="13">
        <f t="shared" si="0"/>
        <v>14166566526.379999</v>
      </c>
      <c r="P2" s="13">
        <f t="shared" si="0"/>
        <v>33854064080.959999</v>
      </c>
      <c r="Q2" s="13">
        <f t="shared" si="0"/>
        <v>33854064080.959999</v>
      </c>
      <c r="R2" s="13">
        <f t="shared" si="0"/>
        <v>11627711134.580002</v>
      </c>
      <c r="S2" s="13">
        <f t="shared" si="0"/>
        <v>113856172815.03999</v>
      </c>
      <c r="T2" s="13">
        <f t="shared" si="0"/>
        <v>8091876508</v>
      </c>
    </row>
    <row r="3" spans="1:20" s="6" customFormat="1" x14ac:dyDescent="0.25">
      <c r="A3" s="11" t="s">
        <v>10</v>
      </c>
      <c r="B3" s="12" t="s">
        <v>11</v>
      </c>
      <c r="C3" s="13">
        <f>+C4+C40</f>
        <v>119433039381</v>
      </c>
      <c r="D3" s="13">
        <f t="shared" ref="D3:T3" si="1">+D4+D40</f>
        <v>0</v>
      </c>
      <c r="E3" s="13">
        <f t="shared" si="1"/>
        <v>794032902</v>
      </c>
      <c r="F3" s="13">
        <f t="shared" si="1"/>
        <v>0</v>
      </c>
      <c r="G3" s="13">
        <f t="shared" si="1"/>
        <v>0</v>
      </c>
      <c r="H3" s="13">
        <f t="shared" si="1"/>
        <v>0</v>
      </c>
      <c r="I3" s="13">
        <f t="shared" si="1"/>
        <v>118639006479</v>
      </c>
      <c r="J3" s="13">
        <f t="shared" si="1"/>
        <v>17821719722</v>
      </c>
      <c r="K3" s="13">
        <f t="shared" si="1"/>
        <v>17821719722</v>
      </c>
      <c r="L3" s="13">
        <f t="shared" si="1"/>
        <v>100817286757</v>
      </c>
      <c r="M3" s="13">
        <f t="shared" si="1"/>
        <v>7495077397</v>
      </c>
      <c r="N3" s="13">
        <f t="shared" si="1"/>
        <v>7495077397</v>
      </c>
      <c r="O3" s="13">
        <f t="shared" si="1"/>
        <v>10326642325</v>
      </c>
      <c r="P3" s="13">
        <f t="shared" si="1"/>
        <v>23877402990</v>
      </c>
      <c r="Q3" s="13">
        <f t="shared" si="1"/>
        <v>23877402990</v>
      </c>
      <c r="R3" s="13">
        <f t="shared" si="1"/>
        <v>6055683268</v>
      </c>
      <c r="S3" s="13">
        <f t="shared" si="1"/>
        <v>94761603489</v>
      </c>
      <c r="T3" s="13">
        <f t="shared" si="1"/>
        <v>7495077397</v>
      </c>
    </row>
    <row r="4" spans="1:20" s="6" customFormat="1" x14ac:dyDescent="0.25">
      <c r="A4" s="11" t="s">
        <v>12</v>
      </c>
      <c r="B4" s="12" t="s">
        <v>13</v>
      </c>
      <c r="C4" s="13">
        <f>+C5+C18+C31</f>
        <v>86037737402</v>
      </c>
      <c r="D4" s="13">
        <f t="shared" ref="D4:T4" si="2">+D5+D18+D31</f>
        <v>0</v>
      </c>
      <c r="E4" s="13">
        <f t="shared" si="2"/>
        <v>794032902</v>
      </c>
      <c r="F4" s="13">
        <f t="shared" si="2"/>
        <v>0</v>
      </c>
      <c r="G4" s="13">
        <f t="shared" si="2"/>
        <v>0</v>
      </c>
      <c r="H4" s="13">
        <f t="shared" si="2"/>
        <v>0</v>
      </c>
      <c r="I4" s="13">
        <f t="shared" si="2"/>
        <v>85243704500</v>
      </c>
      <c r="J4" s="13">
        <f t="shared" si="2"/>
        <v>5865578356</v>
      </c>
      <c r="K4" s="13">
        <f t="shared" si="2"/>
        <v>5865578356</v>
      </c>
      <c r="L4" s="13">
        <f t="shared" si="2"/>
        <v>79378126144</v>
      </c>
      <c r="M4" s="13">
        <f t="shared" si="2"/>
        <v>5865578356</v>
      </c>
      <c r="N4" s="13">
        <f t="shared" si="2"/>
        <v>5865578356</v>
      </c>
      <c r="O4" s="13">
        <f t="shared" si="2"/>
        <v>0</v>
      </c>
      <c r="P4" s="13">
        <f t="shared" si="2"/>
        <v>10588198810</v>
      </c>
      <c r="Q4" s="13">
        <f t="shared" si="2"/>
        <v>10588198810</v>
      </c>
      <c r="R4" s="13">
        <f t="shared" si="2"/>
        <v>4722620454</v>
      </c>
      <c r="S4" s="13">
        <f t="shared" si="2"/>
        <v>74655505690</v>
      </c>
      <c r="T4" s="13">
        <f t="shared" si="2"/>
        <v>5865578356</v>
      </c>
    </row>
    <row r="5" spans="1:20" s="6" customFormat="1" x14ac:dyDescent="0.25">
      <c r="A5" s="11" t="s">
        <v>14</v>
      </c>
      <c r="B5" s="12" t="s">
        <v>15</v>
      </c>
      <c r="C5" s="13">
        <f>+C6+C16</f>
        <v>63603728749</v>
      </c>
      <c r="D5" s="13">
        <f t="shared" ref="D5:T5" si="3">+D6+D16</f>
        <v>0</v>
      </c>
      <c r="E5" s="13">
        <f t="shared" si="3"/>
        <v>794032902</v>
      </c>
      <c r="F5" s="13">
        <f t="shared" si="3"/>
        <v>0</v>
      </c>
      <c r="G5" s="13">
        <f t="shared" si="3"/>
        <v>0</v>
      </c>
      <c r="H5" s="13">
        <f t="shared" si="3"/>
        <v>0</v>
      </c>
      <c r="I5" s="13">
        <f t="shared" si="3"/>
        <v>62809695847</v>
      </c>
      <c r="J5" s="13">
        <f t="shared" si="3"/>
        <v>4004724707</v>
      </c>
      <c r="K5" s="13">
        <f t="shared" si="3"/>
        <v>4004724707</v>
      </c>
      <c r="L5" s="13">
        <f t="shared" si="3"/>
        <v>58804971140</v>
      </c>
      <c r="M5" s="13">
        <f t="shared" si="3"/>
        <v>4004724707</v>
      </c>
      <c r="N5" s="13">
        <f t="shared" si="3"/>
        <v>4004724707</v>
      </c>
      <c r="O5" s="13">
        <f t="shared" si="3"/>
        <v>0</v>
      </c>
      <c r="P5" s="13">
        <f t="shared" si="3"/>
        <v>4004724707</v>
      </c>
      <c r="Q5" s="13">
        <f t="shared" si="3"/>
        <v>4004724707</v>
      </c>
      <c r="R5" s="13">
        <f t="shared" si="3"/>
        <v>0</v>
      </c>
      <c r="S5" s="13">
        <f t="shared" si="3"/>
        <v>58804971140</v>
      </c>
      <c r="T5" s="13">
        <f t="shared" si="3"/>
        <v>4004724707</v>
      </c>
    </row>
    <row r="6" spans="1:20" s="6" customFormat="1" x14ac:dyDescent="0.25">
      <c r="A6" s="14" t="s">
        <v>16</v>
      </c>
      <c r="B6" s="15" t="s">
        <v>17</v>
      </c>
      <c r="C6" s="16">
        <f>SUM(C7:C15)</f>
        <v>63520988995</v>
      </c>
      <c r="D6" s="16">
        <f t="shared" ref="D6:T6" si="4">SUM(D7:D15)</f>
        <v>0</v>
      </c>
      <c r="E6" s="16">
        <f t="shared" si="4"/>
        <v>794032902</v>
      </c>
      <c r="F6" s="16">
        <f t="shared" si="4"/>
        <v>0</v>
      </c>
      <c r="G6" s="16">
        <f t="shared" si="4"/>
        <v>0</v>
      </c>
      <c r="H6" s="16">
        <f t="shared" si="4"/>
        <v>0</v>
      </c>
      <c r="I6" s="16">
        <f t="shared" si="4"/>
        <v>62726956093</v>
      </c>
      <c r="J6" s="16">
        <f t="shared" si="4"/>
        <v>3997962081</v>
      </c>
      <c r="K6" s="16">
        <f t="shared" si="4"/>
        <v>3997962081</v>
      </c>
      <c r="L6" s="16">
        <f t="shared" si="4"/>
        <v>58728994012</v>
      </c>
      <c r="M6" s="16">
        <f t="shared" si="4"/>
        <v>3997962081</v>
      </c>
      <c r="N6" s="16">
        <f t="shared" si="4"/>
        <v>3997962081</v>
      </c>
      <c r="O6" s="16">
        <f t="shared" si="4"/>
        <v>0</v>
      </c>
      <c r="P6" s="16">
        <f t="shared" si="4"/>
        <v>3997962081</v>
      </c>
      <c r="Q6" s="16">
        <f t="shared" si="4"/>
        <v>3997962081</v>
      </c>
      <c r="R6" s="16">
        <f t="shared" si="4"/>
        <v>0</v>
      </c>
      <c r="S6" s="16">
        <f t="shared" si="4"/>
        <v>58728994012</v>
      </c>
      <c r="T6" s="16">
        <f t="shared" si="4"/>
        <v>3997962081</v>
      </c>
    </row>
    <row r="7" spans="1:20" x14ac:dyDescent="0.25">
      <c r="A7" s="7" t="s">
        <v>18</v>
      </c>
      <c r="B7" s="1" t="s">
        <v>19</v>
      </c>
      <c r="C7" s="2">
        <v>35035357285</v>
      </c>
      <c r="D7" s="2">
        <v>0</v>
      </c>
      <c r="E7" s="2">
        <v>794032902</v>
      </c>
      <c r="F7" s="2">
        <v>0</v>
      </c>
      <c r="G7" s="2">
        <v>0</v>
      </c>
      <c r="H7" s="2">
        <v>0</v>
      </c>
      <c r="I7" s="2">
        <v>34241324383</v>
      </c>
      <c r="J7" s="2">
        <v>2480034532</v>
      </c>
      <c r="K7" s="2">
        <v>2480034532</v>
      </c>
      <c r="L7" s="2">
        <f t="shared" ref="L4:L67" si="5">+I7-K7</f>
        <v>31761289851</v>
      </c>
      <c r="M7" s="2">
        <v>2480034532</v>
      </c>
      <c r="N7" s="2">
        <v>2480034532</v>
      </c>
      <c r="O7" s="2">
        <f t="shared" ref="O4:O67" si="6">+K7-N7</f>
        <v>0</v>
      </c>
      <c r="P7" s="2">
        <v>2480034532</v>
      </c>
      <c r="Q7" s="2">
        <v>2480034532</v>
      </c>
      <c r="R7" s="2">
        <f t="shared" ref="R3:R66" si="7">+Q7-K7</f>
        <v>0</v>
      </c>
      <c r="S7" s="2">
        <f t="shared" ref="S3:S66" si="8">+I7-Q7</f>
        <v>31761289851</v>
      </c>
      <c r="T7" s="2">
        <f t="shared" ref="T3:T66" si="9">+N7</f>
        <v>2480034532</v>
      </c>
    </row>
    <row r="8" spans="1:20" x14ac:dyDescent="0.25">
      <c r="A8" s="7" t="s">
        <v>20</v>
      </c>
      <c r="B8" s="1" t="s">
        <v>21</v>
      </c>
      <c r="C8" s="2">
        <v>14178822861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14178822861</v>
      </c>
      <c r="J8" s="2">
        <v>1150226281</v>
      </c>
      <c r="K8" s="2">
        <v>1150226281</v>
      </c>
      <c r="L8" s="2">
        <f t="shared" si="5"/>
        <v>13028596580</v>
      </c>
      <c r="M8" s="2">
        <v>1150226281</v>
      </c>
      <c r="N8" s="2">
        <v>1150226281</v>
      </c>
      <c r="O8" s="2">
        <f t="shared" si="6"/>
        <v>0</v>
      </c>
      <c r="P8" s="2">
        <v>1150226281</v>
      </c>
      <c r="Q8" s="2">
        <v>1150226281</v>
      </c>
      <c r="R8" s="2">
        <f t="shared" si="7"/>
        <v>0</v>
      </c>
      <c r="S8" s="2">
        <f t="shared" si="8"/>
        <v>13028596580</v>
      </c>
      <c r="T8" s="2">
        <f t="shared" si="9"/>
        <v>1150226281</v>
      </c>
    </row>
    <row r="9" spans="1:20" x14ac:dyDescent="0.25">
      <c r="A9" s="7" t="s">
        <v>22</v>
      </c>
      <c r="B9" s="1" t="s">
        <v>23</v>
      </c>
      <c r="C9" s="2">
        <v>282966745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282966745</v>
      </c>
      <c r="J9" s="2">
        <v>21748612</v>
      </c>
      <c r="K9" s="2">
        <v>21748612</v>
      </c>
      <c r="L9" s="2">
        <f t="shared" si="5"/>
        <v>261218133</v>
      </c>
      <c r="M9" s="2">
        <v>21748612</v>
      </c>
      <c r="N9" s="2">
        <v>21748612</v>
      </c>
      <c r="O9" s="2">
        <f t="shared" si="6"/>
        <v>0</v>
      </c>
      <c r="P9" s="2">
        <v>21748612</v>
      </c>
      <c r="Q9" s="2">
        <v>21748612</v>
      </c>
      <c r="R9" s="2">
        <f t="shared" si="7"/>
        <v>0</v>
      </c>
      <c r="S9" s="2">
        <f t="shared" si="8"/>
        <v>261218133</v>
      </c>
      <c r="T9" s="2">
        <f t="shared" si="9"/>
        <v>21748612</v>
      </c>
    </row>
    <row r="10" spans="1:20" x14ac:dyDescent="0.25">
      <c r="A10" s="7" t="s">
        <v>24</v>
      </c>
      <c r="B10" s="1" t="s">
        <v>25</v>
      </c>
      <c r="C10" s="2">
        <v>287818985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287818985</v>
      </c>
      <c r="J10" s="2">
        <v>25398537</v>
      </c>
      <c r="K10" s="2">
        <v>25398537</v>
      </c>
      <c r="L10" s="2">
        <f t="shared" si="5"/>
        <v>262420448</v>
      </c>
      <c r="M10" s="2">
        <v>25398537</v>
      </c>
      <c r="N10" s="2">
        <v>25398537</v>
      </c>
      <c r="O10" s="2">
        <f t="shared" si="6"/>
        <v>0</v>
      </c>
      <c r="P10" s="2">
        <v>25398537</v>
      </c>
      <c r="Q10" s="2">
        <v>25398537</v>
      </c>
      <c r="R10" s="2">
        <f t="shared" si="7"/>
        <v>0</v>
      </c>
      <c r="S10" s="2">
        <f t="shared" si="8"/>
        <v>262420448</v>
      </c>
      <c r="T10" s="2">
        <f t="shared" si="9"/>
        <v>25398537</v>
      </c>
    </row>
    <row r="11" spans="1:20" x14ac:dyDescent="0.25">
      <c r="A11" s="7" t="s">
        <v>26</v>
      </c>
      <c r="B11" s="1" t="s">
        <v>27</v>
      </c>
      <c r="C11" s="2">
        <v>3901842973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3901842973</v>
      </c>
      <c r="J11" s="2">
        <v>30656</v>
      </c>
      <c r="K11" s="2">
        <v>30656</v>
      </c>
      <c r="L11" s="2">
        <f t="shared" si="5"/>
        <v>3901812317</v>
      </c>
      <c r="M11" s="2">
        <v>30656</v>
      </c>
      <c r="N11" s="2">
        <v>30656</v>
      </c>
      <c r="O11" s="2">
        <f t="shared" si="6"/>
        <v>0</v>
      </c>
      <c r="P11" s="2">
        <v>30656</v>
      </c>
      <c r="Q11" s="2">
        <v>30656</v>
      </c>
      <c r="R11" s="2">
        <f t="shared" si="7"/>
        <v>0</v>
      </c>
      <c r="S11" s="2">
        <f t="shared" si="8"/>
        <v>3901812317</v>
      </c>
      <c r="T11" s="2">
        <f t="shared" si="9"/>
        <v>30656</v>
      </c>
    </row>
    <row r="12" spans="1:20" x14ac:dyDescent="0.25">
      <c r="A12" s="7" t="s">
        <v>28</v>
      </c>
      <c r="B12" s="1" t="s">
        <v>29</v>
      </c>
      <c r="C12" s="2">
        <v>1879741074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1879741074</v>
      </c>
      <c r="J12" s="2">
        <v>244716619</v>
      </c>
      <c r="K12" s="2">
        <v>244716619</v>
      </c>
      <c r="L12" s="2">
        <f t="shared" si="5"/>
        <v>1635024455</v>
      </c>
      <c r="M12" s="2">
        <v>244716619</v>
      </c>
      <c r="N12" s="2">
        <v>244716619</v>
      </c>
      <c r="O12" s="2">
        <f t="shared" si="6"/>
        <v>0</v>
      </c>
      <c r="P12" s="2">
        <v>244716619</v>
      </c>
      <c r="Q12" s="2">
        <v>244716619</v>
      </c>
      <c r="R12" s="2">
        <f t="shared" si="7"/>
        <v>0</v>
      </c>
      <c r="S12" s="2">
        <f t="shared" si="8"/>
        <v>1635024455</v>
      </c>
      <c r="T12" s="2">
        <f t="shared" si="9"/>
        <v>244716619</v>
      </c>
    </row>
    <row r="13" spans="1:20" x14ac:dyDescent="0.25">
      <c r="A13" s="7" t="s">
        <v>30</v>
      </c>
      <c r="B13" s="1" t="s">
        <v>31</v>
      </c>
      <c r="C13" s="2">
        <v>1001884022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1001884022</v>
      </c>
      <c r="J13" s="2">
        <v>73348316</v>
      </c>
      <c r="K13" s="2">
        <v>73348316</v>
      </c>
      <c r="L13" s="2">
        <f t="shared" si="5"/>
        <v>928535706</v>
      </c>
      <c r="M13" s="2">
        <v>73348316</v>
      </c>
      <c r="N13" s="2">
        <v>73348316</v>
      </c>
      <c r="O13" s="2">
        <f t="shared" si="6"/>
        <v>0</v>
      </c>
      <c r="P13" s="2">
        <v>73348316</v>
      </c>
      <c r="Q13" s="2">
        <v>73348316</v>
      </c>
      <c r="R13" s="2">
        <f t="shared" si="7"/>
        <v>0</v>
      </c>
      <c r="S13" s="2">
        <f t="shared" si="8"/>
        <v>928535706</v>
      </c>
      <c r="T13" s="2">
        <f t="shared" si="9"/>
        <v>73348316</v>
      </c>
    </row>
    <row r="14" spans="1:20" x14ac:dyDescent="0.25">
      <c r="A14" s="7" t="s">
        <v>32</v>
      </c>
      <c r="B14" s="1" t="s">
        <v>33</v>
      </c>
      <c r="C14" s="2">
        <v>4284224700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4284224700</v>
      </c>
      <c r="J14" s="2">
        <v>398419</v>
      </c>
      <c r="K14" s="2">
        <v>398419</v>
      </c>
      <c r="L14" s="2">
        <f t="shared" si="5"/>
        <v>4283826281</v>
      </c>
      <c r="M14" s="2">
        <v>398419</v>
      </c>
      <c r="N14" s="2">
        <v>398419</v>
      </c>
      <c r="O14" s="2">
        <f t="shared" si="6"/>
        <v>0</v>
      </c>
      <c r="P14" s="2">
        <v>398419</v>
      </c>
      <c r="Q14" s="2">
        <v>398419</v>
      </c>
      <c r="R14" s="2">
        <f t="shared" si="7"/>
        <v>0</v>
      </c>
      <c r="S14" s="2">
        <f t="shared" si="8"/>
        <v>4283826281</v>
      </c>
      <c r="T14" s="2">
        <f t="shared" si="9"/>
        <v>398419</v>
      </c>
    </row>
    <row r="15" spans="1:20" x14ac:dyDescent="0.25">
      <c r="A15" s="7" t="s">
        <v>34</v>
      </c>
      <c r="B15" s="1" t="s">
        <v>35</v>
      </c>
      <c r="C15" s="2">
        <v>2668330350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2668330350</v>
      </c>
      <c r="J15" s="2">
        <v>2060109</v>
      </c>
      <c r="K15" s="2">
        <v>2060109</v>
      </c>
      <c r="L15" s="2">
        <f t="shared" si="5"/>
        <v>2666270241</v>
      </c>
      <c r="M15" s="2">
        <v>2060109</v>
      </c>
      <c r="N15" s="2">
        <v>2060109</v>
      </c>
      <c r="O15" s="2">
        <f t="shared" si="6"/>
        <v>0</v>
      </c>
      <c r="P15" s="2">
        <v>2060109</v>
      </c>
      <c r="Q15" s="2">
        <v>2060109</v>
      </c>
      <c r="R15" s="2">
        <f t="shared" si="7"/>
        <v>0</v>
      </c>
      <c r="S15" s="2">
        <f t="shared" si="8"/>
        <v>2666270241</v>
      </c>
      <c r="T15" s="2">
        <f t="shared" si="9"/>
        <v>2060109</v>
      </c>
    </row>
    <row r="16" spans="1:20" s="6" customFormat="1" x14ac:dyDescent="0.25">
      <c r="A16" s="14" t="s">
        <v>36</v>
      </c>
      <c r="B16" s="15" t="s">
        <v>37</v>
      </c>
      <c r="C16" s="16">
        <f>+C17</f>
        <v>82739754</v>
      </c>
      <c r="D16" s="16">
        <f t="shared" ref="D16:T16" si="10">+D17</f>
        <v>0</v>
      </c>
      <c r="E16" s="16">
        <f t="shared" si="10"/>
        <v>0</v>
      </c>
      <c r="F16" s="16">
        <f t="shared" si="10"/>
        <v>0</v>
      </c>
      <c r="G16" s="16">
        <f t="shared" si="10"/>
        <v>0</v>
      </c>
      <c r="H16" s="16">
        <f t="shared" si="10"/>
        <v>0</v>
      </c>
      <c r="I16" s="16">
        <f t="shared" si="10"/>
        <v>82739754</v>
      </c>
      <c r="J16" s="16">
        <f t="shared" si="10"/>
        <v>6762626</v>
      </c>
      <c r="K16" s="16">
        <f t="shared" si="10"/>
        <v>6762626</v>
      </c>
      <c r="L16" s="16">
        <f t="shared" si="10"/>
        <v>75977128</v>
      </c>
      <c r="M16" s="16">
        <f t="shared" si="10"/>
        <v>6762626</v>
      </c>
      <c r="N16" s="16">
        <f t="shared" si="10"/>
        <v>6762626</v>
      </c>
      <c r="O16" s="16">
        <f t="shared" si="10"/>
        <v>0</v>
      </c>
      <c r="P16" s="16">
        <f t="shared" si="10"/>
        <v>6762626</v>
      </c>
      <c r="Q16" s="16">
        <f t="shared" si="10"/>
        <v>6762626</v>
      </c>
      <c r="R16" s="16">
        <f t="shared" si="10"/>
        <v>0</v>
      </c>
      <c r="S16" s="16">
        <f t="shared" si="10"/>
        <v>75977128</v>
      </c>
      <c r="T16" s="16">
        <f t="shared" si="10"/>
        <v>6762626</v>
      </c>
    </row>
    <row r="17" spans="1:20" x14ac:dyDescent="0.25">
      <c r="A17" s="7" t="s">
        <v>38</v>
      </c>
      <c r="B17" s="1" t="s">
        <v>39</v>
      </c>
      <c r="C17" s="2">
        <v>82739754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82739754</v>
      </c>
      <c r="J17" s="2">
        <v>6762626</v>
      </c>
      <c r="K17" s="2">
        <v>6762626</v>
      </c>
      <c r="L17" s="2">
        <f t="shared" si="5"/>
        <v>75977128</v>
      </c>
      <c r="M17" s="2">
        <v>6762626</v>
      </c>
      <c r="N17" s="2">
        <v>6762626</v>
      </c>
      <c r="O17" s="2">
        <f t="shared" si="6"/>
        <v>0</v>
      </c>
      <c r="P17" s="2">
        <v>6762626</v>
      </c>
      <c r="Q17" s="2">
        <v>6762626</v>
      </c>
      <c r="R17" s="2">
        <f t="shared" si="7"/>
        <v>0</v>
      </c>
      <c r="S17" s="2">
        <f t="shared" si="8"/>
        <v>75977128</v>
      </c>
      <c r="T17" s="2">
        <f t="shared" si="9"/>
        <v>6762626</v>
      </c>
    </row>
    <row r="18" spans="1:20" s="6" customFormat="1" x14ac:dyDescent="0.25">
      <c r="A18" s="11" t="s">
        <v>40</v>
      </c>
      <c r="B18" s="12" t="s">
        <v>41</v>
      </c>
      <c r="C18" s="13">
        <f>+C19+C21+C23+C25+C27+C29</f>
        <v>20008799503</v>
      </c>
      <c r="D18" s="13">
        <f t="shared" ref="D18:T18" si="11">+D19+D21+D23+D25+D27+D29</f>
        <v>0</v>
      </c>
      <c r="E18" s="13">
        <f t="shared" si="11"/>
        <v>0</v>
      </c>
      <c r="F18" s="13">
        <f t="shared" si="11"/>
        <v>0</v>
      </c>
      <c r="G18" s="13">
        <f t="shared" si="11"/>
        <v>0</v>
      </c>
      <c r="H18" s="13">
        <f t="shared" si="11"/>
        <v>0</v>
      </c>
      <c r="I18" s="13">
        <f t="shared" si="11"/>
        <v>20008799503</v>
      </c>
      <c r="J18" s="13">
        <f t="shared" si="11"/>
        <v>1751875529</v>
      </c>
      <c r="K18" s="13">
        <f t="shared" si="11"/>
        <v>1751875529</v>
      </c>
      <c r="L18" s="13">
        <f t="shared" si="11"/>
        <v>18256923974</v>
      </c>
      <c r="M18" s="13">
        <f t="shared" si="11"/>
        <v>1751875529</v>
      </c>
      <c r="N18" s="13">
        <f t="shared" si="11"/>
        <v>1751875529</v>
      </c>
      <c r="O18" s="13">
        <f t="shared" si="11"/>
        <v>0</v>
      </c>
      <c r="P18" s="13">
        <f t="shared" si="11"/>
        <v>6472695983</v>
      </c>
      <c r="Q18" s="13">
        <f t="shared" si="11"/>
        <v>6472695983</v>
      </c>
      <c r="R18" s="13">
        <f t="shared" si="11"/>
        <v>4720820454</v>
      </c>
      <c r="S18" s="13">
        <f t="shared" si="11"/>
        <v>13536103520</v>
      </c>
      <c r="T18" s="13">
        <f t="shared" si="11"/>
        <v>1751875529</v>
      </c>
    </row>
    <row r="19" spans="1:20" s="6" customFormat="1" x14ac:dyDescent="0.25">
      <c r="A19" s="14" t="s">
        <v>42</v>
      </c>
      <c r="B19" s="15" t="s">
        <v>43</v>
      </c>
      <c r="C19" s="16">
        <f>+C20</f>
        <v>6048805267</v>
      </c>
      <c r="D19" s="16">
        <f t="shared" ref="D19:T19" si="12">+D20</f>
        <v>0</v>
      </c>
      <c r="E19" s="16">
        <f t="shared" si="12"/>
        <v>0</v>
      </c>
      <c r="F19" s="16">
        <f t="shared" si="12"/>
        <v>0</v>
      </c>
      <c r="G19" s="16">
        <f t="shared" si="12"/>
        <v>0</v>
      </c>
      <c r="H19" s="16">
        <f t="shared" si="12"/>
        <v>0</v>
      </c>
      <c r="I19" s="16">
        <f t="shared" si="12"/>
        <v>6048805267</v>
      </c>
      <c r="J19" s="16">
        <f t="shared" si="12"/>
        <v>476553823</v>
      </c>
      <c r="K19" s="16">
        <f t="shared" si="12"/>
        <v>476553823</v>
      </c>
      <c r="L19" s="16">
        <f t="shared" si="12"/>
        <v>5572251444</v>
      </c>
      <c r="M19" s="16">
        <f t="shared" si="12"/>
        <v>476553823</v>
      </c>
      <c r="N19" s="16">
        <f t="shared" si="12"/>
        <v>476553823</v>
      </c>
      <c r="O19" s="16">
        <f t="shared" si="12"/>
        <v>0</v>
      </c>
      <c r="P19" s="16">
        <f t="shared" si="12"/>
        <v>476553823</v>
      </c>
      <c r="Q19" s="16">
        <f t="shared" si="12"/>
        <v>476553823</v>
      </c>
      <c r="R19" s="16">
        <f t="shared" si="12"/>
        <v>0</v>
      </c>
      <c r="S19" s="16">
        <f t="shared" si="12"/>
        <v>5572251444</v>
      </c>
      <c r="T19" s="16">
        <f t="shared" si="12"/>
        <v>476553823</v>
      </c>
    </row>
    <row r="20" spans="1:20" x14ac:dyDescent="0.25">
      <c r="A20" s="7" t="s">
        <v>44</v>
      </c>
      <c r="B20" s="1" t="s">
        <v>43</v>
      </c>
      <c r="C20" s="2">
        <v>6048805267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6048805267</v>
      </c>
      <c r="J20" s="2">
        <v>476553823</v>
      </c>
      <c r="K20" s="2">
        <v>476553823</v>
      </c>
      <c r="L20" s="2">
        <f t="shared" si="5"/>
        <v>5572251444</v>
      </c>
      <c r="M20" s="2">
        <v>476553823</v>
      </c>
      <c r="N20" s="2">
        <v>476553823</v>
      </c>
      <c r="O20" s="2">
        <f t="shared" si="6"/>
        <v>0</v>
      </c>
      <c r="P20" s="2">
        <v>476553823</v>
      </c>
      <c r="Q20" s="2">
        <v>476553823</v>
      </c>
      <c r="R20" s="2">
        <f t="shared" si="7"/>
        <v>0</v>
      </c>
      <c r="S20" s="2">
        <f t="shared" si="8"/>
        <v>5572251444</v>
      </c>
      <c r="T20" s="2">
        <f t="shared" si="9"/>
        <v>476553823</v>
      </c>
    </row>
    <row r="21" spans="1:20" s="6" customFormat="1" x14ac:dyDescent="0.25">
      <c r="A21" s="14" t="s">
        <v>45</v>
      </c>
      <c r="B21" s="15" t="s">
        <v>46</v>
      </c>
      <c r="C21" s="16">
        <f>+C22</f>
        <v>4422518992</v>
      </c>
      <c r="D21" s="16">
        <f t="shared" ref="D21:T21" si="13">+D22</f>
        <v>0</v>
      </c>
      <c r="E21" s="16">
        <f t="shared" si="13"/>
        <v>0</v>
      </c>
      <c r="F21" s="16">
        <f t="shared" si="13"/>
        <v>0</v>
      </c>
      <c r="G21" s="16">
        <f t="shared" si="13"/>
        <v>0</v>
      </c>
      <c r="H21" s="16">
        <f t="shared" si="13"/>
        <v>0</v>
      </c>
      <c r="I21" s="16">
        <f t="shared" si="13"/>
        <v>4422518992</v>
      </c>
      <c r="J21" s="16">
        <f t="shared" si="13"/>
        <v>359505516</v>
      </c>
      <c r="K21" s="16">
        <f t="shared" si="13"/>
        <v>359505516</v>
      </c>
      <c r="L21" s="16">
        <f t="shared" si="13"/>
        <v>4063013476</v>
      </c>
      <c r="M21" s="16">
        <f t="shared" si="13"/>
        <v>359505516</v>
      </c>
      <c r="N21" s="16">
        <f t="shared" si="13"/>
        <v>359505516</v>
      </c>
      <c r="O21" s="16">
        <f t="shared" si="13"/>
        <v>0</v>
      </c>
      <c r="P21" s="16">
        <f t="shared" si="13"/>
        <v>359505516</v>
      </c>
      <c r="Q21" s="16">
        <f t="shared" si="13"/>
        <v>359505516</v>
      </c>
      <c r="R21" s="16">
        <f t="shared" si="13"/>
        <v>0</v>
      </c>
      <c r="S21" s="16">
        <f t="shared" si="13"/>
        <v>4063013476</v>
      </c>
      <c r="T21" s="16">
        <f t="shared" si="13"/>
        <v>359505516</v>
      </c>
    </row>
    <row r="22" spans="1:20" x14ac:dyDescent="0.25">
      <c r="A22" s="7" t="s">
        <v>47</v>
      </c>
      <c r="B22" s="1" t="s">
        <v>46</v>
      </c>
      <c r="C22" s="2">
        <v>4422518992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4422518992</v>
      </c>
      <c r="J22" s="2">
        <v>359505516</v>
      </c>
      <c r="K22" s="2">
        <v>359505516</v>
      </c>
      <c r="L22" s="2">
        <f t="shared" si="5"/>
        <v>4063013476</v>
      </c>
      <c r="M22" s="2">
        <v>359505516</v>
      </c>
      <c r="N22" s="2">
        <v>359505516</v>
      </c>
      <c r="O22" s="2">
        <f t="shared" si="6"/>
        <v>0</v>
      </c>
      <c r="P22" s="2">
        <v>359505516</v>
      </c>
      <c r="Q22" s="2">
        <v>359505516</v>
      </c>
      <c r="R22" s="2">
        <f t="shared" si="7"/>
        <v>0</v>
      </c>
      <c r="S22" s="2">
        <f t="shared" si="8"/>
        <v>4063013476</v>
      </c>
      <c r="T22" s="2">
        <f t="shared" si="9"/>
        <v>359505516</v>
      </c>
    </row>
    <row r="23" spans="1:20" s="6" customFormat="1" x14ac:dyDescent="0.25">
      <c r="A23" s="14" t="s">
        <v>48</v>
      </c>
      <c r="B23" s="15" t="s">
        <v>49</v>
      </c>
      <c r="C23" s="16">
        <f>+C24</f>
        <v>5493342166</v>
      </c>
      <c r="D23" s="16">
        <f t="shared" ref="D23:T23" si="14">+D24</f>
        <v>0</v>
      </c>
      <c r="E23" s="16">
        <f t="shared" si="14"/>
        <v>0</v>
      </c>
      <c r="F23" s="16">
        <f t="shared" si="14"/>
        <v>0</v>
      </c>
      <c r="G23" s="16">
        <f t="shared" si="14"/>
        <v>0</v>
      </c>
      <c r="H23" s="16">
        <f t="shared" si="14"/>
        <v>0</v>
      </c>
      <c r="I23" s="16">
        <f t="shared" si="14"/>
        <v>5493342166</v>
      </c>
      <c r="J23" s="16">
        <f t="shared" si="14"/>
        <v>562657361</v>
      </c>
      <c r="K23" s="16">
        <f t="shared" si="14"/>
        <v>562657361</v>
      </c>
      <c r="L23" s="16">
        <f t="shared" si="14"/>
        <v>4930684805</v>
      </c>
      <c r="M23" s="16">
        <f t="shared" si="14"/>
        <v>562657361</v>
      </c>
      <c r="N23" s="16">
        <f t="shared" si="14"/>
        <v>562657361</v>
      </c>
      <c r="O23" s="16">
        <f t="shared" si="14"/>
        <v>0</v>
      </c>
      <c r="P23" s="16">
        <f t="shared" si="14"/>
        <v>5283477815</v>
      </c>
      <c r="Q23" s="16">
        <f t="shared" si="14"/>
        <v>5283477815</v>
      </c>
      <c r="R23" s="16">
        <f t="shared" si="14"/>
        <v>4720820454</v>
      </c>
      <c r="S23" s="16">
        <f t="shared" si="14"/>
        <v>209864351</v>
      </c>
      <c r="T23" s="16">
        <f t="shared" si="14"/>
        <v>562657361</v>
      </c>
    </row>
    <row r="24" spans="1:20" x14ac:dyDescent="0.25">
      <c r="A24" s="7" t="s">
        <v>50</v>
      </c>
      <c r="B24" s="1" t="s">
        <v>49</v>
      </c>
      <c r="C24" s="2">
        <v>5493342166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5493342166</v>
      </c>
      <c r="J24" s="2">
        <v>562657361</v>
      </c>
      <c r="K24" s="2">
        <v>562657361</v>
      </c>
      <c r="L24" s="2">
        <f t="shared" si="5"/>
        <v>4930684805</v>
      </c>
      <c r="M24" s="2">
        <v>562657361</v>
      </c>
      <c r="N24" s="2">
        <v>562657361</v>
      </c>
      <c r="O24" s="2">
        <f t="shared" si="6"/>
        <v>0</v>
      </c>
      <c r="P24" s="2">
        <v>5283477815</v>
      </c>
      <c r="Q24" s="2">
        <v>5283477815</v>
      </c>
      <c r="R24" s="2">
        <f t="shared" si="7"/>
        <v>4720820454</v>
      </c>
      <c r="S24" s="2">
        <f t="shared" si="8"/>
        <v>209864351</v>
      </c>
      <c r="T24" s="2">
        <f t="shared" si="9"/>
        <v>562657361</v>
      </c>
    </row>
    <row r="25" spans="1:20" s="6" customFormat="1" x14ac:dyDescent="0.25">
      <c r="A25" s="14" t="s">
        <v>51</v>
      </c>
      <c r="B25" s="15" t="s">
        <v>52</v>
      </c>
      <c r="C25" s="16">
        <f>+C26</f>
        <v>2057327168</v>
      </c>
      <c r="D25" s="16">
        <f t="shared" ref="D25:T25" si="15">+D26</f>
        <v>0</v>
      </c>
      <c r="E25" s="16">
        <f t="shared" si="15"/>
        <v>0</v>
      </c>
      <c r="F25" s="16">
        <f t="shared" si="15"/>
        <v>0</v>
      </c>
      <c r="G25" s="16">
        <f t="shared" si="15"/>
        <v>0</v>
      </c>
      <c r="H25" s="16">
        <f t="shared" si="15"/>
        <v>0</v>
      </c>
      <c r="I25" s="16">
        <f t="shared" si="15"/>
        <v>2057327168</v>
      </c>
      <c r="J25" s="16">
        <f t="shared" si="15"/>
        <v>185243576</v>
      </c>
      <c r="K25" s="16">
        <f t="shared" si="15"/>
        <v>185243576</v>
      </c>
      <c r="L25" s="16">
        <f t="shared" si="15"/>
        <v>1872083592</v>
      </c>
      <c r="M25" s="16">
        <f t="shared" si="15"/>
        <v>185243576</v>
      </c>
      <c r="N25" s="16">
        <f t="shared" si="15"/>
        <v>185243576</v>
      </c>
      <c r="O25" s="16">
        <f t="shared" si="15"/>
        <v>0</v>
      </c>
      <c r="P25" s="16">
        <f t="shared" si="15"/>
        <v>185243576</v>
      </c>
      <c r="Q25" s="16">
        <f t="shared" si="15"/>
        <v>185243576</v>
      </c>
      <c r="R25" s="16">
        <f t="shared" si="15"/>
        <v>0</v>
      </c>
      <c r="S25" s="16">
        <f t="shared" si="15"/>
        <v>1872083592</v>
      </c>
      <c r="T25" s="16">
        <f t="shared" si="15"/>
        <v>185243576</v>
      </c>
    </row>
    <row r="26" spans="1:20" x14ac:dyDescent="0.25">
      <c r="A26" s="7" t="s">
        <v>53</v>
      </c>
      <c r="B26" s="1" t="s">
        <v>52</v>
      </c>
      <c r="C26" s="2">
        <v>2057327168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2057327168</v>
      </c>
      <c r="J26" s="2">
        <v>185243576</v>
      </c>
      <c r="K26" s="2">
        <v>185243576</v>
      </c>
      <c r="L26" s="2">
        <f t="shared" si="5"/>
        <v>1872083592</v>
      </c>
      <c r="M26" s="2">
        <v>185243576</v>
      </c>
      <c r="N26" s="2">
        <v>185243576</v>
      </c>
      <c r="O26" s="2">
        <f t="shared" si="6"/>
        <v>0</v>
      </c>
      <c r="P26" s="2">
        <v>185243576</v>
      </c>
      <c r="Q26" s="2">
        <v>185243576</v>
      </c>
      <c r="R26" s="2">
        <f t="shared" si="7"/>
        <v>0</v>
      </c>
      <c r="S26" s="2">
        <f t="shared" si="8"/>
        <v>1872083592</v>
      </c>
      <c r="T26" s="2">
        <f t="shared" si="9"/>
        <v>185243576</v>
      </c>
    </row>
    <row r="27" spans="1:20" s="6" customFormat="1" x14ac:dyDescent="0.25">
      <c r="A27" s="14" t="s">
        <v>54</v>
      </c>
      <c r="B27" s="15" t="s">
        <v>55</v>
      </c>
      <c r="C27" s="16">
        <f>+C28</f>
        <v>459524776</v>
      </c>
      <c r="D27" s="16">
        <f t="shared" ref="D27:T27" si="16">+D28</f>
        <v>0</v>
      </c>
      <c r="E27" s="16">
        <f t="shared" si="16"/>
        <v>0</v>
      </c>
      <c r="F27" s="16">
        <f t="shared" si="16"/>
        <v>0</v>
      </c>
      <c r="G27" s="16">
        <f t="shared" si="16"/>
        <v>0</v>
      </c>
      <c r="H27" s="16">
        <f t="shared" si="16"/>
        <v>0</v>
      </c>
      <c r="I27" s="16">
        <f t="shared" si="16"/>
        <v>459524776</v>
      </c>
      <c r="J27" s="16">
        <f t="shared" si="16"/>
        <v>28170100</v>
      </c>
      <c r="K27" s="16">
        <f t="shared" si="16"/>
        <v>28170100</v>
      </c>
      <c r="L27" s="16">
        <f t="shared" si="16"/>
        <v>431354676</v>
      </c>
      <c r="M27" s="16">
        <f t="shared" si="16"/>
        <v>28170100</v>
      </c>
      <c r="N27" s="16">
        <f t="shared" si="16"/>
        <v>28170100</v>
      </c>
      <c r="O27" s="16">
        <f t="shared" si="16"/>
        <v>0</v>
      </c>
      <c r="P27" s="16">
        <f t="shared" si="16"/>
        <v>28170100</v>
      </c>
      <c r="Q27" s="16">
        <f t="shared" si="16"/>
        <v>28170100</v>
      </c>
      <c r="R27" s="16">
        <f t="shared" si="16"/>
        <v>0</v>
      </c>
      <c r="S27" s="16">
        <f t="shared" si="16"/>
        <v>431354676</v>
      </c>
      <c r="T27" s="16">
        <f t="shared" si="16"/>
        <v>28170100</v>
      </c>
    </row>
    <row r="28" spans="1:20" x14ac:dyDescent="0.25">
      <c r="A28" s="7" t="s">
        <v>56</v>
      </c>
      <c r="B28" s="1" t="s">
        <v>55</v>
      </c>
      <c r="C28" s="2">
        <v>459524776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459524776</v>
      </c>
      <c r="J28" s="2">
        <v>28170100</v>
      </c>
      <c r="K28" s="2">
        <v>28170100</v>
      </c>
      <c r="L28" s="2">
        <f t="shared" si="5"/>
        <v>431354676</v>
      </c>
      <c r="M28" s="2">
        <v>28170100</v>
      </c>
      <c r="N28" s="2">
        <v>28170100</v>
      </c>
      <c r="O28" s="2">
        <f t="shared" si="6"/>
        <v>0</v>
      </c>
      <c r="P28" s="2">
        <v>28170100</v>
      </c>
      <c r="Q28" s="2">
        <v>28170100</v>
      </c>
      <c r="R28" s="2">
        <f t="shared" si="7"/>
        <v>0</v>
      </c>
      <c r="S28" s="2">
        <f t="shared" si="8"/>
        <v>431354676</v>
      </c>
      <c r="T28" s="2">
        <f t="shared" si="9"/>
        <v>28170100</v>
      </c>
    </row>
    <row r="29" spans="1:20" s="6" customFormat="1" x14ac:dyDescent="0.25">
      <c r="A29" s="14" t="s">
        <v>57</v>
      </c>
      <c r="B29" s="15" t="s">
        <v>58</v>
      </c>
      <c r="C29" s="16">
        <f>+C30</f>
        <v>1527281134</v>
      </c>
      <c r="D29" s="16">
        <f t="shared" ref="D29:T29" si="17">+D30</f>
        <v>0</v>
      </c>
      <c r="E29" s="16">
        <f t="shared" si="17"/>
        <v>0</v>
      </c>
      <c r="F29" s="16">
        <f t="shared" si="17"/>
        <v>0</v>
      </c>
      <c r="G29" s="16">
        <f t="shared" si="17"/>
        <v>0</v>
      </c>
      <c r="H29" s="16">
        <f t="shared" si="17"/>
        <v>0</v>
      </c>
      <c r="I29" s="16">
        <f t="shared" si="17"/>
        <v>1527281134</v>
      </c>
      <c r="J29" s="16">
        <f t="shared" si="17"/>
        <v>139745153</v>
      </c>
      <c r="K29" s="16">
        <f t="shared" si="17"/>
        <v>139745153</v>
      </c>
      <c r="L29" s="16">
        <f t="shared" si="17"/>
        <v>1387535981</v>
      </c>
      <c r="M29" s="16">
        <f t="shared" si="17"/>
        <v>139745153</v>
      </c>
      <c r="N29" s="16">
        <f t="shared" si="17"/>
        <v>139745153</v>
      </c>
      <c r="O29" s="16">
        <f t="shared" si="17"/>
        <v>0</v>
      </c>
      <c r="P29" s="16">
        <f t="shared" si="17"/>
        <v>139745153</v>
      </c>
      <c r="Q29" s="16">
        <f t="shared" si="17"/>
        <v>139745153</v>
      </c>
      <c r="R29" s="16">
        <f t="shared" si="17"/>
        <v>0</v>
      </c>
      <c r="S29" s="16">
        <f t="shared" si="17"/>
        <v>1387535981</v>
      </c>
      <c r="T29" s="16">
        <f t="shared" si="17"/>
        <v>139745153</v>
      </c>
    </row>
    <row r="30" spans="1:20" x14ac:dyDescent="0.25">
      <c r="A30" s="7" t="s">
        <v>59</v>
      </c>
      <c r="B30" s="1" t="s">
        <v>58</v>
      </c>
      <c r="C30" s="2">
        <v>1527281134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1527281134</v>
      </c>
      <c r="J30" s="2">
        <v>139745153</v>
      </c>
      <c r="K30" s="2">
        <v>139745153</v>
      </c>
      <c r="L30" s="2">
        <f t="shared" si="5"/>
        <v>1387535981</v>
      </c>
      <c r="M30" s="2">
        <v>139745153</v>
      </c>
      <c r="N30" s="2">
        <v>139745153</v>
      </c>
      <c r="O30" s="2">
        <f t="shared" si="6"/>
        <v>0</v>
      </c>
      <c r="P30" s="2">
        <v>139745153</v>
      </c>
      <c r="Q30" s="2">
        <v>139745153</v>
      </c>
      <c r="R30" s="2">
        <f t="shared" si="7"/>
        <v>0</v>
      </c>
      <c r="S30" s="2">
        <f t="shared" si="8"/>
        <v>1387535981</v>
      </c>
      <c r="T30" s="2">
        <f t="shared" si="9"/>
        <v>139745153</v>
      </c>
    </row>
    <row r="31" spans="1:20" s="6" customFormat="1" x14ac:dyDescent="0.25">
      <c r="A31" s="11" t="s">
        <v>60</v>
      </c>
      <c r="B31" s="12" t="s">
        <v>61</v>
      </c>
      <c r="C31" s="13">
        <f>+C32</f>
        <v>2425209150</v>
      </c>
      <c r="D31" s="13">
        <f t="shared" ref="D31:T31" si="18">+D32</f>
        <v>0</v>
      </c>
      <c r="E31" s="13">
        <f t="shared" si="18"/>
        <v>0</v>
      </c>
      <c r="F31" s="13">
        <f t="shared" si="18"/>
        <v>0</v>
      </c>
      <c r="G31" s="13">
        <f t="shared" si="18"/>
        <v>0</v>
      </c>
      <c r="H31" s="13">
        <f t="shared" si="18"/>
        <v>0</v>
      </c>
      <c r="I31" s="13">
        <f t="shared" si="18"/>
        <v>2425209150</v>
      </c>
      <c r="J31" s="13">
        <f t="shared" si="18"/>
        <v>108978120</v>
      </c>
      <c r="K31" s="13">
        <f t="shared" si="18"/>
        <v>108978120</v>
      </c>
      <c r="L31" s="13">
        <f t="shared" si="18"/>
        <v>2316231030</v>
      </c>
      <c r="M31" s="13">
        <f t="shared" si="18"/>
        <v>108978120</v>
      </c>
      <c r="N31" s="13">
        <f t="shared" si="18"/>
        <v>108978120</v>
      </c>
      <c r="O31" s="13">
        <f t="shared" si="18"/>
        <v>0</v>
      </c>
      <c r="P31" s="13">
        <f t="shared" si="18"/>
        <v>110778120</v>
      </c>
      <c r="Q31" s="13">
        <f t="shared" si="18"/>
        <v>110778120</v>
      </c>
      <c r="R31" s="13">
        <f t="shared" si="18"/>
        <v>1800000</v>
      </c>
      <c r="S31" s="13">
        <f t="shared" si="18"/>
        <v>2314431030</v>
      </c>
      <c r="T31" s="13">
        <f t="shared" si="18"/>
        <v>108978120</v>
      </c>
    </row>
    <row r="32" spans="1:20" s="6" customFormat="1" x14ac:dyDescent="0.25">
      <c r="A32" s="14" t="s">
        <v>62</v>
      </c>
      <c r="B32" s="15" t="s">
        <v>63</v>
      </c>
      <c r="C32" s="16">
        <f>SUM(C33:C39)</f>
        <v>2425209150</v>
      </c>
      <c r="D32" s="16">
        <f t="shared" ref="D32:T32" si="19">SUM(D33:D39)</f>
        <v>0</v>
      </c>
      <c r="E32" s="16">
        <f t="shared" si="19"/>
        <v>0</v>
      </c>
      <c r="F32" s="16">
        <f t="shared" si="19"/>
        <v>0</v>
      </c>
      <c r="G32" s="16">
        <f t="shared" si="19"/>
        <v>0</v>
      </c>
      <c r="H32" s="16">
        <f t="shared" si="19"/>
        <v>0</v>
      </c>
      <c r="I32" s="16">
        <f t="shared" si="19"/>
        <v>2425209150</v>
      </c>
      <c r="J32" s="16">
        <f t="shared" si="19"/>
        <v>108978120</v>
      </c>
      <c r="K32" s="16">
        <f t="shared" si="19"/>
        <v>108978120</v>
      </c>
      <c r="L32" s="16">
        <f t="shared" si="19"/>
        <v>2316231030</v>
      </c>
      <c r="M32" s="16">
        <f t="shared" si="19"/>
        <v>108978120</v>
      </c>
      <c r="N32" s="16">
        <f t="shared" si="19"/>
        <v>108978120</v>
      </c>
      <c r="O32" s="16">
        <f t="shared" si="19"/>
        <v>0</v>
      </c>
      <c r="P32" s="16">
        <f t="shared" si="19"/>
        <v>110778120</v>
      </c>
      <c r="Q32" s="16">
        <f t="shared" si="19"/>
        <v>110778120</v>
      </c>
      <c r="R32" s="16">
        <f t="shared" si="19"/>
        <v>1800000</v>
      </c>
      <c r="S32" s="16">
        <f t="shared" si="19"/>
        <v>2314431030</v>
      </c>
      <c r="T32" s="16">
        <f t="shared" si="19"/>
        <v>108978120</v>
      </c>
    </row>
    <row r="33" spans="1:20" x14ac:dyDescent="0.25">
      <c r="A33" s="7" t="s">
        <v>64</v>
      </c>
      <c r="B33" s="1" t="s">
        <v>65</v>
      </c>
      <c r="C33" s="2">
        <v>8643249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8643249</v>
      </c>
      <c r="J33" s="2">
        <v>0</v>
      </c>
      <c r="K33" s="2">
        <v>0</v>
      </c>
      <c r="L33" s="2">
        <f t="shared" si="5"/>
        <v>8643249</v>
      </c>
      <c r="M33" s="2">
        <v>0</v>
      </c>
      <c r="N33" s="2">
        <v>0</v>
      </c>
      <c r="O33" s="2">
        <f t="shared" si="6"/>
        <v>0</v>
      </c>
      <c r="P33" s="2">
        <v>0</v>
      </c>
      <c r="Q33" s="2">
        <v>0</v>
      </c>
      <c r="R33" s="2">
        <f t="shared" si="7"/>
        <v>0</v>
      </c>
      <c r="S33" s="2">
        <f t="shared" si="8"/>
        <v>8643249</v>
      </c>
      <c r="T33" s="2">
        <f t="shared" si="9"/>
        <v>0</v>
      </c>
    </row>
    <row r="34" spans="1:20" x14ac:dyDescent="0.25">
      <c r="A34" s="7" t="s">
        <v>66</v>
      </c>
      <c r="B34" s="1" t="s">
        <v>67</v>
      </c>
      <c r="C34" s="2">
        <v>26400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26400</v>
      </c>
      <c r="J34" s="2">
        <v>0</v>
      </c>
      <c r="K34" s="2">
        <v>0</v>
      </c>
      <c r="L34" s="2">
        <f t="shared" si="5"/>
        <v>26400</v>
      </c>
      <c r="M34" s="2">
        <v>0</v>
      </c>
      <c r="N34" s="2">
        <v>0</v>
      </c>
      <c r="O34" s="2">
        <f t="shared" si="6"/>
        <v>0</v>
      </c>
      <c r="P34" s="2">
        <v>0</v>
      </c>
      <c r="Q34" s="2">
        <v>0</v>
      </c>
      <c r="R34" s="2">
        <f t="shared" si="7"/>
        <v>0</v>
      </c>
      <c r="S34" s="2">
        <f t="shared" si="8"/>
        <v>26400</v>
      </c>
      <c r="T34" s="2">
        <f t="shared" si="9"/>
        <v>0</v>
      </c>
    </row>
    <row r="35" spans="1:20" x14ac:dyDescent="0.25">
      <c r="A35" s="7" t="s">
        <v>68</v>
      </c>
      <c r="B35" s="1" t="s">
        <v>69</v>
      </c>
      <c r="C35" s="2">
        <v>290863076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290863076</v>
      </c>
      <c r="J35" s="2">
        <v>18652006</v>
      </c>
      <c r="K35" s="2">
        <v>18652006</v>
      </c>
      <c r="L35" s="2">
        <f t="shared" si="5"/>
        <v>272211070</v>
      </c>
      <c r="M35" s="2">
        <v>18652006</v>
      </c>
      <c r="N35" s="2">
        <v>18652006</v>
      </c>
      <c r="O35" s="2">
        <f t="shared" si="6"/>
        <v>0</v>
      </c>
      <c r="P35" s="2">
        <v>18652006</v>
      </c>
      <c r="Q35" s="2">
        <v>18652006</v>
      </c>
      <c r="R35" s="2">
        <f t="shared" si="7"/>
        <v>0</v>
      </c>
      <c r="S35" s="2">
        <f t="shared" si="8"/>
        <v>272211070</v>
      </c>
      <c r="T35" s="2">
        <f t="shared" si="9"/>
        <v>18652006</v>
      </c>
    </row>
    <row r="36" spans="1:20" x14ac:dyDescent="0.25">
      <c r="A36" s="7" t="s">
        <v>70</v>
      </c>
      <c r="B36" s="1" t="s">
        <v>71</v>
      </c>
      <c r="C36" s="2">
        <v>2458062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2458062</v>
      </c>
      <c r="J36" s="2">
        <v>0</v>
      </c>
      <c r="K36" s="2">
        <v>0</v>
      </c>
      <c r="L36" s="2">
        <f t="shared" si="5"/>
        <v>2458062</v>
      </c>
      <c r="M36" s="2">
        <v>0</v>
      </c>
      <c r="N36" s="2">
        <v>0</v>
      </c>
      <c r="O36" s="2">
        <f t="shared" si="6"/>
        <v>0</v>
      </c>
      <c r="P36" s="2">
        <v>1800000</v>
      </c>
      <c r="Q36" s="2">
        <v>1800000</v>
      </c>
      <c r="R36" s="2">
        <f t="shared" si="7"/>
        <v>1800000</v>
      </c>
      <c r="S36" s="2">
        <f t="shared" si="8"/>
        <v>658062</v>
      </c>
      <c r="T36" s="2">
        <f t="shared" si="9"/>
        <v>0</v>
      </c>
    </row>
    <row r="37" spans="1:20" x14ac:dyDescent="0.25">
      <c r="A37" s="7" t="s">
        <v>72</v>
      </c>
      <c r="B37" s="1" t="s">
        <v>73</v>
      </c>
      <c r="C37" s="2">
        <v>1500000000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1500000000</v>
      </c>
      <c r="J37" s="2">
        <v>47061647</v>
      </c>
      <c r="K37" s="2">
        <v>47061647</v>
      </c>
      <c r="L37" s="2">
        <f t="shared" si="5"/>
        <v>1452938353</v>
      </c>
      <c r="M37" s="2">
        <v>47061647</v>
      </c>
      <c r="N37" s="2">
        <v>47061647</v>
      </c>
      <c r="O37" s="2">
        <f t="shared" si="6"/>
        <v>0</v>
      </c>
      <c r="P37" s="2">
        <v>47061647</v>
      </c>
      <c r="Q37" s="2">
        <v>47061647</v>
      </c>
      <c r="R37" s="2">
        <f t="shared" si="7"/>
        <v>0</v>
      </c>
      <c r="S37" s="2">
        <f t="shared" si="8"/>
        <v>1452938353</v>
      </c>
      <c r="T37" s="2">
        <f t="shared" si="9"/>
        <v>47061647</v>
      </c>
    </row>
    <row r="38" spans="1:20" x14ac:dyDescent="0.25">
      <c r="A38" s="7" t="s">
        <v>74</v>
      </c>
      <c r="B38" s="1" t="s">
        <v>75</v>
      </c>
      <c r="C38" s="2">
        <v>214680675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214680675</v>
      </c>
      <c r="J38" s="2">
        <v>43264467</v>
      </c>
      <c r="K38" s="2">
        <v>43264467</v>
      </c>
      <c r="L38" s="2">
        <f t="shared" si="5"/>
        <v>171416208</v>
      </c>
      <c r="M38" s="2">
        <v>43264467</v>
      </c>
      <c r="N38" s="2">
        <v>43264467</v>
      </c>
      <c r="O38" s="2">
        <f t="shared" si="6"/>
        <v>0</v>
      </c>
      <c r="P38" s="2">
        <v>43264467</v>
      </c>
      <c r="Q38" s="2">
        <v>43264467</v>
      </c>
      <c r="R38" s="2">
        <f t="shared" si="7"/>
        <v>0</v>
      </c>
      <c r="S38" s="2">
        <f t="shared" si="8"/>
        <v>171416208</v>
      </c>
      <c r="T38" s="2">
        <f t="shared" si="9"/>
        <v>43264467</v>
      </c>
    </row>
    <row r="39" spans="1:20" x14ac:dyDescent="0.25">
      <c r="A39" s="7" t="s">
        <v>76</v>
      </c>
      <c r="B39" s="1" t="s">
        <v>77</v>
      </c>
      <c r="C39" s="2">
        <v>408537688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408537688</v>
      </c>
      <c r="J39" s="2">
        <v>0</v>
      </c>
      <c r="K39" s="2">
        <v>0</v>
      </c>
      <c r="L39" s="2">
        <f t="shared" si="5"/>
        <v>408537688</v>
      </c>
      <c r="M39" s="2">
        <v>0</v>
      </c>
      <c r="N39" s="2">
        <v>0</v>
      </c>
      <c r="O39" s="2">
        <f t="shared" si="6"/>
        <v>0</v>
      </c>
      <c r="P39" s="2">
        <v>0</v>
      </c>
      <c r="Q39" s="2">
        <v>0</v>
      </c>
      <c r="R39" s="2">
        <f t="shared" si="7"/>
        <v>0</v>
      </c>
      <c r="S39" s="2">
        <f t="shared" si="8"/>
        <v>408537688</v>
      </c>
      <c r="T39" s="2">
        <f t="shared" si="9"/>
        <v>0</v>
      </c>
    </row>
    <row r="40" spans="1:20" s="6" customFormat="1" x14ac:dyDescent="0.25">
      <c r="A40" s="11" t="s">
        <v>78</v>
      </c>
      <c r="B40" s="12" t="s">
        <v>79</v>
      </c>
      <c r="C40" s="13">
        <f>+C41+C52+C65</f>
        <v>33395301979</v>
      </c>
      <c r="D40" s="13">
        <f t="shared" ref="D40:T40" si="20">+D41+D52+D65</f>
        <v>0</v>
      </c>
      <c r="E40" s="13">
        <f t="shared" si="20"/>
        <v>0</v>
      </c>
      <c r="F40" s="13">
        <f t="shared" si="20"/>
        <v>0</v>
      </c>
      <c r="G40" s="13">
        <f t="shared" si="20"/>
        <v>0</v>
      </c>
      <c r="H40" s="13">
        <f t="shared" si="20"/>
        <v>0</v>
      </c>
      <c r="I40" s="13">
        <f t="shared" si="20"/>
        <v>33395301979</v>
      </c>
      <c r="J40" s="13">
        <f t="shared" si="20"/>
        <v>11956141366</v>
      </c>
      <c r="K40" s="13">
        <f t="shared" si="20"/>
        <v>11956141366</v>
      </c>
      <c r="L40" s="13">
        <f t="shared" si="20"/>
        <v>21439160613</v>
      </c>
      <c r="M40" s="13">
        <f t="shared" si="20"/>
        <v>1629499041</v>
      </c>
      <c r="N40" s="13">
        <f t="shared" si="20"/>
        <v>1629499041</v>
      </c>
      <c r="O40" s="13">
        <f t="shared" si="20"/>
        <v>10326642325</v>
      </c>
      <c r="P40" s="13">
        <f t="shared" si="20"/>
        <v>13289204180</v>
      </c>
      <c r="Q40" s="13">
        <f t="shared" si="20"/>
        <v>13289204180</v>
      </c>
      <c r="R40" s="13">
        <f t="shared" si="20"/>
        <v>1333062814</v>
      </c>
      <c r="S40" s="13">
        <f t="shared" si="20"/>
        <v>20106097799</v>
      </c>
      <c r="T40" s="13">
        <f t="shared" si="20"/>
        <v>1629499041</v>
      </c>
    </row>
    <row r="41" spans="1:20" s="6" customFormat="1" x14ac:dyDescent="0.25">
      <c r="A41" s="11" t="s">
        <v>80</v>
      </c>
      <c r="B41" s="12" t="s">
        <v>15</v>
      </c>
      <c r="C41" s="13">
        <f>+C42</f>
        <v>24632285825</v>
      </c>
      <c r="D41" s="13">
        <f t="shared" ref="D41:T41" si="21">+D42</f>
        <v>0</v>
      </c>
      <c r="E41" s="13">
        <f t="shared" si="21"/>
        <v>0</v>
      </c>
      <c r="F41" s="13">
        <f t="shared" si="21"/>
        <v>0</v>
      </c>
      <c r="G41" s="13">
        <f t="shared" si="21"/>
        <v>0</v>
      </c>
      <c r="H41" s="13">
        <f t="shared" si="21"/>
        <v>0</v>
      </c>
      <c r="I41" s="13">
        <f t="shared" si="21"/>
        <v>24632285825</v>
      </c>
      <c r="J41" s="13">
        <f t="shared" si="21"/>
        <v>9621687274</v>
      </c>
      <c r="K41" s="13">
        <f t="shared" si="21"/>
        <v>9621687274</v>
      </c>
      <c r="L41" s="13">
        <f t="shared" si="21"/>
        <v>15010598551</v>
      </c>
      <c r="M41" s="13">
        <f t="shared" si="21"/>
        <v>1424499041</v>
      </c>
      <c r="N41" s="13">
        <f t="shared" si="21"/>
        <v>1424499041</v>
      </c>
      <c r="O41" s="13">
        <f t="shared" si="21"/>
        <v>8197188233</v>
      </c>
      <c r="P41" s="13">
        <f t="shared" si="21"/>
        <v>10954365317</v>
      </c>
      <c r="Q41" s="13">
        <f t="shared" si="21"/>
        <v>10954365317</v>
      </c>
      <c r="R41" s="13">
        <f t="shared" si="21"/>
        <v>1332678043</v>
      </c>
      <c r="S41" s="13">
        <f t="shared" si="21"/>
        <v>13677920508</v>
      </c>
      <c r="T41" s="13">
        <f t="shared" si="21"/>
        <v>1424499041</v>
      </c>
    </row>
    <row r="42" spans="1:20" s="6" customFormat="1" x14ac:dyDescent="0.25">
      <c r="A42" s="14" t="s">
        <v>81</v>
      </c>
      <c r="B42" s="15" t="s">
        <v>17</v>
      </c>
      <c r="C42" s="16">
        <f>SUM(C43:C51)</f>
        <v>24632285825</v>
      </c>
      <c r="D42" s="16">
        <f t="shared" ref="D42:T42" si="22">SUM(D43:D51)</f>
        <v>0</v>
      </c>
      <c r="E42" s="16">
        <f t="shared" si="22"/>
        <v>0</v>
      </c>
      <c r="F42" s="16">
        <f t="shared" si="22"/>
        <v>0</v>
      </c>
      <c r="G42" s="16">
        <f t="shared" si="22"/>
        <v>0</v>
      </c>
      <c r="H42" s="16">
        <f t="shared" si="22"/>
        <v>0</v>
      </c>
      <c r="I42" s="16">
        <f t="shared" si="22"/>
        <v>24632285825</v>
      </c>
      <c r="J42" s="16">
        <f t="shared" si="22"/>
        <v>9621687274</v>
      </c>
      <c r="K42" s="16">
        <f t="shared" si="22"/>
        <v>9621687274</v>
      </c>
      <c r="L42" s="16">
        <f t="shared" si="22"/>
        <v>15010598551</v>
      </c>
      <c r="M42" s="16">
        <f t="shared" si="22"/>
        <v>1424499041</v>
      </c>
      <c r="N42" s="16">
        <f t="shared" si="22"/>
        <v>1424499041</v>
      </c>
      <c r="O42" s="16">
        <f t="shared" si="22"/>
        <v>8197188233</v>
      </c>
      <c r="P42" s="16">
        <f t="shared" si="22"/>
        <v>10954365317</v>
      </c>
      <c r="Q42" s="16">
        <f t="shared" si="22"/>
        <v>10954365317</v>
      </c>
      <c r="R42" s="16">
        <f t="shared" si="22"/>
        <v>1332678043</v>
      </c>
      <c r="S42" s="16">
        <f t="shared" si="22"/>
        <v>13677920508</v>
      </c>
      <c r="T42" s="16">
        <f t="shared" si="22"/>
        <v>1424499041</v>
      </c>
    </row>
    <row r="43" spans="1:20" x14ac:dyDescent="0.25">
      <c r="A43" s="7" t="s">
        <v>82</v>
      </c>
      <c r="B43" s="1" t="s">
        <v>83</v>
      </c>
      <c r="C43" s="2">
        <v>21793648437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21793648437</v>
      </c>
      <c r="J43" s="2">
        <v>9121687274</v>
      </c>
      <c r="K43" s="2">
        <v>9121687274</v>
      </c>
      <c r="L43" s="2">
        <f t="shared" si="5"/>
        <v>12671961163</v>
      </c>
      <c r="M43" s="2">
        <v>1374499041</v>
      </c>
      <c r="N43" s="2">
        <v>1374499041</v>
      </c>
      <c r="O43" s="2">
        <f t="shared" si="6"/>
        <v>7747188233</v>
      </c>
      <c r="P43" s="2">
        <v>10454365317</v>
      </c>
      <c r="Q43" s="2">
        <v>10454365317</v>
      </c>
      <c r="R43" s="2">
        <f t="shared" si="7"/>
        <v>1332678043</v>
      </c>
      <c r="S43" s="2">
        <f t="shared" si="8"/>
        <v>11339283120</v>
      </c>
      <c r="T43" s="2">
        <f t="shared" si="9"/>
        <v>1374499041</v>
      </c>
    </row>
    <row r="44" spans="1:20" x14ac:dyDescent="0.25">
      <c r="A44" s="7" t="s">
        <v>84</v>
      </c>
      <c r="B44" s="1" t="s">
        <v>23</v>
      </c>
      <c r="C44" s="2">
        <v>40760855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40760855</v>
      </c>
      <c r="J44" s="2">
        <v>0</v>
      </c>
      <c r="K44" s="2">
        <v>0</v>
      </c>
      <c r="L44" s="2">
        <f t="shared" si="5"/>
        <v>40760855</v>
      </c>
      <c r="M44" s="2">
        <v>0</v>
      </c>
      <c r="N44" s="2">
        <v>0</v>
      </c>
      <c r="O44" s="2">
        <f t="shared" si="6"/>
        <v>0</v>
      </c>
      <c r="P44" s="2">
        <v>0</v>
      </c>
      <c r="Q44" s="2">
        <v>0</v>
      </c>
      <c r="R44" s="2">
        <f t="shared" si="7"/>
        <v>0</v>
      </c>
      <c r="S44" s="2">
        <f t="shared" si="8"/>
        <v>40760855</v>
      </c>
      <c r="T44" s="2">
        <f t="shared" si="9"/>
        <v>0</v>
      </c>
    </row>
    <row r="45" spans="1:20" x14ac:dyDescent="0.25">
      <c r="A45" s="7" t="s">
        <v>85</v>
      </c>
      <c r="B45" s="1" t="s">
        <v>25</v>
      </c>
      <c r="C45" s="2">
        <v>59633419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59633419</v>
      </c>
      <c r="J45" s="2">
        <v>0</v>
      </c>
      <c r="K45" s="2">
        <v>0</v>
      </c>
      <c r="L45" s="2">
        <f t="shared" si="5"/>
        <v>59633419</v>
      </c>
      <c r="M45" s="2">
        <v>0</v>
      </c>
      <c r="N45" s="2">
        <v>0</v>
      </c>
      <c r="O45" s="2">
        <f t="shared" si="6"/>
        <v>0</v>
      </c>
      <c r="P45" s="2">
        <v>0</v>
      </c>
      <c r="Q45" s="2">
        <v>0</v>
      </c>
      <c r="R45" s="2">
        <f t="shared" si="7"/>
        <v>0</v>
      </c>
      <c r="S45" s="2">
        <f t="shared" si="8"/>
        <v>59633419</v>
      </c>
      <c r="T45" s="2">
        <f t="shared" si="9"/>
        <v>0</v>
      </c>
    </row>
    <row r="46" spans="1:20" x14ac:dyDescent="0.25">
      <c r="A46" s="7" t="s">
        <v>86</v>
      </c>
      <c r="B46" s="1" t="s">
        <v>27</v>
      </c>
      <c r="C46" s="2">
        <v>305376287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305376287</v>
      </c>
      <c r="J46" s="2">
        <v>0</v>
      </c>
      <c r="K46" s="2">
        <v>0</v>
      </c>
      <c r="L46" s="2">
        <f t="shared" si="5"/>
        <v>305376287</v>
      </c>
      <c r="M46" s="2">
        <v>0</v>
      </c>
      <c r="N46" s="2">
        <v>0</v>
      </c>
      <c r="O46" s="2">
        <f t="shared" si="6"/>
        <v>0</v>
      </c>
      <c r="P46" s="2">
        <v>0</v>
      </c>
      <c r="Q46" s="2">
        <v>0</v>
      </c>
      <c r="R46" s="2">
        <f t="shared" si="7"/>
        <v>0</v>
      </c>
      <c r="S46" s="2">
        <f t="shared" si="8"/>
        <v>305376287</v>
      </c>
      <c r="T46" s="2">
        <f t="shared" si="9"/>
        <v>0</v>
      </c>
    </row>
    <row r="47" spans="1:20" x14ac:dyDescent="0.25">
      <c r="A47" s="7" t="s">
        <v>87</v>
      </c>
      <c r="B47" s="1" t="s">
        <v>29</v>
      </c>
      <c r="C47" s="2">
        <v>84891685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84891685</v>
      </c>
      <c r="J47" s="2">
        <v>0</v>
      </c>
      <c r="K47" s="2">
        <v>0</v>
      </c>
      <c r="L47" s="2">
        <f t="shared" si="5"/>
        <v>84891685</v>
      </c>
      <c r="M47" s="2">
        <v>0</v>
      </c>
      <c r="N47" s="2">
        <v>0</v>
      </c>
      <c r="O47" s="2">
        <f t="shared" si="6"/>
        <v>0</v>
      </c>
      <c r="P47" s="2">
        <v>0</v>
      </c>
      <c r="Q47" s="2">
        <v>0</v>
      </c>
      <c r="R47" s="2">
        <f t="shared" si="7"/>
        <v>0</v>
      </c>
      <c r="S47" s="2">
        <f t="shared" si="8"/>
        <v>84891685</v>
      </c>
      <c r="T47" s="2">
        <f t="shared" si="9"/>
        <v>0</v>
      </c>
    </row>
    <row r="48" spans="1:20" x14ac:dyDescent="0.25">
      <c r="A48" s="7" t="s">
        <v>88</v>
      </c>
      <c r="B48" s="1" t="s">
        <v>31</v>
      </c>
      <c r="C48" s="2">
        <v>118077452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118077452</v>
      </c>
      <c r="J48" s="2">
        <v>0</v>
      </c>
      <c r="K48" s="2">
        <v>0</v>
      </c>
      <c r="L48" s="2">
        <f t="shared" si="5"/>
        <v>118077452</v>
      </c>
      <c r="M48" s="2">
        <v>0</v>
      </c>
      <c r="N48" s="2">
        <v>0</v>
      </c>
      <c r="O48" s="2">
        <f t="shared" si="6"/>
        <v>0</v>
      </c>
      <c r="P48" s="2">
        <v>0</v>
      </c>
      <c r="Q48" s="2">
        <v>0</v>
      </c>
      <c r="R48" s="2">
        <f t="shared" si="7"/>
        <v>0</v>
      </c>
      <c r="S48" s="2">
        <f t="shared" si="8"/>
        <v>118077452</v>
      </c>
      <c r="T48" s="2">
        <f t="shared" si="9"/>
        <v>0</v>
      </c>
    </row>
    <row r="49" spans="1:20" x14ac:dyDescent="0.25">
      <c r="A49" s="7" t="s">
        <v>89</v>
      </c>
      <c r="B49" s="1" t="s">
        <v>33</v>
      </c>
      <c r="C49" s="2">
        <v>1110470437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1110470437</v>
      </c>
      <c r="J49" s="2">
        <v>250000000</v>
      </c>
      <c r="K49" s="2">
        <v>250000000</v>
      </c>
      <c r="L49" s="2">
        <f t="shared" si="5"/>
        <v>860470437</v>
      </c>
      <c r="M49" s="2">
        <v>25000000</v>
      </c>
      <c r="N49" s="2">
        <v>25000000</v>
      </c>
      <c r="O49" s="2">
        <f t="shared" si="6"/>
        <v>225000000</v>
      </c>
      <c r="P49" s="2">
        <v>250000000</v>
      </c>
      <c r="Q49" s="2">
        <v>250000000</v>
      </c>
      <c r="R49" s="2">
        <f t="shared" si="7"/>
        <v>0</v>
      </c>
      <c r="S49" s="2">
        <f t="shared" si="8"/>
        <v>860470437</v>
      </c>
      <c r="T49" s="2">
        <f t="shared" si="9"/>
        <v>25000000</v>
      </c>
    </row>
    <row r="50" spans="1:20" x14ac:dyDescent="0.25">
      <c r="A50" s="7" t="s">
        <v>90</v>
      </c>
      <c r="B50" s="1" t="s">
        <v>35</v>
      </c>
      <c r="C50" s="2">
        <v>1082677253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1082677253</v>
      </c>
      <c r="J50" s="2">
        <v>250000000</v>
      </c>
      <c r="K50" s="2">
        <v>250000000</v>
      </c>
      <c r="L50" s="2">
        <f t="shared" si="5"/>
        <v>832677253</v>
      </c>
      <c r="M50" s="2">
        <v>25000000</v>
      </c>
      <c r="N50" s="2">
        <v>25000000</v>
      </c>
      <c r="O50" s="2">
        <f t="shared" si="6"/>
        <v>225000000</v>
      </c>
      <c r="P50" s="2">
        <v>250000000</v>
      </c>
      <c r="Q50" s="2">
        <v>250000000</v>
      </c>
      <c r="R50" s="2">
        <f t="shared" si="7"/>
        <v>0</v>
      </c>
      <c r="S50" s="2">
        <f t="shared" si="8"/>
        <v>832677253</v>
      </c>
      <c r="T50" s="2">
        <f t="shared" si="9"/>
        <v>25000000</v>
      </c>
    </row>
    <row r="51" spans="1:20" x14ac:dyDescent="0.25">
      <c r="A51" s="7" t="s">
        <v>91</v>
      </c>
      <c r="B51" s="1" t="s">
        <v>92</v>
      </c>
      <c r="C51" s="2">
        <v>36750000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36750000</v>
      </c>
      <c r="J51" s="2">
        <v>0</v>
      </c>
      <c r="K51" s="2">
        <v>0</v>
      </c>
      <c r="L51" s="2">
        <f t="shared" si="5"/>
        <v>36750000</v>
      </c>
      <c r="M51" s="2">
        <v>0</v>
      </c>
      <c r="N51" s="2">
        <v>0</v>
      </c>
      <c r="O51" s="2">
        <f t="shared" si="6"/>
        <v>0</v>
      </c>
      <c r="P51" s="2">
        <v>0</v>
      </c>
      <c r="Q51" s="2">
        <v>0</v>
      </c>
      <c r="R51" s="2">
        <f t="shared" si="7"/>
        <v>0</v>
      </c>
      <c r="S51" s="2">
        <f t="shared" si="8"/>
        <v>36750000</v>
      </c>
      <c r="T51" s="2">
        <f t="shared" si="9"/>
        <v>0</v>
      </c>
    </row>
    <row r="52" spans="1:20" s="6" customFormat="1" x14ac:dyDescent="0.25">
      <c r="A52" s="11" t="s">
        <v>93</v>
      </c>
      <c r="B52" s="12" t="s">
        <v>41</v>
      </c>
      <c r="C52" s="13">
        <f>+C53+C55+C57+C59+C61+C63</f>
        <v>7165869263</v>
      </c>
      <c r="D52" s="13">
        <f t="shared" ref="D52:T52" si="23">+D53+D55+D57+D59+D61+D63</f>
        <v>0</v>
      </c>
      <c r="E52" s="13">
        <f t="shared" si="23"/>
        <v>0</v>
      </c>
      <c r="F52" s="13">
        <f t="shared" si="23"/>
        <v>0</v>
      </c>
      <c r="G52" s="13">
        <f t="shared" si="23"/>
        <v>0</v>
      </c>
      <c r="H52" s="13">
        <f t="shared" si="23"/>
        <v>0</v>
      </c>
      <c r="I52" s="13">
        <f t="shared" si="23"/>
        <v>7165869263</v>
      </c>
      <c r="J52" s="13">
        <f t="shared" si="23"/>
        <v>2334454092</v>
      </c>
      <c r="K52" s="13">
        <f t="shared" si="23"/>
        <v>2334454092</v>
      </c>
      <c r="L52" s="13">
        <f t="shared" si="23"/>
        <v>4831415171</v>
      </c>
      <c r="M52" s="13">
        <f t="shared" si="23"/>
        <v>205000000</v>
      </c>
      <c r="N52" s="13">
        <f t="shared" si="23"/>
        <v>205000000</v>
      </c>
      <c r="O52" s="13">
        <f t="shared" si="23"/>
        <v>2129454092</v>
      </c>
      <c r="P52" s="13">
        <f t="shared" si="23"/>
        <v>2334838863</v>
      </c>
      <c r="Q52" s="13">
        <f t="shared" si="23"/>
        <v>2334838863</v>
      </c>
      <c r="R52" s="13">
        <f t="shared" si="23"/>
        <v>384771</v>
      </c>
      <c r="S52" s="13">
        <f t="shared" si="23"/>
        <v>4831030400</v>
      </c>
      <c r="T52" s="13">
        <f t="shared" si="23"/>
        <v>205000000</v>
      </c>
    </row>
    <row r="53" spans="1:20" s="6" customFormat="1" x14ac:dyDescent="0.25">
      <c r="A53" s="14" t="s">
        <v>94</v>
      </c>
      <c r="B53" s="15" t="s">
        <v>43</v>
      </c>
      <c r="C53" s="16">
        <f>+C54</f>
        <v>1748410868</v>
      </c>
      <c r="D53" s="16">
        <f t="shared" ref="D53:T53" si="24">+D54</f>
        <v>0</v>
      </c>
      <c r="E53" s="16">
        <f t="shared" si="24"/>
        <v>0</v>
      </c>
      <c r="F53" s="16">
        <f t="shared" si="24"/>
        <v>0</v>
      </c>
      <c r="G53" s="16">
        <f t="shared" si="24"/>
        <v>0</v>
      </c>
      <c r="H53" s="16">
        <f t="shared" si="24"/>
        <v>0</v>
      </c>
      <c r="I53" s="16">
        <f t="shared" si="24"/>
        <v>1748410868</v>
      </c>
      <c r="J53" s="16">
        <f t="shared" si="24"/>
        <v>646343120</v>
      </c>
      <c r="K53" s="16">
        <f t="shared" si="24"/>
        <v>646343120</v>
      </c>
      <c r="L53" s="16">
        <f t="shared" si="24"/>
        <v>1102067748</v>
      </c>
      <c r="M53" s="16">
        <f t="shared" si="24"/>
        <v>80000000</v>
      </c>
      <c r="N53" s="16">
        <f t="shared" si="24"/>
        <v>80000000</v>
      </c>
      <c r="O53" s="16">
        <f t="shared" si="24"/>
        <v>566343120</v>
      </c>
      <c r="P53" s="16">
        <f t="shared" si="24"/>
        <v>646343120</v>
      </c>
      <c r="Q53" s="16">
        <f t="shared" si="24"/>
        <v>646343120</v>
      </c>
      <c r="R53" s="16">
        <f t="shared" si="24"/>
        <v>0</v>
      </c>
      <c r="S53" s="16">
        <f t="shared" si="24"/>
        <v>1102067748</v>
      </c>
      <c r="T53" s="16">
        <f t="shared" si="24"/>
        <v>80000000</v>
      </c>
    </row>
    <row r="54" spans="1:20" x14ac:dyDescent="0.25">
      <c r="A54" s="7" t="s">
        <v>95</v>
      </c>
      <c r="B54" s="1" t="s">
        <v>43</v>
      </c>
      <c r="C54" s="2">
        <v>1748410868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1748410868</v>
      </c>
      <c r="J54" s="2">
        <v>646343120</v>
      </c>
      <c r="K54" s="2">
        <v>646343120</v>
      </c>
      <c r="L54" s="2">
        <f t="shared" si="5"/>
        <v>1102067748</v>
      </c>
      <c r="M54" s="2">
        <v>80000000</v>
      </c>
      <c r="N54" s="2">
        <v>80000000</v>
      </c>
      <c r="O54" s="2">
        <f t="shared" si="6"/>
        <v>566343120</v>
      </c>
      <c r="P54" s="2">
        <v>646343120</v>
      </c>
      <c r="Q54" s="2">
        <v>646343120</v>
      </c>
      <c r="R54" s="2">
        <f t="shared" si="7"/>
        <v>0</v>
      </c>
      <c r="S54" s="2">
        <f t="shared" si="8"/>
        <v>1102067748</v>
      </c>
      <c r="T54" s="2">
        <f t="shared" si="9"/>
        <v>80000000</v>
      </c>
    </row>
    <row r="55" spans="1:20" s="6" customFormat="1" x14ac:dyDescent="0.25">
      <c r="A55" s="14" t="s">
        <v>96</v>
      </c>
      <c r="B55" s="15" t="s">
        <v>46</v>
      </c>
      <c r="C55" s="16">
        <f>+C56</f>
        <v>1139920238</v>
      </c>
      <c r="D55" s="16">
        <f t="shared" ref="D55:T55" si="25">+D56</f>
        <v>0</v>
      </c>
      <c r="E55" s="16">
        <f t="shared" si="25"/>
        <v>0</v>
      </c>
      <c r="F55" s="16">
        <f t="shared" si="25"/>
        <v>0</v>
      </c>
      <c r="G55" s="16">
        <f t="shared" si="25"/>
        <v>0</v>
      </c>
      <c r="H55" s="16">
        <f t="shared" si="25"/>
        <v>0</v>
      </c>
      <c r="I55" s="16">
        <f t="shared" si="25"/>
        <v>1139920238</v>
      </c>
      <c r="J55" s="16">
        <f t="shared" si="25"/>
        <v>646343120</v>
      </c>
      <c r="K55" s="16">
        <f t="shared" si="25"/>
        <v>646343120</v>
      </c>
      <c r="L55" s="16">
        <f t="shared" si="25"/>
        <v>493577118</v>
      </c>
      <c r="M55" s="16">
        <f t="shared" si="25"/>
        <v>80000000</v>
      </c>
      <c r="N55" s="16">
        <f t="shared" si="25"/>
        <v>80000000</v>
      </c>
      <c r="O55" s="16">
        <f t="shared" si="25"/>
        <v>566343120</v>
      </c>
      <c r="P55" s="16">
        <f t="shared" si="25"/>
        <v>646343120</v>
      </c>
      <c r="Q55" s="16">
        <f t="shared" si="25"/>
        <v>646343120</v>
      </c>
      <c r="R55" s="16">
        <f t="shared" si="25"/>
        <v>0</v>
      </c>
      <c r="S55" s="16">
        <f t="shared" si="25"/>
        <v>493577118</v>
      </c>
      <c r="T55" s="16">
        <f t="shared" si="25"/>
        <v>80000000</v>
      </c>
    </row>
    <row r="56" spans="1:20" x14ac:dyDescent="0.25">
      <c r="A56" s="7" t="s">
        <v>97</v>
      </c>
      <c r="B56" s="1" t="s">
        <v>46</v>
      </c>
      <c r="C56" s="2">
        <v>1139920238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1139920238</v>
      </c>
      <c r="J56" s="2">
        <v>646343120</v>
      </c>
      <c r="K56" s="2">
        <v>646343120</v>
      </c>
      <c r="L56" s="2">
        <f t="shared" si="5"/>
        <v>493577118</v>
      </c>
      <c r="M56" s="2">
        <v>80000000</v>
      </c>
      <c r="N56" s="2">
        <v>80000000</v>
      </c>
      <c r="O56" s="2">
        <f t="shared" si="6"/>
        <v>566343120</v>
      </c>
      <c r="P56" s="2">
        <v>646343120</v>
      </c>
      <c r="Q56" s="2">
        <v>646343120</v>
      </c>
      <c r="R56" s="2">
        <f t="shared" si="7"/>
        <v>0</v>
      </c>
      <c r="S56" s="2">
        <f t="shared" si="8"/>
        <v>493577118</v>
      </c>
      <c r="T56" s="2">
        <f t="shared" si="9"/>
        <v>80000000</v>
      </c>
    </row>
    <row r="57" spans="1:20" s="6" customFormat="1" x14ac:dyDescent="0.25">
      <c r="A57" s="14" t="s">
        <v>98</v>
      </c>
      <c r="B57" s="15" t="s">
        <v>49</v>
      </c>
      <c r="C57" s="16">
        <f>+C58</f>
        <v>1735544970</v>
      </c>
      <c r="D57" s="16">
        <f t="shared" ref="D57:T57" si="26">+D58</f>
        <v>0</v>
      </c>
      <c r="E57" s="16">
        <f t="shared" si="26"/>
        <v>0</v>
      </c>
      <c r="F57" s="16">
        <f t="shared" si="26"/>
        <v>0</v>
      </c>
      <c r="G57" s="16">
        <f t="shared" si="26"/>
        <v>0</v>
      </c>
      <c r="H57" s="16">
        <f t="shared" si="26"/>
        <v>0</v>
      </c>
      <c r="I57" s="16">
        <f t="shared" si="26"/>
        <v>1735544970</v>
      </c>
      <c r="J57" s="16">
        <f t="shared" si="26"/>
        <v>500000000</v>
      </c>
      <c r="K57" s="16">
        <f t="shared" si="26"/>
        <v>500000000</v>
      </c>
      <c r="L57" s="16">
        <f t="shared" si="26"/>
        <v>1235544970</v>
      </c>
      <c r="M57" s="16">
        <f t="shared" si="26"/>
        <v>0</v>
      </c>
      <c r="N57" s="16">
        <f t="shared" si="26"/>
        <v>0</v>
      </c>
      <c r="O57" s="16">
        <f t="shared" si="26"/>
        <v>500000000</v>
      </c>
      <c r="P57" s="16">
        <f t="shared" si="26"/>
        <v>500000000</v>
      </c>
      <c r="Q57" s="16">
        <f t="shared" si="26"/>
        <v>500000000</v>
      </c>
      <c r="R57" s="16">
        <f t="shared" si="26"/>
        <v>0</v>
      </c>
      <c r="S57" s="16">
        <f t="shared" si="26"/>
        <v>1235544970</v>
      </c>
      <c r="T57" s="16">
        <f t="shared" si="26"/>
        <v>0</v>
      </c>
    </row>
    <row r="58" spans="1:20" x14ac:dyDescent="0.25">
      <c r="A58" s="7" t="s">
        <v>99</v>
      </c>
      <c r="B58" s="1" t="s">
        <v>49</v>
      </c>
      <c r="C58" s="2">
        <v>1735544970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1735544970</v>
      </c>
      <c r="J58" s="2">
        <v>500000000</v>
      </c>
      <c r="K58" s="2">
        <v>500000000</v>
      </c>
      <c r="L58" s="2">
        <f t="shared" si="5"/>
        <v>1235544970</v>
      </c>
      <c r="M58" s="2">
        <v>0</v>
      </c>
      <c r="N58" s="2">
        <v>0</v>
      </c>
      <c r="O58" s="2">
        <f t="shared" si="6"/>
        <v>500000000</v>
      </c>
      <c r="P58" s="2">
        <v>500000000</v>
      </c>
      <c r="Q58" s="2">
        <v>500000000</v>
      </c>
      <c r="R58" s="2">
        <f t="shared" si="7"/>
        <v>0</v>
      </c>
      <c r="S58" s="2">
        <f t="shared" si="8"/>
        <v>1235544970</v>
      </c>
      <c r="T58" s="2">
        <f t="shared" si="9"/>
        <v>0</v>
      </c>
    </row>
    <row r="59" spans="1:20" s="6" customFormat="1" x14ac:dyDescent="0.25">
      <c r="A59" s="14" t="s">
        <v>100</v>
      </c>
      <c r="B59" s="15" t="s">
        <v>52</v>
      </c>
      <c r="C59" s="16">
        <f>+C60</f>
        <v>935566121</v>
      </c>
      <c r="D59" s="16">
        <f t="shared" ref="D59:T59" si="27">+D60</f>
        <v>0</v>
      </c>
      <c r="E59" s="16">
        <f t="shared" si="27"/>
        <v>0</v>
      </c>
      <c r="F59" s="16">
        <f t="shared" si="27"/>
        <v>0</v>
      </c>
      <c r="G59" s="16">
        <f t="shared" si="27"/>
        <v>0</v>
      </c>
      <c r="H59" s="16">
        <f t="shared" si="27"/>
        <v>0</v>
      </c>
      <c r="I59" s="16">
        <f t="shared" si="27"/>
        <v>935566121</v>
      </c>
      <c r="J59" s="16">
        <f t="shared" si="27"/>
        <v>250000000</v>
      </c>
      <c r="K59" s="16">
        <f t="shared" si="27"/>
        <v>250000000</v>
      </c>
      <c r="L59" s="16">
        <f t="shared" si="27"/>
        <v>685566121</v>
      </c>
      <c r="M59" s="16">
        <f t="shared" si="27"/>
        <v>25000000</v>
      </c>
      <c r="N59" s="16">
        <f t="shared" si="27"/>
        <v>25000000</v>
      </c>
      <c r="O59" s="16">
        <f t="shared" si="27"/>
        <v>225000000</v>
      </c>
      <c r="P59" s="16">
        <f t="shared" si="27"/>
        <v>250000000</v>
      </c>
      <c r="Q59" s="16">
        <f t="shared" si="27"/>
        <v>250000000</v>
      </c>
      <c r="R59" s="16">
        <f t="shared" si="27"/>
        <v>0</v>
      </c>
      <c r="S59" s="16">
        <f t="shared" si="27"/>
        <v>685566121</v>
      </c>
      <c r="T59" s="16">
        <f t="shared" si="27"/>
        <v>25000000</v>
      </c>
    </row>
    <row r="60" spans="1:20" x14ac:dyDescent="0.25">
      <c r="A60" s="7" t="s">
        <v>101</v>
      </c>
      <c r="B60" s="1" t="s">
        <v>52</v>
      </c>
      <c r="C60" s="2">
        <v>935566121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935566121</v>
      </c>
      <c r="J60" s="2">
        <v>250000000</v>
      </c>
      <c r="K60" s="2">
        <v>250000000</v>
      </c>
      <c r="L60" s="2">
        <f t="shared" si="5"/>
        <v>685566121</v>
      </c>
      <c r="M60" s="2">
        <v>25000000</v>
      </c>
      <c r="N60" s="2">
        <v>25000000</v>
      </c>
      <c r="O60" s="2">
        <f t="shared" si="6"/>
        <v>225000000</v>
      </c>
      <c r="P60" s="2">
        <v>250000000</v>
      </c>
      <c r="Q60" s="2">
        <v>250000000</v>
      </c>
      <c r="R60" s="2">
        <f t="shared" si="7"/>
        <v>0</v>
      </c>
      <c r="S60" s="2">
        <f t="shared" si="8"/>
        <v>685566121</v>
      </c>
      <c r="T60" s="2">
        <f t="shared" si="9"/>
        <v>25000000</v>
      </c>
    </row>
    <row r="61" spans="1:20" s="6" customFormat="1" x14ac:dyDescent="0.25">
      <c r="A61" s="14" t="s">
        <v>102</v>
      </c>
      <c r="B61" s="15" t="s">
        <v>55</v>
      </c>
      <c r="C61" s="16">
        <f>+C62</f>
        <v>935566121</v>
      </c>
      <c r="D61" s="16">
        <f t="shared" ref="D61:T61" si="28">+D62</f>
        <v>0</v>
      </c>
      <c r="E61" s="16">
        <f t="shared" si="28"/>
        <v>0</v>
      </c>
      <c r="F61" s="16">
        <f t="shared" si="28"/>
        <v>0</v>
      </c>
      <c r="G61" s="16">
        <f t="shared" si="28"/>
        <v>0</v>
      </c>
      <c r="H61" s="16">
        <f t="shared" si="28"/>
        <v>0</v>
      </c>
      <c r="I61" s="16">
        <f t="shared" si="28"/>
        <v>935566121</v>
      </c>
      <c r="J61" s="16">
        <f t="shared" si="28"/>
        <v>41767852</v>
      </c>
      <c r="K61" s="16">
        <f t="shared" si="28"/>
        <v>41767852</v>
      </c>
      <c r="L61" s="16">
        <f t="shared" si="28"/>
        <v>893798269</v>
      </c>
      <c r="M61" s="16">
        <f t="shared" si="28"/>
        <v>0</v>
      </c>
      <c r="N61" s="16">
        <f t="shared" si="28"/>
        <v>0</v>
      </c>
      <c r="O61" s="16">
        <f t="shared" si="28"/>
        <v>41767852</v>
      </c>
      <c r="P61" s="16">
        <f t="shared" si="28"/>
        <v>42152623</v>
      </c>
      <c r="Q61" s="16">
        <f t="shared" si="28"/>
        <v>42152623</v>
      </c>
      <c r="R61" s="16">
        <f t="shared" si="28"/>
        <v>384771</v>
      </c>
      <c r="S61" s="16">
        <f t="shared" si="28"/>
        <v>893413498</v>
      </c>
      <c r="T61" s="16">
        <f t="shared" si="28"/>
        <v>0</v>
      </c>
    </row>
    <row r="62" spans="1:20" x14ac:dyDescent="0.25">
      <c r="A62" s="7" t="s">
        <v>103</v>
      </c>
      <c r="B62" s="1" t="s">
        <v>55</v>
      </c>
      <c r="C62" s="2">
        <v>935566121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935566121</v>
      </c>
      <c r="J62" s="2">
        <v>41767852</v>
      </c>
      <c r="K62" s="2">
        <v>41767852</v>
      </c>
      <c r="L62" s="2">
        <f t="shared" si="5"/>
        <v>893798269</v>
      </c>
      <c r="M62" s="2">
        <v>0</v>
      </c>
      <c r="N62" s="2">
        <v>0</v>
      </c>
      <c r="O62" s="2">
        <f t="shared" si="6"/>
        <v>41767852</v>
      </c>
      <c r="P62" s="2">
        <v>42152623</v>
      </c>
      <c r="Q62" s="2">
        <v>42152623</v>
      </c>
      <c r="R62" s="2">
        <f t="shared" si="7"/>
        <v>384771</v>
      </c>
      <c r="S62" s="2">
        <f t="shared" si="8"/>
        <v>893413498</v>
      </c>
      <c r="T62" s="2">
        <f t="shared" si="9"/>
        <v>0</v>
      </c>
    </row>
    <row r="63" spans="1:20" s="6" customFormat="1" x14ac:dyDescent="0.25">
      <c r="A63" s="14" t="s">
        <v>104</v>
      </c>
      <c r="B63" s="15" t="s">
        <v>58</v>
      </c>
      <c r="C63" s="16">
        <f>+C64</f>
        <v>670860945</v>
      </c>
      <c r="D63" s="16">
        <f t="shared" ref="D63:T63" si="29">+D64</f>
        <v>0</v>
      </c>
      <c r="E63" s="16">
        <f t="shared" si="29"/>
        <v>0</v>
      </c>
      <c r="F63" s="16">
        <f t="shared" si="29"/>
        <v>0</v>
      </c>
      <c r="G63" s="16">
        <f t="shared" si="29"/>
        <v>0</v>
      </c>
      <c r="H63" s="16">
        <f t="shared" si="29"/>
        <v>0</v>
      </c>
      <c r="I63" s="16">
        <f t="shared" si="29"/>
        <v>670860945</v>
      </c>
      <c r="J63" s="16">
        <f t="shared" si="29"/>
        <v>250000000</v>
      </c>
      <c r="K63" s="16">
        <f t="shared" si="29"/>
        <v>250000000</v>
      </c>
      <c r="L63" s="16">
        <f t="shared" si="29"/>
        <v>420860945</v>
      </c>
      <c r="M63" s="16">
        <f t="shared" si="29"/>
        <v>20000000</v>
      </c>
      <c r="N63" s="16">
        <f t="shared" si="29"/>
        <v>20000000</v>
      </c>
      <c r="O63" s="16">
        <f t="shared" si="29"/>
        <v>230000000</v>
      </c>
      <c r="P63" s="16">
        <f t="shared" si="29"/>
        <v>250000000</v>
      </c>
      <c r="Q63" s="16">
        <f t="shared" si="29"/>
        <v>250000000</v>
      </c>
      <c r="R63" s="16">
        <f t="shared" si="29"/>
        <v>0</v>
      </c>
      <c r="S63" s="16">
        <f t="shared" si="29"/>
        <v>420860945</v>
      </c>
      <c r="T63" s="16">
        <f t="shared" si="29"/>
        <v>20000000</v>
      </c>
    </row>
    <row r="64" spans="1:20" x14ac:dyDescent="0.25">
      <c r="A64" s="7" t="s">
        <v>105</v>
      </c>
      <c r="B64" s="1" t="s">
        <v>58</v>
      </c>
      <c r="C64" s="2">
        <v>670860945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670860945</v>
      </c>
      <c r="J64" s="2">
        <v>250000000</v>
      </c>
      <c r="K64" s="2">
        <v>250000000</v>
      </c>
      <c r="L64" s="2">
        <f t="shared" si="5"/>
        <v>420860945</v>
      </c>
      <c r="M64" s="2">
        <v>20000000</v>
      </c>
      <c r="N64" s="2">
        <v>20000000</v>
      </c>
      <c r="O64" s="2">
        <f t="shared" si="6"/>
        <v>230000000</v>
      </c>
      <c r="P64" s="2">
        <v>250000000</v>
      </c>
      <c r="Q64" s="2">
        <v>250000000</v>
      </c>
      <c r="R64" s="2">
        <f t="shared" si="7"/>
        <v>0</v>
      </c>
      <c r="S64" s="2">
        <f t="shared" si="8"/>
        <v>420860945</v>
      </c>
      <c r="T64" s="2">
        <f t="shared" si="9"/>
        <v>20000000</v>
      </c>
    </row>
    <row r="65" spans="1:20" s="6" customFormat="1" x14ac:dyDescent="0.25">
      <c r="A65" s="11" t="s">
        <v>106</v>
      </c>
      <c r="B65" s="12" t="s">
        <v>61</v>
      </c>
      <c r="C65" s="13">
        <f>+C66</f>
        <v>1597146891</v>
      </c>
      <c r="D65" s="13">
        <f t="shared" ref="D65:T65" si="30">+D66</f>
        <v>0</v>
      </c>
      <c r="E65" s="13">
        <f t="shared" si="30"/>
        <v>0</v>
      </c>
      <c r="F65" s="13">
        <f t="shared" si="30"/>
        <v>0</v>
      </c>
      <c r="G65" s="13">
        <f t="shared" si="30"/>
        <v>0</v>
      </c>
      <c r="H65" s="13">
        <f t="shared" si="30"/>
        <v>0</v>
      </c>
      <c r="I65" s="13">
        <f t="shared" si="30"/>
        <v>1597146891</v>
      </c>
      <c r="J65" s="13">
        <f t="shared" si="30"/>
        <v>0</v>
      </c>
      <c r="K65" s="13">
        <f t="shared" si="30"/>
        <v>0</v>
      </c>
      <c r="L65" s="13">
        <f t="shared" si="30"/>
        <v>1597146891</v>
      </c>
      <c r="M65" s="13">
        <f t="shared" si="30"/>
        <v>0</v>
      </c>
      <c r="N65" s="13">
        <f t="shared" si="30"/>
        <v>0</v>
      </c>
      <c r="O65" s="13">
        <f t="shared" si="30"/>
        <v>0</v>
      </c>
      <c r="P65" s="13">
        <f t="shared" si="30"/>
        <v>0</v>
      </c>
      <c r="Q65" s="13">
        <f t="shared" si="30"/>
        <v>0</v>
      </c>
      <c r="R65" s="13">
        <f t="shared" si="30"/>
        <v>0</v>
      </c>
      <c r="S65" s="13">
        <f t="shared" si="30"/>
        <v>1597146891</v>
      </c>
      <c r="T65" s="13">
        <f t="shared" si="30"/>
        <v>0</v>
      </c>
    </row>
    <row r="66" spans="1:20" s="6" customFormat="1" x14ac:dyDescent="0.25">
      <c r="A66" s="14" t="s">
        <v>107</v>
      </c>
      <c r="B66" s="15" t="s">
        <v>63</v>
      </c>
      <c r="C66" s="16">
        <f>+C67+C68</f>
        <v>1597146891</v>
      </c>
      <c r="D66" s="16">
        <f t="shared" ref="D66:T66" si="31">+D67+D68</f>
        <v>0</v>
      </c>
      <c r="E66" s="16">
        <f t="shared" si="31"/>
        <v>0</v>
      </c>
      <c r="F66" s="16">
        <f t="shared" si="31"/>
        <v>0</v>
      </c>
      <c r="G66" s="16">
        <f t="shared" si="31"/>
        <v>0</v>
      </c>
      <c r="H66" s="16">
        <f t="shared" si="31"/>
        <v>0</v>
      </c>
      <c r="I66" s="16">
        <f t="shared" si="31"/>
        <v>1597146891</v>
      </c>
      <c r="J66" s="16">
        <f t="shared" si="31"/>
        <v>0</v>
      </c>
      <c r="K66" s="16">
        <f t="shared" si="31"/>
        <v>0</v>
      </c>
      <c r="L66" s="16">
        <f t="shared" si="31"/>
        <v>1597146891</v>
      </c>
      <c r="M66" s="16">
        <f t="shared" si="31"/>
        <v>0</v>
      </c>
      <c r="N66" s="16">
        <f t="shared" si="31"/>
        <v>0</v>
      </c>
      <c r="O66" s="16">
        <f t="shared" si="31"/>
        <v>0</v>
      </c>
      <c r="P66" s="16">
        <f t="shared" si="31"/>
        <v>0</v>
      </c>
      <c r="Q66" s="16">
        <f t="shared" si="31"/>
        <v>0</v>
      </c>
      <c r="R66" s="16">
        <f t="shared" si="31"/>
        <v>0</v>
      </c>
      <c r="S66" s="16">
        <f t="shared" si="31"/>
        <v>1597146891</v>
      </c>
      <c r="T66" s="16">
        <f t="shared" si="31"/>
        <v>0</v>
      </c>
    </row>
    <row r="67" spans="1:20" x14ac:dyDescent="0.25">
      <c r="A67" s="7" t="s">
        <v>108</v>
      </c>
      <c r="B67" s="1" t="s">
        <v>65</v>
      </c>
      <c r="C67" s="2">
        <v>809646891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809646891</v>
      </c>
      <c r="J67" s="2">
        <v>0</v>
      </c>
      <c r="K67" s="2">
        <v>0</v>
      </c>
      <c r="L67" s="2">
        <f t="shared" si="5"/>
        <v>809646891</v>
      </c>
      <c r="M67" s="2">
        <v>0</v>
      </c>
      <c r="N67" s="2">
        <v>0</v>
      </c>
      <c r="O67" s="2">
        <f t="shared" si="6"/>
        <v>0</v>
      </c>
      <c r="P67" s="2">
        <v>0</v>
      </c>
      <c r="Q67" s="2">
        <v>0</v>
      </c>
      <c r="R67" s="2">
        <f t="shared" ref="R67:R130" si="32">+Q67-K67</f>
        <v>0</v>
      </c>
      <c r="S67" s="2">
        <f t="shared" ref="S67:S130" si="33">+I67-Q67</f>
        <v>809646891</v>
      </c>
      <c r="T67" s="2">
        <f t="shared" ref="T67:T130" si="34">+N67</f>
        <v>0</v>
      </c>
    </row>
    <row r="68" spans="1:20" x14ac:dyDescent="0.25">
      <c r="A68" s="7" t="s">
        <v>109</v>
      </c>
      <c r="B68" s="1" t="s">
        <v>67</v>
      </c>
      <c r="C68" s="2">
        <v>787500000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787500000</v>
      </c>
      <c r="J68" s="2">
        <v>0</v>
      </c>
      <c r="K68" s="2">
        <v>0</v>
      </c>
      <c r="L68" s="2">
        <f t="shared" ref="L68:L131" si="35">+I68-K68</f>
        <v>787500000</v>
      </c>
      <c r="M68" s="2">
        <v>0</v>
      </c>
      <c r="N68" s="2">
        <v>0</v>
      </c>
      <c r="O68" s="2">
        <f t="shared" ref="O68:O131" si="36">+K68-N68</f>
        <v>0</v>
      </c>
      <c r="P68" s="2">
        <v>0</v>
      </c>
      <c r="Q68" s="2">
        <v>0</v>
      </c>
      <c r="R68" s="2">
        <f t="shared" si="32"/>
        <v>0</v>
      </c>
      <c r="S68" s="2">
        <f t="shared" si="33"/>
        <v>787500000</v>
      </c>
      <c r="T68" s="2">
        <f t="shared" si="34"/>
        <v>0</v>
      </c>
    </row>
    <row r="69" spans="1:20" s="6" customFormat="1" x14ac:dyDescent="0.25">
      <c r="A69" s="11" t="s">
        <v>110</v>
      </c>
      <c r="B69" s="12" t="s">
        <v>111</v>
      </c>
      <c r="C69" s="13">
        <f>+C70+C110</f>
        <v>10661730574</v>
      </c>
      <c r="D69" s="13">
        <f t="shared" ref="D69:T69" si="37">+D70+D110</f>
        <v>870077949</v>
      </c>
      <c r="E69" s="13">
        <f t="shared" si="37"/>
        <v>101045044</v>
      </c>
      <c r="F69" s="13">
        <f t="shared" si="37"/>
        <v>16045044</v>
      </c>
      <c r="G69" s="13">
        <f t="shared" si="37"/>
        <v>16045044</v>
      </c>
      <c r="H69" s="13">
        <f t="shared" si="37"/>
        <v>16045044</v>
      </c>
      <c r="I69" s="13">
        <f t="shared" si="37"/>
        <v>11430763479</v>
      </c>
      <c r="J69" s="13">
        <f t="shared" si="37"/>
        <v>2808384929.21</v>
      </c>
      <c r="K69" s="13">
        <f t="shared" si="37"/>
        <v>2808384929.21</v>
      </c>
      <c r="L69" s="13">
        <f t="shared" si="37"/>
        <v>8638423593.7900009</v>
      </c>
      <c r="M69" s="13">
        <f t="shared" si="37"/>
        <v>128801026</v>
      </c>
      <c r="N69" s="13">
        <f t="shared" si="37"/>
        <v>128801026</v>
      </c>
      <c r="O69" s="13">
        <f t="shared" si="37"/>
        <v>2695628947.21</v>
      </c>
      <c r="P69" s="13">
        <f t="shared" si="37"/>
        <v>5790315108.1599998</v>
      </c>
      <c r="Q69" s="13">
        <f t="shared" si="37"/>
        <v>5790315108.1599998</v>
      </c>
      <c r="R69" s="13">
        <f t="shared" si="37"/>
        <v>2997975222.9499998</v>
      </c>
      <c r="S69" s="13">
        <f t="shared" si="37"/>
        <v>5656493414.8400002</v>
      </c>
      <c r="T69" s="13">
        <f t="shared" si="37"/>
        <v>128801026</v>
      </c>
    </row>
    <row r="70" spans="1:20" s="6" customFormat="1" x14ac:dyDescent="0.25">
      <c r="A70" s="11" t="s">
        <v>112</v>
      </c>
      <c r="B70" s="12" t="s">
        <v>113</v>
      </c>
      <c r="C70" s="13">
        <f>+C71</f>
        <v>385455550</v>
      </c>
      <c r="D70" s="13">
        <f t="shared" ref="D70:T70" si="38">+D71</f>
        <v>0</v>
      </c>
      <c r="E70" s="13">
        <f t="shared" si="38"/>
        <v>0</v>
      </c>
      <c r="F70" s="13">
        <f t="shared" si="38"/>
        <v>0</v>
      </c>
      <c r="G70" s="13">
        <f t="shared" si="38"/>
        <v>0</v>
      </c>
      <c r="H70" s="13">
        <f t="shared" si="38"/>
        <v>0</v>
      </c>
      <c r="I70" s="13">
        <f t="shared" si="38"/>
        <v>385455550</v>
      </c>
      <c r="J70" s="13">
        <f t="shared" si="38"/>
        <v>21767322</v>
      </c>
      <c r="K70" s="13">
        <f t="shared" si="38"/>
        <v>21767322</v>
      </c>
      <c r="L70" s="13">
        <f t="shared" si="38"/>
        <v>363688228</v>
      </c>
      <c r="M70" s="13">
        <f t="shared" si="38"/>
        <v>5996020</v>
      </c>
      <c r="N70" s="13">
        <f t="shared" si="38"/>
        <v>5996020</v>
      </c>
      <c r="O70" s="13">
        <f t="shared" si="38"/>
        <v>15771302</v>
      </c>
      <c r="P70" s="13">
        <f t="shared" si="38"/>
        <v>31597322</v>
      </c>
      <c r="Q70" s="13">
        <f t="shared" si="38"/>
        <v>31597322</v>
      </c>
      <c r="R70" s="13">
        <f t="shared" si="38"/>
        <v>9830000</v>
      </c>
      <c r="S70" s="13">
        <f t="shared" si="38"/>
        <v>353858228</v>
      </c>
      <c r="T70" s="13">
        <f t="shared" si="38"/>
        <v>5996020</v>
      </c>
    </row>
    <row r="71" spans="1:20" s="6" customFormat="1" x14ac:dyDescent="0.25">
      <c r="A71" s="11" t="s">
        <v>114</v>
      </c>
      <c r="B71" s="12" t="s">
        <v>115</v>
      </c>
      <c r="C71" s="13">
        <f>+C72+C80+C104</f>
        <v>385455550</v>
      </c>
      <c r="D71" s="13">
        <f t="shared" ref="D71:T71" si="39">+D72+D80+D104</f>
        <v>0</v>
      </c>
      <c r="E71" s="13">
        <f t="shared" si="39"/>
        <v>0</v>
      </c>
      <c r="F71" s="13">
        <f t="shared" si="39"/>
        <v>0</v>
      </c>
      <c r="G71" s="13">
        <f t="shared" si="39"/>
        <v>0</v>
      </c>
      <c r="H71" s="13">
        <f t="shared" si="39"/>
        <v>0</v>
      </c>
      <c r="I71" s="13">
        <f t="shared" si="39"/>
        <v>385455550</v>
      </c>
      <c r="J71" s="13">
        <f t="shared" si="39"/>
        <v>21767322</v>
      </c>
      <c r="K71" s="13">
        <f t="shared" si="39"/>
        <v>21767322</v>
      </c>
      <c r="L71" s="13">
        <f t="shared" si="39"/>
        <v>363688228</v>
      </c>
      <c r="M71" s="13">
        <f t="shared" si="39"/>
        <v>5996020</v>
      </c>
      <c r="N71" s="13">
        <f t="shared" si="39"/>
        <v>5996020</v>
      </c>
      <c r="O71" s="13">
        <f t="shared" si="39"/>
        <v>15771302</v>
      </c>
      <c r="P71" s="13">
        <f t="shared" si="39"/>
        <v>31597322</v>
      </c>
      <c r="Q71" s="13">
        <f t="shared" si="39"/>
        <v>31597322</v>
      </c>
      <c r="R71" s="13">
        <f t="shared" si="39"/>
        <v>9830000</v>
      </c>
      <c r="S71" s="13">
        <f t="shared" si="39"/>
        <v>353858228</v>
      </c>
      <c r="T71" s="13">
        <f t="shared" si="39"/>
        <v>5996020</v>
      </c>
    </row>
    <row r="72" spans="1:20" s="6" customFormat="1" x14ac:dyDescent="0.25">
      <c r="A72" s="14" t="s">
        <v>116</v>
      </c>
      <c r="B72" s="15" t="s">
        <v>117</v>
      </c>
      <c r="C72" s="16">
        <f>+C73</f>
        <v>20400000</v>
      </c>
      <c r="D72" s="16">
        <f t="shared" ref="D72:T72" si="40">+D73</f>
        <v>0</v>
      </c>
      <c r="E72" s="16">
        <f t="shared" si="40"/>
        <v>0</v>
      </c>
      <c r="F72" s="16">
        <f t="shared" si="40"/>
        <v>0</v>
      </c>
      <c r="G72" s="16">
        <f t="shared" si="40"/>
        <v>0</v>
      </c>
      <c r="H72" s="16">
        <f t="shared" si="40"/>
        <v>0</v>
      </c>
      <c r="I72" s="16">
        <f t="shared" si="40"/>
        <v>20400000</v>
      </c>
      <c r="J72" s="16">
        <f t="shared" si="40"/>
        <v>0</v>
      </c>
      <c r="K72" s="16">
        <f t="shared" si="40"/>
        <v>0</v>
      </c>
      <c r="L72" s="16">
        <f t="shared" si="40"/>
        <v>20400000</v>
      </c>
      <c r="M72" s="16">
        <f t="shared" si="40"/>
        <v>0</v>
      </c>
      <c r="N72" s="16">
        <f t="shared" si="40"/>
        <v>0</v>
      </c>
      <c r="O72" s="16">
        <f t="shared" si="40"/>
        <v>0</v>
      </c>
      <c r="P72" s="16">
        <f t="shared" si="40"/>
        <v>0</v>
      </c>
      <c r="Q72" s="16">
        <f t="shared" si="40"/>
        <v>0</v>
      </c>
      <c r="R72" s="16">
        <f t="shared" si="40"/>
        <v>0</v>
      </c>
      <c r="S72" s="16">
        <f t="shared" si="40"/>
        <v>20400000</v>
      </c>
      <c r="T72" s="16">
        <f t="shared" si="40"/>
        <v>0</v>
      </c>
    </row>
    <row r="73" spans="1:20" s="6" customFormat="1" x14ac:dyDescent="0.25">
      <c r="A73" s="14" t="s">
        <v>118</v>
      </c>
      <c r="B73" s="15" t="s">
        <v>119</v>
      </c>
      <c r="C73" s="16">
        <f>+C74+C79</f>
        <v>20400000</v>
      </c>
      <c r="D73" s="16">
        <f t="shared" ref="D73:T73" si="41">+D74+D79</f>
        <v>0</v>
      </c>
      <c r="E73" s="16">
        <f t="shared" si="41"/>
        <v>0</v>
      </c>
      <c r="F73" s="16">
        <f t="shared" si="41"/>
        <v>0</v>
      </c>
      <c r="G73" s="16">
        <f t="shared" si="41"/>
        <v>0</v>
      </c>
      <c r="H73" s="16">
        <f t="shared" si="41"/>
        <v>0</v>
      </c>
      <c r="I73" s="16">
        <f t="shared" si="41"/>
        <v>20400000</v>
      </c>
      <c r="J73" s="16">
        <f t="shared" si="41"/>
        <v>0</v>
      </c>
      <c r="K73" s="16">
        <f t="shared" si="41"/>
        <v>0</v>
      </c>
      <c r="L73" s="16">
        <f t="shared" si="41"/>
        <v>20400000</v>
      </c>
      <c r="M73" s="16">
        <f t="shared" si="41"/>
        <v>0</v>
      </c>
      <c r="N73" s="16">
        <f t="shared" si="41"/>
        <v>0</v>
      </c>
      <c r="O73" s="16">
        <f t="shared" si="41"/>
        <v>0</v>
      </c>
      <c r="P73" s="16">
        <f t="shared" si="41"/>
        <v>0</v>
      </c>
      <c r="Q73" s="16">
        <f t="shared" si="41"/>
        <v>0</v>
      </c>
      <c r="R73" s="16">
        <f t="shared" si="41"/>
        <v>0</v>
      </c>
      <c r="S73" s="16">
        <f t="shared" si="41"/>
        <v>20400000</v>
      </c>
      <c r="T73" s="16">
        <f t="shared" si="41"/>
        <v>0</v>
      </c>
    </row>
    <row r="74" spans="1:20" s="6" customFormat="1" x14ac:dyDescent="0.25">
      <c r="A74" s="14" t="s">
        <v>120</v>
      </c>
      <c r="B74" s="15" t="s">
        <v>121</v>
      </c>
      <c r="C74" s="16">
        <f>SUM(C75:C78)</f>
        <v>18400000</v>
      </c>
      <c r="D74" s="16">
        <f t="shared" ref="D74:T74" si="42">SUM(D75:D78)</f>
        <v>0</v>
      </c>
      <c r="E74" s="16">
        <f t="shared" si="42"/>
        <v>0</v>
      </c>
      <c r="F74" s="16">
        <f t="shared" si="42"/>
        <v>0</v>
      </c>
      <c r="G74" s="16">
        <f t="shared" si="42"/>
        <v>0</v>
      </c>
      <c r="H74" s="16">
        <f t="shared" si="42"/>
        <v>0</v>
      </c>
      <c r="I74" s="16">
        <f t="shared" si="42"/>
        <v>18400000</v>
      </c>
      <c r="J74" s="16">
        <f t="shared" si="42"/>
        <v>0</v>
      </c>
      <c r="K74" s="16">
        <f t="shared" si="42"/>
        <v>0</v>
      </c>
      <c r="L74" s="16">
        <f t="shared" si="42"/>
        <v>18400000</v>
      </c>
      <c r="M74" s="16">
        <f t="shared" si="42"/>
        <v>0</v>
      </c>
      <c r="N74" s="16">
        <f t="shared" si="42"/>
        <v>0</v>
      </c>
      <c r="O74" s="16">
        <f t="shared" si="42"/>
        <v>0</v>
      </c>
      <c r="P74" s="16">
        <f t="shared" si="42"/>
        <v>0</v>
      </c>
      <c r="Q74" s="16">
        <f t="shared" si="42"/>
        <v>0</v>
      </c>
      <c r="R74" s="16">
        <f t="shared" si="42"/>
        <v>0</v>
      </c>
      <c r="S74" s="16">
        <f t="shared" si="42"/>
        <v>18400000</v>
      </c>
      <c r="T74" s="16">
        <f t="shared" si="42"/>
        <v>0</v>
      </c>
    </row>
    <row r="75" spans="1:20" x14ac:dyDescent="0.25">
      <c r="A75" s="7" t="s">
        <v>122</v>
      </c>
      <c r="B75" s="1" t="s">
        <v>123</v>
      </c>
      <c r="C75" s="2">
        <v>2400000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2400000</v>
      </c>
      <c r="J75" s="2">
        <v>0</v>
      </c>
      <c r="K75" s="2">
        <v>0</v>
      </c>
      <c r="L75" s="2">
        <f t="shared" si="35"/>
        <v>2400000</v>
      </c>
      <c r="M75" s="2">
        <v>0</v>
      </c>
      <c r="N75" s="2">
        <v>0</v>
      </c>
      <c r="O75" s="2">
        <f t="shared" si="36"/>
        <v>0</v>
      </c>
      <c r="P75" s="2">
        <v>0</v>
      </c>
      <c r="Q75" s="2">
        <v>0</v>
      </c>
      <c r="R75" s="2">
        <f t="shared" si="32"/>
        <v>0</v>
      </c>
      <c r="S75" s="2">
        <f t="shared" si="33"/>
        <v>2400000</v>
      </c>
      <c r="T75" s="2">
        <f t="shared" si="34"/>
        <v>0</v>
      </c>
    </row>
    <row r="76" spans="1:20" x14ac:dyDescent="0.25">
      <c r="A76" s="7" t="s">
        <v>124</v>
      </c>
      <c r="B76" s="1" t="s">
        <v>125</v>
      </c>
      <c r="C76" s="2">
        <v>6000000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6000000</v>
      </c>
      <c r="J76" s="2">
        <v>0</v>
      </c>
      <c r="K76" s="2">
        <v>0</v>
      </c>
      <c r="L76" s="2">
        <f t="shared" si="35"/>
        <v>6000000</v>
      </c>
      <c r="M76" s="2">
        <v>0</v>
      </c>
      <c r="N76" s="2">
        <v>0</v>
      </c>
      <c r="O76" s="2">
        <f t="shared" si="36"/>
        <v>0</v>
      </c>
      <c r="P76" s="2">
        <v>0</v>
      </c>
      <c r="Q76" s="2">
        <v>0</v>
      </c>
      <c r="R76" s="2">
        <f t="shared" si="32"/>
        <v>0</v>
      </c>
      <c r="S76" s="2">
        <f t="shared" si="33"/>
        <v>6000000</v>
      </c>
      <c r="T76" s="2">
        <f t="shared" si="34"/>
        <v>0</v>
      </c>
    </row>
    <row r="77" spans="1:20" x14ac:dyDescent="0.25">
      <c r="A77" s="7" t="s">
        <v>126</v>
      </c>
      <c r="B77" s="1" t="s">
        <v>127</v>
      </c>
      <c r="C77" s="2">
        <v>6000000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6000000</v>
      </c>
      <c r="J77" s="2">
        <v>0</v>
      </c>
      <c r="K77" s="2">
        <v>0</v>
      </c>
      <c r="L77" s="2">
        <f t="shared" si="35"/>
        <v>6000000</v>
      </c>
      <c r="M77" s="2">
        <v>0</v>
      </c>
      <c r="N77" s="2">
        <v>0</v>
      </c>
      <c r="O77" s="2">
        <f t="shared" si="36"/>
        <v>0</v>
      </c>
      <c r="P77" s="2">
        <v>0</v>
      </c>
      <c r="Q77" s="2">
        <v>0</v>
      </c>
      <c r="R77" s="2">
        <f t="shared" si="32"/>
        <v>0</v>
      </c>
      <c r="S77" s="2">
        <f t="shared" si="33"/>
        <v>6000000</v>
      </c>
      <c r="T77" s="2">
        <f t="shared" si="34"/>
        <v>0</v>
      </c>
    </row>
    <row r="78" spans="1:20" x14ac:dyDescent="0.25">
      <c r="A78" s="7" t="s">
        <v>128</v>
      </c>
      <c r="B78" s="1" t="s">
        <v>129</v>
      </c>
      <c r="C78" s="2">
        <v>4000000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4000000</v>
      </c>
      <c r="J78" s="2">
        <v>0</v>
      </c>
      <c r="K78" s="2">
        <v>0</v>
      </c>
      <c r="L78" s="2">
        <f t="shared" si="35"/>
        <v>4000000</v>
      </c>
      <c r="M78" s="2">
        <v>0</v>
      </c>
      <c r="N78" s="2">
        <v>0</v>
      </c>
      <c r="O78" s="2">
        <f t="shared" si="36"/>
        <v>0</v>
      </c>
      <c r="P78" s="2">
        <v>0</v>
      </c>
      <c r="Q78" s="2">
        <v>0</v>
      </c>
      <c r="R78" s="2">
        <f t="shared" si="32"/>
        <v>0</v>
      </c>
      <c r="S78" s="2">
        <f t="shared" si="33"/>
        <v>4000000</v>
      </c>
      <c r="T78" s="2">
        <f t="shared" si="34"/>
        <v>0</v>
      </c>
    </row>
    <row r="79" spans="1:20" x14ac:dyDescent="0.25">
      <c r="A79" s="7" t="s">
        <v>130</v>
      </c>
      <c r="B79" s="1" t="s">
        <v>131</v>
      </c>
      <c r="C79" s="2">
        <v>2000000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2000000</v>
      </c>
      <c r="J79" s="2">
        <v>0</v>
      </c>
      <c r="K79" s="2">
        <v>0</v>
      </c>
      <c r="L79" s="2">
        <f t="shared" si="35"/>
        <v>2000000</v>
      </c>
      <c r="M79" s="2">
        <v>0</v>
      </c>
      <c r="N79" s="2">
        <v>0</v>
      </c>
      <c r="O79" s="2">
        <f t="shared" si="36"/>
        <v>0</v>
      </c>
      <c r="P79" s="2">
        <v>0</v>
      </c>
      <c r="Q79" s="2">
        <v>0</v>
      </c>
      <c r="R79" s="2">
        <f t="shared" si="32"/>
        <v>0</v>
      </c>
      <c r="S79" s="2">
        <f t="shared" si="33"/>
        <v>2000000</v>
      </c>
      <c r="T79" s="2">
        <f t="shared" si="34"/>
        <v>0</v>
      </c>
    </row>
    <row r="80" spans="1:20" s="6" customFormat="1" x14ac:dyDescent="0.25">
      <c r="A80" s="14" t="s">
        <v>132</v>
      </c>
      <c r="B80" s="15" t="s">
        <v>133</v>
      </c>
      <c r="C80" s="16">
        <f>+C81+C84+C88+C91+C96+C98+C102</f>
        <v>275055550</v>
      </c>
      <c r="D80" s="16">
        <f t="shared" ref="D80:T80" si="43">+D81+D84+D88+D91+D96+D98+D102</f>
        <v>0</v>
      </c>
      <c r="E80" s="16">
        <f t="shared" si="43"/>
        <v>0</v>
      </c>
      <c r="F80" s="16">
        <f t="shared" si="43"/>
        <v>0</v>
      </c>
      <c r="G80" s="16">
        <f t="shared" si="43"/>
        <v>0</v>
      </c>
      <c r="H80" s="16">
        <f t="shared" si="43"/>
        <v>0</v>
      </c>
      <c r="I80" s="16">
        <f t="shared" si="43"/>
        <v>275055550</v>
      </c>
      <c r="J80" s="16">
        <f t="shared" si="43"/>
        <v>21767322</v>
      </c>
      <c r="K80" s="16">
        <f t="shared" si="43"/>
        <v>21767322</v>
      </c>
      <c r="L80" s="16">
        <f t="shared" si="43"/>
        <v>253288228</v>
      </c>
      <c r="M80" s="16">
        <f t="shared" si="43"/>
        <v>5996020</v>
      </c>
      <c r="N80" s="16">
        <f t="shared" si="43"/>
        <v>5996020</v>
      </c>
      <c r="O80" s="16">
        <f t="shared" si="43"/>
        <v>15771302</v>
      </c>
      <c r="P80" s="16">
        <f t="shared" si="43"/>
        <v>31597322</v>
      </c>
      <c r="Q80" s="16">
        <f t="shared" si="43"/>
        <v>31597322</v>
      </c>
      <c r="R80" s="16">
        <f t="shared" si="43"/>
        <v>9830000</v>
      </c>
      <c r="S80" s="16">
        <f t="shared" si="43"/>
        <v>243458228</v>
      </c>
      <c r="T80" s="16">
        <f t="shared" si="43"/>
        <v>5996020</v>
      </c>
    </row>
    <row r="81" spans="1:20" s="6" customFormat="1" x14ac:dyDescent="0.25">
      <c r="A81" s="14" t="s">
        <v>134</v>
      </c>
      <c r="B81" s="15" t="s">
        <v>135</v>
      </c>
      <c r="C81" s="16">
        <f>+C82+C83</f>
        <v>60955550</v>
      </c>
      <c r="D81" s="16">
        <f t="shared" ref="D81:T81" si="44">+D82+D83</f>
        <v>0</v>
      </c>
      <c r="E81" s="16">
        <f t="shared" si="44"/>
        <v>0</v>
      </c>
      <c r="F81" s="16">
        <f t="shared" si="44"/>
        <v>0</v>
      </c>
      <c r="G81" s="16">
        <f t="shared" si="44"/>
        <v>0</v>
      </c>
      <c r="H81" s="16">
        <f t="shared" si="44"/>
        <v>0</v>
      </c>
      <c r="I81" s="16">
        <f t="shared" si="44"/>
        <v>60955550</v>
      </c>
      <c r="J81" s="16">
        <f t="shared" si="44"/>
        <v>2916214</v>
      </c>
      <c r="K81" s="16">
        <f t="shared" si="44"/>
        <v>2916214</v>
      </c>
      <c r="L81" s="16">
        <f t="shared" si="44"/>
        <v>58039336</v>
      </c>
      <c r="M81" s="16">
        <f t="shared" si="44"/>
        <v>0</v>
      </c>
      <c r="N81" s="16">
        <f t="shared" si="44"/>
        <v>0</v>
      </c>
      <c r="O81" s="16">
        <f t="shared" si="44"/>
        <v>2916214</v>
      </c>
      <c r="P81" s="16">
        <f t="shared" si="44"/>
        <v>2916214</v>
      </c>
      <c r="Q81" s="16">
        <f t="shared" si="44"/>
        <v>2916214</v>
      </c>
      <c r="R81" s="16">
        <f t="shared" si="44"/>
        <v>0</v>
      </c>
      <c r="S81" s="16">
        <f t="shared" si="44"/>
        <v>58039336</v>
      </c>
      <c r="T81" s="16">
        <f t="shared" si="44"/>
        <v>0</v>
      </c>
    </row>
    <row r="82" spans="1:20" x14ac:dyDescent="0.25">
      <c r="A82" s="7" t="s">
        <v>136</v>
      </c>
      <c r="B82" s="1" t="s">
        <v>137</v>
      </c>
      <c r="C82" s="2">
        <v>3000000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3000000</v>
      </c>
      <c r="J82" s="2">
        <v>0</v>
      </c>
      <c r="K82" s="2">
        <v>0</v>
      </c>
      <c r="L82" s="2">
        <f t="shared" si="35"/>
        <v>3000000</v>
      </c>
      <c r="M82" s="2">
        <v>0</v>
      </c>
      <c r="N82" s="2">
        <v>0</v>
      </c>
      <c r="O82" s="2">
        <f t="shared" si="36"/>
        <v>0</v>
      </c>
      <c r="P82" s="2">
        <v>0</v>
      </c>
      <c r="Q82" s="2">
        <v>0</v>
      </c>
      <c r="R82" s="2">
        <f t="shared" si="32"/>
        <v>0</v>
      </c>
      <c r="S82" s="2">
        <f t="shared" si="33"/>
        <v>3000000</v>
      </c>
      <c r="T82" s="2">
        <f t="shared" si="34"/>
        <v>0</v>
      </c>
    </row>
    <row r="83" spans="1:20" x14ac:dyDescent="0.25">
      <c r="A83" s="7" t="s">
        <v>138</v>
      </c>
      <c r="B83" s="1" t="s">
        <v>139</v>
      </c>
      <c r="C83" s="2">
        <v>57955550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57955550</v>
      </c>
      <c r="J83" s="2">
        <v>2916214</v>
      </c>
      <c r="K83" s="2">
        <v>2916214</v>
      </c>
      <c r="L83" s="2">
        <f t="shared" si="35"/>
        <v>55039336</v>
      </c>
      <c r="M83" s="2">
        <v>0</v>
      </c>
      <c r="N83" s="2">
        <v>0</v>
      </c>
      <c r="O83" s="2">
        <f t="shared" si="36"/>
        <v>2916214</v>
      </c>
      <c r="P83" s="2">
        <v>2916214</v>
      </c>
      <c r="Q83" s="2">
        <v>2916214</v>
      </c>
      <c r="R83" s="2">
        <f t="shared" si="32"/>
        <v>0</v>
      </c>
      <c r="S83" s="2">
        <f t="shared" si="33"/>
        <v>55039336</v>
      </c>
      <c r="T83" s="2">
        <f t="shared" si="34"/>
        <v>0</v>
      </c>
    </row>
    <row r="84" spans="1:20" s="6" customFormat="1" x14ac:dyDescent="0.25">
      <c r="A84" s="14" t="s">
        <v>140</v>
      </c>
      <c r="B84" s="15" t="s">
        <v>141</v>
      </c>
      <c r="C84" s="16">
        <f>+C85+C86+C87</f>
        <v>65000000</v>
      </c>
      <c r="D84" s="16">
        <f t="shared" ref="D84:T84" si="45">+D85+D86+D87</f>
        <v>0</v>
      </c>
      <c r="E84" s="16">
        <f t="shared" si="45"/>
        <v>0</v>
      </c>
      <c r="F84" s="16">
        <f t="shared" si="45"/>
        <v>0</v>
      </c>
      <c r="G84" s="16">
        <f t="shared" si="45"/>
        <v>0</v>
      </c>
      <c r="H84" s="16">
        <f t="shared" si="45"/>
        <v>0</v>
      </c>
      <c r="I84" s="16">
        <f t="shared" si="45"/>
        <v>65000000</v>
      </c>
      <c r="J84" s="16">
        <f t="shared" si="45"/>
        <v>7900000</v>
      </c>
      <c r="K84" s="16">
        <f t="shared" si="45"/>
        <v>7900000</v>
      </c>
      <c r="L84" s="16">
        <f t="shared" si="45"/>
        <v>57100000</v>
      </c>
      <c r="M84" s="16">
        <f t="shared" si="45"/>
        <v>0</v>
      </c>
      <c r="N84" s="16">
        <f t="shared" si="45"/>
        <v>0</v>
      </c>
      <c r="O84" s="16">
        <f t="shared" si="45"/>
        <v>7900000</v>
      </c>
      <c r="P84" s="16">
        <f t="shared" si="45"/>
        <v>7900000</v>
      </c>
      <c r="Q84" s="16">
        <f t="shared" si="45"/>
        <v>7900000</v>
      </c>
      <c r="R84" s="16">
        <f t="shared" si="45"/>
        <v>0</v>
      </c>
      <c r="S84" s="16">
        <f t="shared" si="45"/>
        <v>57100000</v>
      </c>
      <c r="T84" s="16">
        <f t="shared" si="45"/>
        <v>0</v>
      </c>
    </row>
    <row r="85" spans="1:20" x14ac:dyDescent="0.25">
      <c r="A85" s="7" t="s">
        <v>142</v>
      </c>
      <c r="B85" s="1" t="s">
        <v>143</v>
      </c>
      <c r="C85" s="2">
        <v>30000000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30000000</v>
      </c>
      <c r="J85" s="2">
        <v>6500000</v>
      </c>
      <c r="K85" s="2">
        <v>6500000</v>
      </c>
      <c r="L85" s="2">
        <f t="shared" si="35"/>
        <v>23500000</v>
      </c>
      <c r="M85" s="2">
        <v>0</v>
      </c>
      <c r="N85" s="2">
        <v>0</v>
      </c>
      <c r="O85" s="2">
        <f t="shared" si="36"/>
        <v>6500000</v>
      </c>
      <c r="P85" s="2">
        <v>6500000</v>
      </c>
      <c r="Q85" s="2">
        <v>6500000</v>
      </c>
      <c r="R85" s="2">
        <f t="shared" si="32"/>
        <v>0</v>
      </c>
      <c r="S85" s="2">
        <f t="shared" si="33"/>
        <v>23500000</v>
      </c>
      <c r="T85" s="2">
        <f t="shared" si="34"/>
        <v>0</v>
      </c>
    </row>
    <row r="86" spans="1:20" x14ac:dyDescent="0.25">
      <c r="A86" s="7" t="s">
        <v>144</v>
      </c>
      <c r="B86" s="1" t="s">
        <v>145</v>
      </c>
      <c r="C86" s="2">
        <v>5000000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5000000</v>
      </c>
      <c r="J86" s="2">
        <v>0</v>
      </c>
      <c r="K86" s="2">
        <v>0</v>
      </c>
      <c r="L86" s="2">
        <f t="shared" si="35"/>
        <v>5000000</v>
      </c>
      <c r="M86" s="2">
        <v>0</v>
      </c>
      <c r="N86" s="2">
        <v>0</v>
      </c>
      <c r="O86" s="2">
        <f t="shared" si="36"/>
        <v>0</v>
      </c>
      <c r="P86" s="2">
        <v>0</v>
      </c>
      <c r="Q86" s="2">
        <v>0</v>
      </c>
      <c r="R86" s="2">
        <f t="shared" si="32"/>
        <v>0</v>
      </c>
      <c r="S86" s="2">
        <f t="shared" si="33"/>
        <v>5000000</v>
      </c>
      <c r="T86" s="2">
        <f t="shared" si="34"/>
        <v>0</v>
      </c>
    </row>
    <row r="87" spans="1:20" x14ac:dyDescent="0.25">
      <c r="A87" s="7" t="s">
        <v>146</v>
      </c>
      <c r="B87" s="1" t="s">
        <v>147</v>
      </c>
      <c r="C87" s="2">
        <v>30000000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30000000</v>
      </c>
      <c r="J87" s="2">
        <v>1400000</v>
      </c>
      <c r="K87" s="2">
        <v>1400000</v>
      </c>
      <c r="L87" s="2">
        <f t="shared" si="35"/>
        <v>28600000</v>
      </c>
      <c r="M87" s="2">
        <v>0</v>
      </c>
      <c r="N87" s="2">
        <v>0</v>
      </c>
      <c r="O87" s="2">
        <f t="shared" si="36"/>
        <v>1400000</v>
      </c>
      <c r="P87" s="2">
        <v>1400000</v>
      </c>
      <c r="Q87" s="2">
        <v>1400000</v>
      </c>
      <c r="R87" s="2">
        <f t="shared" si="32"/>
        <v>0</v>
      </c>
      <c r="S87" s="2">
        <f t="shared" si="33"/>
        <v>28600000</v>
      </c>
      <c r="T87" s="2">
        <f t="shared" si="34"/>
        <v>0</v>
      </c>
    </row>
    <row r="88" spans="1:20" s="6" customFormat="1" x14ac:dyDescent="0.25">
      <c r="A88" s="14" t="s">
        <v>148</v>
      </c>
      <c r="B88" s="15" t="s">
        <v>149</v>
      </c>
      <c r="C88" s="16">
        <f>+C89+C90</f>
        <v>60000000</v>
      </c>
      <c r="D88" s="16">
        <f t="shared" ref="D88:T88" si="46">+D89+D90</f>
        <v>0</v>
      </c>
      <c r="E88" s="16">
        <f t="shared" si="46"/>
        <v>0</v>
      </c>
      <c r="F88" s="16">
        <f t="shared" si="46"/>
        <v>0</v>
      </c>
      <c r="G88" s="16">
        <f t="shared" si="46"/>
        <v>0</v>
      </c>
      <c r="H88" s="16">
        <f t="shared" si="46"/>
        <v>0</v>
      </c>
      <c r="I88" s="16">
        <f t="shared" si="46"/>
        <v>60000000</v>
      </c>
      <c r="J88" s="16">
        <f t="shared" si="46"/>
        <v>4300000</v>
      </c>
      <c r="K88" s="16">
        <f t="shared" si="46"/>
        <v>4300000</v>
      </c>
      <c r="L88" s="16">
        <f t="shared" si="46"/>
        <v>55700000</v>
      </c>
      <c r="M88" s="16">
        <f t="shared" si="46"/>
        <v>0</v>
      </c>
      <c r="N88" s="16">
        <f t="shared" si="46"/>
        <v>0</v>
      </c>
      <c r="O88" s="16">
        <f t="shared" si="46"/>
        <v>4300000</v>
      </c>
      <c r="P88" s="16">
        <f t="shared" si="46"/>
        <v>4300000</v>
      </c>
      <c r="Q88" s="16">
        <f t="shared" si="46"/>
        <v>4300000</v>
      </c>
      <c r="R88" s="16">
        <f t="shared" si="46"/>
        <v>0</v>
      </c>
      <c r="S88" s="16">
        <f t="shared" si="46"/>
        <v>55700000</v>
      </c>
      <c r="T88" s="16">
        <f t="shared" si="46"/>
        <v>0</v>
      </c>
    </row>
    <row r="89" spans="1:20" x14ac:dyDescent="0.25">
      <c r="A89" s="7" t="s">
        <v>150</v>
      </c>
      <c r="B89" s="1" t="s">
        <v>151</v>
      </c>
      <c r="C89" s="2">
        <v>30000000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30000000</v>
      </c>
      <c r="J89" s="2">
        <v>1500000</v>
      </c>
      <c r="K89" s="2">
        <v>1500000</v>
      </c>
      <c r="L89" s="2">
        <f t="shared" si="35"/>
        <v>28500000</v>
      </c>
      <c r="M89" s="2">
        <v>0</v>
      </c>
      <c r="N89" s="2">
        <v>0</v>
      </c>
      <c r="O89" s="2">
        <f t="shared" si="36"/>
        <v>1500000</v>
      </c>
      <c r="P89" s="2">
        <v>1500000</v>
      </c>
      <c r="Q89" s="2">
        <v>1500000</v>
      </c>
      <c r="R89" s="2">
        <f t="shared" si="32"/>
        <v>0</v>
      </c>
      <c r="S89" s="2">
        <f t="shared" si="33"/>
        <v>28500000</v>
      </c>
      <c r="T89" s="2">
        <f t="shared" si="34"/>
        <v>0</v>
      </c>
    </row>
    <row r="90" spans="1:20" x14ac:dyDescent="0.25">
      <c r="A90" s="7" t="s">
        <v>152</v>
      </c>
      <c r="B90" s="1" t="s">
        <v>153</v>
      </c>
      <c r="C90" s="2">
        <v>30000000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30000000</v>
      </c>
      <c r="J90" s="2">
        <v>2800000</v>
      </c>
      <c r="K90" s="2">
        <v>2800000</v>
      </c>
      <c r="L90" s="2">
        <f t="shared" si="35"/>
        <v>27200000</v>
      </c>
      <c r="M90" s="2">
        <v>0</v>
      </c>
      <c r="N90" s="2">
        <v>0</v>
      </c>
      <c r="O90" s="2">
        <f t="shared" si="36"/>
        <v>2800000</v>
      </c>
      <c r="P90" s="2">
        <v>2800000</v>
      </c>
      <c r="Q90" s="2">
        <v>2800000</v>
      </c>
      <c r="R90" s="2">
        <f t="shared" si="32"/>
        <v>0</v>
      </c>
      <c r="S90" s="2">
        <f t="shared" si="33"/>
        <v>27200000</v>
      </c>
      <c r="T90" s="2">
        <f t="shared" si="34"/>
        <v>0</v>
      </c>
    </row>
    <row r="91" spans="1:20" s="6" customFormat="1" x14ac:dyDescent="0.25">
      <c r="A91" s="14" t="s">
        <v>154</v>
      </c>
      <c r="B91" s="15" t="s">
        <v>155</v>
      </c>
      <c r="C91" s="16">
        <f>SUM(C92:C95)</f>
        <v>44100000</v>
      </c>
      <c r="D91" s="16">
        <f t="shared" ref="D91:T91" si="47">SUM(D92:D95)</f>
        <v>0</v>
      </c>
      <c r="E91" s="16">
        <f t="shared" si="47"/>
        <v>0</v>
      </c>
      <c r="F91" s="16">
        <f t="shared" si="47"/>
        <v>0</v>
      </c>
      <c r="G91" s="16">
        <f t="shared" si="47"/>
        <v>0</v>
      </c>
      <c r="H91" s="16">
        <f t="shared" si="47"/>
        <v>0</v>
      </c>
      <c r="I91" s="16">
        <f t="shared" si="47"/>
        <v>44100000</v>
      </c>
      <c r="J91" s="16">
        <f t="shared" si="47"/>
        <v>4240000</v>
      </c>
      <c r="K91" s="16">
        <f t="shared" si="47"/>
        <v>4240000</v>
      </c>
      <c r="L91" s="16">
        <f t="shared" si="47"/>
        <v>39860000</v>
      </c>
      <c r="M91" s="16">
        <f t="shared" si="47"/>
        <v>0</v>
      </c>
      <c r="N91" s="16">
        <f t="shared" si="47"/>
        <v>0</v>
      </c>
      <c r="O91" s="16">
        <f t="shared" si="47"/>
        <v>4240000</v>
      </c>
      <c r="P91" s="16">
        <f t="shared" si="47"/>
        <v>4240000</v>
      </c>
      <c r="Q91" s="16">
        <f t="shared" si="47"/>
        <v>4240000</v>
      </c>
      <c r="R91" s="16">
        <f t="shared" si="47"/>
        <v>0</v>
      </c>
      <c r="S91" s="16">
        <f t="shared" si="47"/>
        <v>39860000</v>
      </c>
      <c r="T91" s="16">
        <f t="shared" si="47"/>
        <v>0</v>
      </c>
    </row>
    <row r="92" spans="1:20" x14ac:dyDescent="0.25">
      <c r="A92" s="7" t="s">
        <v>156</v>
      </c>
      <c r="B92" s="1" t="s">
        <v>157</v>
      </c>
      <c r="C92" s="2">
        <v>200000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200000</v>
      </c>
      <c r="J92" s="2">
        <v>0</v>
      </c>
      <c r="K92" s="2">
        <v>0</v>
      </c>
      <c r="L92" s="2">
        <f t="shared" si="35"/>
        <v>200000</v>
      </c>
      <c r="M92" s="2">
        <v>0</v>
      </c>
      <c r="N92" s="2">
        <v>0</v>
      </c>
      <c r="O92" s="2">
        <f t="shared" si="36"/>
        <v>0</v>
      </c>
      <c r="P92" s="2">
        <v>0</v>
      </c>
      <c r="Q92" s="2">
        <v>0</v>
      </c>
      <c r="R92" s="2">
        <f t="shared" si="32"/>
        <v>0</v>
      </c>
      <c r="S92" s="2">
        <f t="shared" si="33"/>
        <v>200000</v>
      </c>
      <c r="T92" s="2">
        <f t="shared" si="34"/>
        <v>0</v>
      </c>
    </row>
    <row r="93" spans="1:20" x14ac:dyDescent="0.25">
      <c r="A93" s="7" t="s">
        <v>158</v>
      </c>
      <c r="B93" s="1" t="s">
        <v>159</v>
      </c>
      <c r="C93" s="2">
        <v>2000000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2000000</v>
      </c>
      <c r="J93" s="2">
        <v>0</v>
      </c>
      <c r="K93" s="2">
        <v>0</v>
      </c>
      <c r="L93" s="2">
        <f t="shared" si="35"/>
        <v>2000000</v>
      </c>
      <c r="M93" s="2">
        <v>0</v>
      </c>
      <c r="N93" s="2">
        <v>0</v>
      </c>
      <c r="O93" s="2">
        <f t="shared" si="36"/>
        <v>0</v>
      </c>
      <c r="P93" s="2">
        <v>0</v>
      </c>
      <c r="Q93" s="2">
        <v>0</v>
      </c>
      <c r="R93" s="2">
        <f t="shared" si="32"/>
        <v>0</v>
      </c>
      <c r="S93" s="2">
        <f t="shared" si="33"/>
        <v>2000000</v>
      </c>
      <c r="T93" s="2">
        <f t="shared" si="34"/>
        <v>0</v>
      </c>
    </row>
    <row r="94" spans="1:20" x14ac:dyDescent="0.25">
      <c r="A94" s="7" t="s">
        <v>160</v>
      </c>
      <c r="B94" s="1" t="s">
        <v>161</v>
      </c>
      <c r="C94" s="2">
        <v>12500000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12500000</v>
      </c>
      <c r="J94" s="2">
        <v>1000000</v>
      </c>
      <c r="K94" s="2">
        <v>1000000</v>
      </c>
      <c r="L94" s="2">
        <f t="shared" si="35"/>
        <v>11500000</v>
      </c>
      <c r="M94" s="2">
        <v>0</v>
      </c>
      <c r="N94" s="2">
        <v>0</v>
      </c>
      <c r="O94" s="2">
        <f t="shared" si="36"/>
        <v>1000000</v>
      </c>
      <c r="P94" s="2">
        <v>1000000</v>
      </c>
      <c r="Q94" s="2">
        <v>1000000</v>
      </c>
      <c r="R94" s="2">
        <f t="shared" si="32"/>
        <v>0</v>
      </c>
      <c r="S94" s="2">
        <f t="shared" si="33"/>
        <v>11500000</v>
      </c>
      <c r="T94" s="2">
        <f t="shared" si="34"/>
        <v>0</v>
      </c>
    </row>
    <row r="95" spans="1:20" x14ac:dyDescent="0.25">
      <c r="A95" s="7" t="s">
        <v>162</v>
      </c>
      <c r="B95" s="1" t="s">
        <v>163</v>
      </c>
      <c r="C95" s="2">
        <v>29400000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29400000</v>
      </c>
      <c r="J95" s="2">
        <v>3240000</v>
      </c>
      <c r="K95" s="2">
        <v>3240000</v>
      </c>
      <c r="L95" s="2">
        <f t="shared" si="35"/>
        <v>26160000</v>
      </c>
      <c r="M95" s="2">
        <v>0</v>
      </c>
      <c r="N95" s="2">
        <v>0</v>
      </c>
      <c r="O95" s="2">
        <f t="shared" si="36"/>
        <v>3240000</v>
      </c>
      <c r="P95" s="2">
        <v>3240000</v>
      </c>
      <c r="Q95" s="2">
        <v>3240000</v>
      </c>
      <c r="R95" s="2">
        <f t="shared" si="32"/>
        <v>0</v>
      </c>
      <c r="S95" s="2">
        <f t="shared" si="33"/>
        <v>26160000</v>
      </c>
      <c r="T95" s="2">
        <f t="shared" si="34"/>
        <v>0</v>
      </c>
    </row>
    <row r="96" spans="1:20" s="6" customFormat="1" x14ac:dyDescent="0.25">
      <c r="A96" s="14" t="s">
        <v>164</v>
      </c>
      <c r="B96" s="15" t="s">
        <v>165</v>
      </c>
      <c r="C96" s="16">
        <f>+C97</f>
        <v>1000000</v>
      </c>
      <c r="D96" s="16">
        <f t="shared" ref="D96:T96" si="48">+D97</f>
        <v>0</v>
      </c>
      <c r="E96" s="16">
        <f t="shared" si="48"/>
        <v>0</v>
      </c>
      <c r="F96" s="16">
        <f t="shared" si="48"/>
        <v>0</v>
      </c>
      <c r="G96" s="16">
        <f t="shared" si="48"/>
        <v>0</v>
      </c>
      <c r="H96" s="16">
        <f t="shared" si="48"/>
        <v>0</v>
      </c>
      <c r="I96" s="16">
        <f t="shared" si="48"/>
        <v>1000000</v>
      </c>
      <c r="J96" s="16">
        <f t="shared" si="48"/>
        <v>0</v>
      </c>
      <c r="K96" s="16">
        <f t="shared" si="48"/>
        <v>0</v>
      </c>
      <c r="L96" s="16">
        <f t="shared" si="48"/>
        <v>1000000</v>
      </c>
      <c r="M96" s="16">
        <f t="shared" si="48"/>
        <v>0</v>
      </c>
      <c r="N96" s="16">
        <f t="shared" si="48"/>
        <v>0</v>
      </c>
      <c r="O96" s="16">
        <f t="shared" si="48"/>
        <v>0</v>
      </c>
      <c r="P96" s="16">
        <f t="shared" si="48"/>
        <v>0</v>
      </c>
      <c r="Q96" s="16">
        <f t="shared" si="48"/>
        <v>0</v>
      </c>
      <c r="R96" s="16">
        <f t="shared" si="48"/>
        <v>0</v>
      </c>
      <c r="S96" s="16">
        <f t="shared" si="48"/>
        <v>1000000</v>
      </c>
      <c r="T96" s="16">
        <f t="shared" si="48"/>
        <v>0</v>
      </c>
    </row>
    <row r="97" spans="1:20" x14ac:dyDescent="0.25">
      <c r="A97" s="7" t="s">
        <v>166</v>
      </c>
      <c r="B97" s="1" t="s">
        <v>167</v>
      </c>
      <c r="C97" s="2">
        <v>1000000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1000000</v>
      </c>
      <c r="J97" s="2">
        <v>0</v>
      </c>
      <c r="K97" s="2">
        <v>0</v>
      </c>
      <c r="L97" s="2">
        <f t="shared" si="35"/>
        <v>1000000</v>
      </c>
      <c r="M97" s="2">
        <v>0</v>
      </c>
      <c r="N97" s="2">
        <v>0</v>
      </c>
      <c r="O97" s="2">
        <f t="shared" si="36"/>
        <v>0</v>
      </c>
      <c r="P97" s="2">
        <v>0</v>
      </c>
      <c r="Q97" s="2">
        <v>0</v>
      </c>
      <c r="R97" s="2">
        <f t="shared" si="32"/>
        <v>0</v>
      </c>
      <c r="S97" s="2">
        <f t="shared" si="33"/>
        <v>1000000</v>
      </c>
      <c r="T97" s="2">
        <f t="shared" si="34"/>
        <v>0</v>
      </c>
    </row>
    <row r="98" spans="1:20" s="6" customFormat="1" x14ac:dyDescent="0.25">
      <c r="A98" s="14" t="s">
        <v>168</v>
      </c>
      <c r="B98" s="15" t="s">
        <v>169</v>
      </c>
      <c r="C98" s="16">
        <f>SUM(C99:C101)</f>
        <v>43000000</v>
      </c>
      <c r="D98" s="16">
        <f t="shared" ref="D98:T98" si="49">SUM(D99:D101)</f>
        <v>0</v>
      </c>
      <c r="E98" s="16">
        <f t="shared" si="49"/>
        <v>0</v>
      </c>
      <c r="F98" s="16">
        <f t="shared" si="49"/>
        <v>0</v>
      </c>
      <c r="G98" s="16">
        <f t="shared" si="49"/>
        <v>0</v>
      </c>
      <c r="H98" s="16">
        <f t="shared" si="49"/>
        <v>0</v>
      </c>
      <c r="I98" s="16">
        <f t="shared" si="49"/>
        <v>43000000</v>
      </c>
      <c r="J98" s="16">
        <f t="shared" si="49"/>
        <v>2411108</v>
      </c>
      <c r="K98" s="16">
        <f t="shared" si="49"/>
        <v>2411108</v>
      </c>
      <c r="L98" s="16">
        <f t="shared" si="49"/>
        <v>40588892</v>
      </c>
      <c r="M98" s="16">
        <f t="shared" si="49"/>
        <v>5996020</v>
      </c>
      <c r="N98" s="16">
        <f t="shared" si="49"/>
        <v>5996020</v>
      </c>
      <c r="O98" s="16">
        <f t="shared" si="49"/>
        <v>-3584912</v>
      </c>
      <c r="P98" s="16">
        <f t="shared" si="49"/>
        <v>12241108</v>
      </c>
      <c r="Q98" s="16">
        <f t="shared" si="49"/>
        <v>12241108</v>
      </c>
      <c r="R98" s="16">
        <f t="shared" si="49"/>
        <v>9830000</v>
      </c>
      <c r="S98" s="16">
        <f t="shared" si="49"/>
        <v>30758892</v>
      </c>
      <c r="T98" s="16">
        <f t="shared" si="49"/>
        <v>5996020</v>
      </c>
    </row>
    <row r="99" spans="1:20" x14ac:dyDescent="0.25">
      <c r="A99" s="7" t="s">
        <v>170</v>
      </c>
      <c r="B99" s="1" t="s">
        <v>171</v>
      </c>
      <c r="C99" s="2">
        <v>20000000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20000000</v>
      </c>
      <c r="J99" s="2">
        <v>1711108</v>
      </c>
      <c r="K99" s="2">
        <v>1711108</v>
      </c>
      <c r="L99" s="2">
        <f t="shared" si="35"/>
        <v>18288892</v>
      </c>
      <c r="M99" s="2">
        <v>2000000</v>
      </c>
      <c r="N99" s="2">
        <v>2000000</v>
      </c>
      <c r="O99" s="2">
        <f t="shared" si="36"/>
        <v>-288892</v>
      </c>
      <c r="P99" s="2">
        <v>11541108</v>
      </c>
      <c r="Q99" s="2">
        <v>11541108</v>
      </c>
      <c r="R99" s="2">
        <f t="shared" si="32"/>
        <v>9830000</v>
      </c>
      <c r="S99" s="2">
        <f t="shared" si="33"/>
        <v>8458892</v>
      </c>
      <c r="T99" s="2">
        <f t="shared" si="34"/>
        <v>2000000</v>
      </c>
    </row>
    <row r="100" spans="1:20" x14ac:dyDescent="0.25">
      <c r="A100" s="7" t="s">
        <v>172</v>
      </c>
      <c r="B100" s="1" t="s">
        <v>173</v>
      </c>
      <c r="C100" s="2">
        <v>8000000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8000000</v>
      </c>
      <c r="J100" s="2">
        <v>700000</v>
      </c>
      <c r="K100" s="2">
        <v>700000</v>
      </c>
      <c r="L100" s="2">
        <f t="shared" si="35"/>
        <v>7300000</v>
      </c>
      <c r="M100" s="2">
        <v>3996020</v>
      </c>
      <c r="N100" s="2">
        <v>3996020</v>
      </c>
      <c r="O100" s="2">
        <f t="shared" si="36"/>
        <v>-3296020</v>
      </c>
      <c r="P100" s="2">
        <v>700000</v>
      </c>
      <c r="Q100" s="2">
        <v>700000</v>
      </c>
      <c r="R100" s="2">
        <f t="shared" si="32"/>
        <v>0</v>
      </c>
      <c r="S100" s="2">
        <f t="shared" si="33"/>
        <v>7300000</v>
      </c>
      <c r="T100" s="2">
        <f t="shared" si="34"/>
        <v>3996020</v>
      </c>
    </row>
    <row r="101" spans="1:20" x14ac:dyDescent="0.25">
      <c r="A101" s="7" t="s">
        <v>174</v>
      </c>
      <c r="B101" s="1" t="s">
        <v>175</v>
      </c>
      <c r="C101" s="2">
        <v>15000000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15000000</v>
      </c>
      <c r="J101" s="2">
        <v>0</v>
      </c>
      <c r="K101" s="2">
        <v>0</v>
      </c>
      <c r="L101" s="2">
        <f t="shared" si="35"/>
        <v>15000000</v>
      </c>
      <c r="M101" s="2">
        <v>0</v>
      </c>
      <c r="N101" s="2">
        <v>0</v>
      </c>
      <c r="O101" s="2">
        <f t="shared" si="36"/>
        <v>0</v>
      </c>
      <c r="P101" s="2">
        <v>0</v>
      </c>
      <c r="Q101" s="2">
        <v>0</v>
      </c>
      <c r="R101" s="2">
        <f t="shared" si="32"/>
        <v>0</v>
      </c>
      <c r="S101" s="2">
        <f t="shared" si="33"/>
        <v>15000000</v>
      </c>
      <c r="T101" s="2">
        <f t="shared" si="34"/>
        <v>0</v>
      </c>
    </row>
    <row r="102" spans="1:20" s="6" customFormat="1" x14ac:dyDescent="0.25">
      <c r="A102" s="14" t="s">
        <v>176</v>
      </c>
      <c r="B102" s="15" t="s">
        <v>177</v>
      </c>
      <c r="C102" s="16">
        <f>+C103</f>
        <v>1000000</v>
      </c>
      <c r="D102" s="16">
        <f t="shared" ref="D102:T102" si="50">+D103</f>
        <v>0</v>
      </c>
      <c r="E102" s="16">
        <f t="shared" si="50"/>
        <v>0</v>
      </c>
      <c r="F102" s="16">
        <f t="shared" si="50"/>
        <v>0</v>
      </c>
      <c r="G102" s="16">
        <f t="shared" si="50"/>
        <v>0</v>
      </c>
      <c r="H102" s="16">
        <f t="shared" si="50"/>
        <v>0</v>
      </c>
      <c r="I102" s="16">
        <f t="shared" si="50"/>
        <v>1000000</v>
      </c>
      <c r="J102" s="16">
        <f t="shared" si="50"/>
        <v>0</v>
      </c>
      <c r="K102" s="16">
        <f t="shared" si="50"/>
        <v>0</v>
      </c>
      <c r="L102" s="16">
        <f t="shared" si="50"/>
        <v>1000000</v>
      </c>
      <c r="M102" s="16">
        <f t="shared" si="50"/>
        <v>0</v>
      </c>
      <c r="N102" s="16">
        <f t="shared" si="50"/>
        <v>0</v>
      </c>
      <c r="O102" s="16">
        <f t="shared" si="50"/>
        <v>0</v>
      </c>
      <c r="P102" s="16">
        <f t="shared" si="50"/>
        <v>0</v>
      </c>
      <c r="Q102" s="16">
        <f t="shared" si="50"/>
        <v>0</v>
      </c>
      <c r="R102" s="16">
        <f t="shared" si="50"/>
        <v>0</v>
      </c>
      <c r="S102" s="16">
        <f t="shared" si="50"/>
        <v>1000000</v>
      </c>
      <c r="T102" s="16">
        <f t="shared" si="50"/>
        <v>0</v>
      </c>
    </row>
    <row r="103" spans="1:20" x14ac:dyDescent="0.25">
      <c r="A103" s="7" t="s">
        <v>178</v>
      </c>
      <c r="B103" s="1" t="s">
        <v>179</v>
      </c>
      <c r="C103" s="2">
        <v>1000000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1000000</v>
      </c>
      <c r="J103" s="2">
        <v>0</v>
      </c>
      <c r="K103" s="2">
        <v>0</v>
      </c>
      <c r="L103" s="2">
        <f t="shared" si="35"/>
        <v>1000000</v>
      </c>
      <c r="M103" s="2">
        <v>0</v>
      </c>
      <c r="N103" s="2">
        <v>0</v>
      </c>
      <c r="O103" s="2">
        <f t="shared" si="36"/>
        <v>0</v>
      </c>
      <c r="P103" s="2">
        <v>0</v>
      </c>
      <c r="Q103" s="2">
        <v>0</v>
      </c>
      <c r="R103" s="2">
        <f t="shared" si="32"/>
        <v>0</v>
      </c>
      <c r="S103" s="2">
        <f t="shared" si="33"/>
        <v>1000000</v>
      </c>
      <c r="T103" s="2">
        <f t="shared" si="34"/>
        <v>0</v>
      </c>
    </row>
    <row r="104" spans="1:20" s="6" customFormat="1" x14ac:dyDescent="0.25">
      <c r="A104" s="14" t="s">
        <v>180</v>
      </c>
      <c r="B104" s="15" t="s">
        <v>181</v>
      </c>
      <c r="C104" s="16">
        <f>+C105</f>
        <v>90000000</v>
      </c>
      <c r="D104" s="16">
        <f t="shared" ref="D104:T104" si="51">+D105</f>
        <v>0</v>
      </c>
      <c r="E104" s="16">
        <f t="shared" si="51"/>
        <v>0</v>
      </c>
      <c r="F104" s="16">
        <f t="shared" si="51"/>
        <v>0</v>
      </c>
      <c r="G104" s="16">
        <f t="shared" si="51"/>
        <v>0</v>
      </c>
      <c r="H104" s="16">
        <f t="shared" si="51"/>
        <v>0</v>
      </c>
      <c r="I104" s="16">
        <f t="shared" si="51"/>
        <v>90000000</v>
      </c>
      <c r="J104" s="16">
        <f t="shared" si="51"/>
        <v>0</v>
      </c>
      <c r="K104" s="16">
        <f t="shared" si="51"/>
        <v>0</v>
      </c>
      <c r="L104" s="16">
        <f t="shared" si="51"/>
        <v>90000000</v>
      </c>
      <c r="M104" s="16">
        <f t="shared" si="51"/>
        <v>0</v>
      </c>
      <c r="N104" s="16">
        <f t="shared" si="51"/>
        <v>0</v>
      </c>
      <c r="O104" s="16">
        <f t="shared" si="51"/>
        <v>0</v>
      </c>
      <c r="P104" s="16">
        <f t="shared" si="51"/>
        <v>0</v>
      </c>
      <c r="Q104" s="16">
        <f t="shared" si="51"/>
        <v>0</v>
      </c>
      <c r="R104" s="16">
        <f t="shared" si="51"/>
        <v>0</v>
      </c>
      <c r="S104" s="16">
        <f t="shared" si="51"/>
        <v>90000000</v>
      </c>
      <c r="T104" s="16">
        <f t="shared" si="51"/>
        <v>0</v>
      </c>
    </row>
    <row r="105" spans="1:20" s="6" customFormat="1" x14ac:dyDescent="0.25">
      <c r="A105" s="14" t="s">
        <v>182</v>
      </c>
      <c r="B105" s="15" t="s">
        <v>183</v>
      </c>
      <c r="C105" s="16">
        <f>+C106+C107</f>
        <v>90000000</v>
      </c>
      <c r="D105" s="16">
        <f t="shared" ref="D105:T105" si="52">+D106+D107</f>
        <v>0</v>
      </c>
      <c r="E105" s="16">
        <f t="shared" si="52"/>
        <v>0</v>
      </c>
      <c r="F105" s="16">
        <f t="shared" si="52"/>
        <v>0</v>
      </c>
      <c r="G105" s="16">
        <f t="shared" si="52"/>
        <v>0</v>
      </c>
      <c r="H105" s="16">
        <f t="shared" si="52"/>
        <v>0</v>
      </c>
      <c r="I105" s="16">
        <f t="shared" si="52"/>
        <v>90000000</v>
      </c>
      <c r="J105" s="16">
        <f t="shared" si="52"/>
        <v>0</v>
      </c>
      <c r="K105" s="16">
        <f t="shared" si="52"/>
        <v>0</v>
      </c>
      <c r="L105" s="16">
        <f t="shared" si="52"/>
        <v>90000000</v>
      </c>
      <c r="M105" s="16">
        <f t="shared" si="52"/>
        <v>0</v>
      </c>
      <c r="N105" s="16">
        <f t="shared" si="52"/>
        <v>0</v>
      </c>
      <c r="O105" s="16">
        <f t="shared" si="52"/>
        <v>0</v>
      </c>
      <c r="P105" s="16">
        <f t="shared" si="52"/>
        <v>0</v>
      </c>
      <c r="Q105" s="16">
        <f t="shared" si="52"/>
        <v>0</v>
      </c>
      <c r="R105" s="16">
        <f t="shared" si="52"/>
        <v>0</v>
      </c>
      <c r="S105" s="16">
        <f t="shared" si="52"/>
        <v>90000000</v>
      </c>
      <c r="T105" s="16">
        <f t="shared" si="52"/>
        <v>0</v>
      </c>
    </row>
    <row r="106" spans="1:20" x14ac:dyDescent="0.25">
      <c r="A106" s="7" t="s">
        <v>184</v>
      </c>
      <c r="B106" s="1" t="s">
        <v>185</v>
      </c>
      <c r="C106" s="2">
        <v>50000000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50000000</v>
      </c>
      <c r="J106" s="2">
        <v>0</v>
      </c>
      <c r="K106" s="2">
        <v>0</v>
      </c>
      <c r="L106" s="2">
        <f t="shared" si="35"/>
        <v>50000000</v>
      </c>
      <c r="M106" s="2">
        <v>0</v>
      </c>
      <c r="N106" s="2">
        <v>0</v>
      </c>
      <c r="O106" s="2">
        <f t="shared" si="36"/>
        <v>0</v>
      </c>
      <c r="P106" s="2">
        <v>0</v>
      </c>
      <c r="Q106" s="2">
        <v>0</v>
      </c>
      <c r="R106" s="2">
        <f t="shared" si="32"/>
        <v>0</v>
      </c>
      <c r="S106" s="2">
        <f t="shared" si="33"/>
        <v>50000000</v>
      </c>
      <c r="T106" s="2">
        <f t="shared" si="34"/>
        <v>0</v>
      </c>
    </row>
    <row r="107" spans="1:20" s="6" customFormat="1" x14ac:dyDescent="0.25">
      <c r="A107" s="14" t="s">
        <v>186</v>
      </c>
      <c r="B107" s="15" t="s">
        <v>187</v>
      </c>
      <c r="C107" s="16">
        <f>+C108</f>
        <v>40000000</v>
      </c>
      <c r="D107" s="16">
        <f t="shared" ref="D107:T108" si="53">+D108</f>
        <v>0</v>
      </c>
      <c r="E107" s="16">
        <f t="shared" si="53"/>
        <v>0</v>
      </c>
      <c r="F107" s="16">
        <f t="shared" si="53"/>
        <v>0</v>
      </c>
      <c r="G107" s="16">
        <f t="shared" si="53"/>
        <v>0</v>
      </c>
      <c r="H107" s="16">
        <f t="shared" si="53"/>
        <v>0</v>
      </c>
      <c r="I107" s="16">
        <f t="shared" si="53"/>
        <v>40000000</v>
      </c>
      <c r="J107" s="16">
        <f t="shared" si="53"/>
        <v>0</v>
      </c>
      <c r="K107" s="16">
        <f t="shared" si="53"/>
        <v>0</v>
      </c>
      <c r="L107" s="16">
        <f t="shared" si="53"/>
        <v>40000000</v>
      </c>
      <c r="M107" s="16">
        <f t="shared" si="53"/>
        <v>0</v>
      </c>
      <c r="N107" s="16">
        <f t="shared" si="53"/>
        <v>0</v>
      </c>
      <c r="O107" s="16">
        <f t="shared" si="53"/>
        <v>0</v>
      </c>
      <c r="P107" s="16">
        <f t="shared" si="53"/>
        <v>0</v>
      </c>
      <c r="Q107" s="16">
        <f t="shared" si="53"/>
        <v>0</v>
      </c>
      <c r="R107" s="16">
        <f t="shared" si="53"/>
        <v>0</v>
      </c>
      <c r="S107" s="16">
        <f t="shared" si="53"/>
        <v>40000000</v>
      </c>
      <c r="T107" s="16">
        <f t="shared" si="53"/>
        <v>0</v>
      </c>
    </row>
    <row r="108" spans="1:20" s="6" customFormat="1" x14ac:dyDescent="0.25">
      <c r="A108" s="14" t="s">
        <v>188</v>
      </c>
      <c r="B108" s="15" t="s">
        <v>189</v>
      </c>
      <c r="C108" s="16">
        <f>+C109</f>
        <v>40000000</v>
      </c>
      <c r="D108" s="16">
        <f t="shared" si="53"/>
        <v>0</v>
      </c>
      <c r="E108" s="16">
        <f t="shared" si="53"/>
        <v>0</v>
      </c>
      <c r="F108" s="16">
        <f t="shared" si="53"/>
        <v>0</v>
      </c>
      <c r="G108" s="16">
        <f t="shared" si="53"/>
        <v>0</v>
      </c>
      <c r="H108" s="16">
        <f t="shared" si="53"/>
        <v>0</v>
      </c>
      <c r="I108" s="16">
        <f t="shared" si="53"/>
        <v>40000000</v>
      </c>
      <c r="J108" s="16">
        <f t="shared" si="53"/>
        <v>0</v>
      </c>
      <c r="K108" s="16">
        <f t="shared" si="53"/>
        <v>0</v>
      </c>
      <c r="L108" s="16">
        <f t="shared" si="53"/>
        <v>40000000</v>
      </c>
      <c r="M108" s="16">
        <f t="shared" si="53"/>
        <v>0</v>
      </c>
      <c r="N108" s="16">
        <f t="shared" si="53"/>
        <v>0</v>
      </c>
      <c r="O108" s="16">
        <f t="shared" si="53"/>
        <v>0</v>
      </c>
      <c r="P108" s="16">
        <f t="shared" si="53"/>
        <v>0</v>
      </c>
      <c r="Q108" s="16">
        <f t="shared" si="53"/>
        <v>0</v>
      </c>
      <c r="R108" s="16">
        <f t="shared" si="53"/>
        <v>0</v>
      </c>
      <c r="S108" s="16">
        <f t="shared" si="53"/>
        <v>40000000</v>
      </c>
      <c r="T108" s="16">
        <f t="shared" si="53"/>
        <v>0</v>
      </c>
    </row>
    <row r="109" spans="1:20" x14ac:dyDescent="0.25">
      <c r="A109" s="7" t="s">
        <v>190</v>
      </c>
      <c r="B109" s="1" t="s">
        <v>191</v>
      </c>
      <c r="C109" s="2">
        <v>40000000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40000000</v>
      </c>
      <c r="J109" s="2">
        <v>0</v>
      </c>
      <c r="K109" s="2">
        <v>0</v>
      </c>
      <c r="L109" s="2">
        <f t="shared" si="35"/>
        <v>40000000</v>
      </c>
      <c r="M109" s="2">
        <v>0</v>
      </c>
      <c r="N109" s="2">
        <v>0</v>
      </c>
      <c r="O109" s="2">
        <f t="shared" si="36"/>
        <v>0</v>
      </c>
      <c r="P109" s="2">
        <v>0</v>
      </c>
      <c r="Q109" s="2">
        <v>0</v>
      </c>
      <c r="R109" s="2">
        <f t="shared" si="32"/>
        <v>0</v>
      </c>
      <c r="S109" s="2">
        <f t="shared" si="33"/>
        <v>40000000</v>
      </c>
      <c r="T109" s="2">
        <f t="shared" si="34"/>
        <v>0</v>
      </c>
    </row>
    <row r="110" spans="1:20" s="6" customFormat="1" x14ac:dyDescent="0.25">
      <c r="A110" s="11" t="s">
        <v>192</v>
      </c>
      <c r="B110" s="12" t="s">
        <v>193</v>
      </c>
      <c r="C110" s="13">
        <f>+C111+C201</f>
        <v>10276275024</v>
      </c>
      <c r="D110" s="13">
        <f t="shared" ref="D110:T110" si="54">+D111+D201</f>
        <v>870077949</v>
      </c>
      <c r="E110" s="13">
        <f t="shared" si="54"/>
        <v>101045044</v>
      </c>
      <c r="F110" s="13">
        <f t="shared" si="54"/>
        <v>16045044</v>
      </c>
      <c r="G110" s="13">
        <f t="shared" si="54"/>
        <v>16045044</v>
      </c>
      <c r="H110" s="13">
        <f t="shared" si="54"/>
        <v>16045044</v>
      </c>
      <c r="I110" s="13">
        <f t="shared" si="54"/>
        <v>11045307929</v>
      </c>
      <c r="J110" s="13">
        <f t="shared" si="54"/>
        <v>2786617607.21</v>
      </c>
      <c r="K110" s="13">
        <f t="shared" si="54"/>
        <v>2786617607.21</v>
      </c>
      <c r="L110" s="13">
        <f t="shared" si="54"/>
        <v>8274735365.79</v>
      </c>
      <c r="M110" s="13">
        <f t="shared" si="54"/>
        <v>122805006</v>
      </c>
      <c r="N110" s="13">
        <f t="shared" si="54"/>
        <v>122805006</v>
      </c>
      <c r="O110" s="13">
        <f t="shared" si="54"/>
        <v>2679857645.21</v>
      </c>
      <c r="P110" s="13">
        <f t="shared" si="54"/>
        <v>5758717786.1599998</v>
      </c>
      <c r="Q110" s="13">
        <f t="shared" si="54"/>
        <v>5758717786.1599998</v>
      </c>
      <c r="R110" s="13">
        <f t="shared" si="54"/>
        <v>2988145222.9499998</v>
      </c>
      <c r="S110" s="13">
        <f t="shared" si="54"/>
        <v>5302635186.8400002</v>
      </c>
      <c r="T110" s="13">
        <f t="shared" si="54"/>
        <v>122805006</v>
      </c>
    </row>
    <row r="111" spans="1:20" s="6" customFormat="1" x14ac:dyDescent="0.25">
      <c r="A111" s="11" t="s">
        <v>194</v>
      </c>
      <c r="B111" s="12" t="s">
        <v>195</v>
      </c>
      <c r="C111" s="13">
        <f>+C112+C127+C133+C147+C187</f>
        <v>2009891850</v>
      </c>
      <c r="D111" s="13">
        <f t="shared" ref="D111:T111" si="55">+D112+D127+D133+D147+D187</f>
        <v>0</v>
      </c>
      <c r="E111" s="13">
        <f t="shared" si="55"/>
        <v>0</v>
      </c>
      <c r="F111" s="13">
        <f t="shared" si="55"/>
        <v>0</v>
      </c>
      <c r="G111" s="13">
        <f t="shared" si="55"/>
        <v>0</v>
      </c>
      <c r="H111" s="13">
        <f t="shared" si="55"/>
        <v>0</v>
      </c>
      <c r="I111" s="13">
        <f t="shared" si="55"/>
        <v>2009891850</v>
      </c>
      <c r="J111" s="13">
        <f t="shared" si="55"/>
        <v>437214385</v>
      </c>
      <c r="K111" s="13">
        <f t="shared" si="55"/>
        <v>437214385</v>
      </c>
      <c r="L111" s="13">
        <f t="shared" si="55"/>
        <v>1572677465</v>
      </c>
      <c r="M111" s="13">
        <f t="shared" si="55"/>
        <v>17723554</v>
      </c>
      <c r="N111" s="13">
        <f t="shared" si="55"/>
        <v>17723554</v>
      </c>
      <c r="O111" s="13">
        <f t="shared" si="55"/>
        <v>419490831</v>
      </c>
      <c r="P111" s="13">
        <f t="shared" si="55"/>
        <v>658545195</v>
      </c>
      <c r="Q111" s="13">
        <f t="shared" si="55"/>
        <v>658545195</v>
      </c>
      <c r="R111" s="13">
        <f t="shared" si="55"/>
        <v>221330810</v>
      </c>
      <c r="S111" s="13">
        <f t="shared" si="55"/>
        <v>1351346655</v>
      </c>
      <c r="T111" s="13">
        <f t="shared" si="55"/>
        <v>17723554</v>
      </c>
    </row>
    <row r="112" spans="1:20" s="6" customFormat="1" x14ac:dyDescent="0.25">
      <c r="A112" s="14" t="s">
        <v>196</v>
      </c>
      <c r="B112" s="15" t="s">
        <v>197</v>
      </c>
      <c r="C112" s="16">
        <f>+C113+C117+C125</f>
        <v>73100000</v>
      </c>
      <c r="D112" s="16">
        <f t="shared" ref="D112:T112" si="56">+D113+D117+D125</f>
        <v>0</v>
      </c>
      <c r="E112" s="16">
        <f t="shared" si="56"/>
        <v>0</v>
      </c>
      <c r="F112" s="16">
        <f t="shared" si="56"/>
        <v>0</v>
      </c>
      <c r="G112" s="16">
        <f t="shared" si="56"/>
        <v>0</v>
      </c>
      <c r="H112" s="16">
        <f t="shared" si="56"/>
        <v>0</v>
      </c>
      <c r="I112" s="16">
        <f t="shared" si="56"/>
        <v>73100000</v>
      </c>
      <c r="J112" s="16">
        <f t="shared" si="56"/>
        <v>0</v>
      </c>
      <c r="K112" s="16">
        <f t="shared" si="56"/>
        <v>0</v>
      </c>
      <c r="L112" s="16">
        <f t="shared" si="56"/>
        <v>73100000</v>
      </c>
      <c r="M112" s="16">
        <f t="shared" si="56"/>
        <v>0</v>
      </c>
      <c r="N112" s="16">
        <f t="shared" si="56"/>
        <v>0</v>
      </c>
      <c r="O112" s="16">
        <f t="shared" si="56"/>
        <v>0</v>
      </c>
      <c r="P112" s="16">
        <f t="shared" si="56"/>
        <v>67000000</v>
      </c>
      <c r="Q112" s="16">
        <f t="shared" si="56"/>
        <v>67000000</v>
      </c>
      <c r="R112" s="16">
        <f t="shared" si="56"/>
        <v>67000000</v>
      </c>
      <c r="S112" s="16">
        <f t="shared" si="56"/>
        <v>6100000</v>
      </c>
      <c r="T112" s="16">
        <f t="shared" si="56"/>
        <v>0</v>
      </c>
    </row>
    <row r="113" spans="1:20" s="6" customFormat="1" x14ac:dyDescent="0.25">
      <c r="A113" s="14" t="s">
        <v>198</v>
      </c>
      <c r="B113" s="15" t="s">
        <v>199</v>
      </c>
      <c r="C113" s="16">
        <f>+C114+C115+C116</f>
        <v>35800000</v>
      </c>
      <c r="D113" s="16">
        <f t="shared" ref="D113:T113" si="57">+D114+D115+D116</f>
        <v>0</v>
      </c>
      <c r="E113" s="16">
        <f t="shared" si="57"/>
        <v>0</v>
      </c>
      <c r="F113" s="16">
        <f t="shared" si="57"/>
        <v>0</v>
      </c>
      <c r="G113" s="16">
        <f t="shared" si="57"/>
        <v>0</v>
      </c>
      <c r="H113" s="16">
        <f t="shared" si="57"/>
        <v>0</v>
      </c>
      <c r="I113" s="16">
        <f t="shared" si="57"/>
        <v>35800000</v>
      </c>
      <c r="J113" s="16">
        <f t="shared" si="57"/>
        <v>0</v>
      </c>
      <c r="K113" s="16">
        <f t="shared" si="57"/>
        <v>0</v>
      </c>
      <c r="L113" s="16">
        <f t="shared" si="57"/>
        <v>35800000</v>
      </c>
      <c r="M113" s="16">
        <f t="shared" si="57"/>
        <v>0</v>
      </c>
      <c r="N113" s="16">
        <f t="shared" si="57"/>
        <v>0</v>
      </c>
      <c r="O113" s="16">
        <f t="shared" si="57"/>
        <v>0</v>
      </c>
      <c r="P113" s="16">
        <f t="shared" si="57"/>
        <v>35000000</v>
      </c>
      <c r="Q113" s="16">
        <f t="shared" si="57"/>
        <v>35000000</v>
      </c>
      <c r="R113" s="16">
        <f t="shared" si="57"/>
        <v>35000000</v>
      </c>
      <c r="S113" s="16">
        <f t="shared" si="57"/>
        <v>800000</v>
      </c>
      <c r="T113" s="16">
        <f t="shared" si="57"/>
        <v>0</v>
      </c>
    </row>
    <row r="114" spans="1:20" x14ac:dyDescent="0.25">
      <c r="A114" s="7" t="s">
        <v>200</v>
      </c>
      <c r="B114" s="1" t="s">
        <v>201</v>
      </c>
      <c r="C114" s="2">
        <v>400000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400000</v>
      </c>
      <c r="J114" s="2">
        <v>0</v>
      </c>
      <c r="K114" s="2">
        <v>0</v>
      </c>
      <c r="L114" s="2">
        <f t="shared" si="35"/>
        <v>400000</v>
      </c>
      <c r="M114" s="2">
        <v>0</v>
      </c>
      <c r="N114" s="2">
        <v>0</v>
      </c>
      <c r="O114" s="2">
        <f t="shared" si="36"/>
        <v>0</v>
      </c>
      <c r="P114" s="2">
        <v>0</v>
      </c>
      <c r="Q114" s="2">
        <v>0</v>
      </c>
      <c r="R114" s="2">
        <f t="shared" si="32"/>
        <v>0</v>
      </c>
      <c r="S114" s="2">
        <f t="shared" si="33"/>
        <v>400000</v>
      </c>
      <c r="T114" s="2">
        <f t="shared" si="34"/>
        <v>0</v>
      </c>
    </row>
    <row r="115" spans="1:20" x14ac:dyDescent="0.25">
      <c r="A115" s="7" t="s">
        <v>202</v>
      </c>
      <c r="B115" s="1" t="s">
        <v>203</v>
      </c>
      <c r="C115" s="2">
        <v>35000000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35000000</v>
      </c>
      <c r="J115" s="2">
        <v>0</v>
      </c>
      <c r="K115" s="2">
        <v>0</v>
      </c>
      <c r="L115" s="2">
        <f t="shared" si="35"/>
        <v>35000000</v>
      </c>
      <c r="M115" s="2">
        <v>0</v>
      </c>
      <c r="N115" s="2">
        <v>0</v>
      </c>
      <c r="O115" s="2">
        <f t="shared" si="36"/>
        <v>0</v>
      </c>
      <c r="P115" s="2">
        <v>35000000</v>
      </c>
      <c r="Q115" s="2">
        <v>35000000</v>
      </c>
      <c r="R115" s="2">
        <f t="shared" si="32"/>
        <v>35000000</v>
      </c>
      <c r="S115" s="2">
        <f t="shared" si="33"/>
        <v>0</v>
      </c>
      <c r="T115" s="2">
        <f t="shared" si="34"/>
        <v>0</v>
      </c>
    </row>
    <row r="116" spans="1:20" x14ac:dyDescent="0.25">
      <c r="A116" s="7" t="s">
        <v>204</v>
      </c>
      <c r="B116" s="1" t="s">
        <v>205</v>
      </c>
      <c r="C116" s="2">
        <v>400000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400000</v>
      </c>
      <c r="J116" s="2">
        <v>0</v>
      </c>
      <c r="K116" s="2">
        <v>0</v>
      </c>
      <c r="L116" s="2">
        <f t="shared" si="35"/>
        <v>400000</v>
      </c>
      <c r="M116" s="2">
        <v>0</v>
      </c>
      <c r="N116" s="2">
        <v>0</v>
      </c>
      <c r="O116" s="2">
        <f t="shared" si="36"/>
        <v>0</v>
      </c>
      <c r="P116" s="2">
        <v>0</v>
      </c>
      <c r="Q116" s="2">
        <v>0</v>
      </c>
      <c r="R116" s="2">
        <f t="shared" si="32"/>
        <v>0</v>
      </c>
      <c r="S116" s="2">
        <f t="shared" si="33"/>
        <v>400000</v>
      </c>
      <c r="T116" s="2">
        <f t="shared" si="34"/>
        <v>0</v>
      </c>
    </row>
    <row r="117" spans="1:20" s="6" customFormat="1" x14ac:dyDescent="0.25">
      <c r="A117" s="14" t="s">
        <v>206</v>
      </c>
      <c r="B117" s="15" t="s">
        <v>207</v>
      </c>
      <c r="C117" s="16">
        <f>+C118+C124</f>
        <v>32300000</v>
      </c>
      <c r="D117" s="16">
        <f t="shared" ref="D117:T117" si="58">+D118+D124</f>
        <v>0</v>
      </c>
      <c r="E117" s="16">
        <f t="shared" si="58"/>
        <v>0</v>
      </c>
      <c r="F117" s="16">
        <f t="shared" si="58"/>
        <v>0</v>
      </c>
      <c r="G117" s="16">
        <f t="shared" si="58"/>
        <v>0</v>
      </c>
      <c r="H117" s="16">
        <f t="shared" si="58"/>
        <v>0</v>
      </c>
      <c r="I117" s="16">
        <f t="shared" si="58"/>
        <v>32300000</v>
      </c>
      <c r="J117" s="16">
        <f t="shared" si="58"/>
        <v>0</v>
      </c>
      <c r="K117" s="16">
        <f t="shared" si="58"/>
        <v>0</v>
      </c>
      <c r="L117" s="16">
        <f t="shared" si="58"/>
        <v>32300000</v>
      </c>
      <c r="M117" s="16">
        <f t="shared" si="58"/>
        <v>0</v>
      </c>
      <c r="N117" s="16">
        <f t="shared" si="58"/>
        <v>0</v>
      </c>
      <c r="O117" s="16">
        <f t="shared" si="58"/>
        <v>0</v>
      </c>
      <c r="P117" s="16">
        <f t="shared" si="58"/>
        <v>32000000</v>
      </c>
      <c r="Q117" s="16">
        <f t="shared" si="58"/>
        <v>32000000</v>
      </c>
      <c r="R117" s="16">
        <f t="shared" si="58"/>
        <v>32000000</v>
      </c>
      <c r="S117" s="16">
        <f t="shared" si="58"/>
        <v>300000</v>
      </c>
      <c r="T117" s="16">
        <f t="shared" si="58"/>
        <v>0</v>
      </c>
    </row>
    <row r="118" spans="1:20" s="6" customFormat="1" x14ac:dyDescent="0.25">
      <c r="A118" s="14" t="s">
        <v>208</v>
      </c>
      <c r="B118" s="15" t="s">
        <v>209</v>
      </c>
      <c r="C118" s="16">
        <f>SUM(C119:C123)</f>
        <v>32000000</v>
      </c>
      <c r="D118" s="16">
        <f t="shared" ref="D118:T118" si="59">SUM(D119:D123)</f>
        <v>0</v>
      </c>
      <c r="E118" s="16">
        <f t="shared" si="59"/>
        <v>0</v>
      </c>
      <c r="F118" s="16">
        <f t="shared" si="59"/>
        <v>0</v>
      </c>
      <c r="G118" s="16">
        <f t="shared" si="59"/>
        <v>0</v>
      </c>
      <c r="H118" s="16">
        <f t="shared" si="59"/>
        <v>0</v>
      </c>
      <c r="I118" s="16">
        <f t="shared" si="59"/>
        <v>32000000</v>
      </c>
      <c r="J118" s="16">
        <f t="shared" si="59"/>
        <v>0</v>
      </c>
      <c r="K118" s="16">
        <f t="shared" si="59"/>
        <v>0</v>
      </c>
      <c r="L118" s="16">
        <f t="shared" si="59"/>
        <v>32000000</v>
      </c>
      <c r="M118" s="16">
        <f t="shared" si="59"/>
        <v>0</v>
      </c>
      <c r="N118" s="16">
        <f t="shared" si="59"/>
        <v>0</v>
      </c>
      <c r="O118" s="16">
        <f t="shared" si="59"/>
        <v>0</v>
      </c>
      <c r="P118" s="16">
        <f t="shared" si="59"/>
        <v>32000000</v>
      </c>
      <c r="Q118" s="16">
        <f t="shared" si="59"/>
        <v>32000000</v>
      </c>
      <c r="R118" s="16">
        <f t="shared" si="59"/>
        <v>32000000</v>
      </c>
      <c r="S118" s="16">
        <f t="shared" si="59"/>
        <v>0</v>
      </c>
      <c r="T118" s="16">
        <f t="shared" si="59"/>
        <v>0</v>
      </c>
    </row>
    <row r="119" spans="1:20" x14ac:dyDescent="0.25">
      <c r="A119" s="7" t="s">
        <v>210</v>
      </c>
      <c r="B119" s="1" t="s">
        <v>211</v>
      </c>
      <c r="C119" s="2">
        <v>10000000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10000000</v>
      </c>
      <c r="J119" s="2">
        <v>0</v>
      </c>
      <c r="K119" s="2">
        <v>0</v>
      </c>
      <c r="L119" s="2">
        <f t="shared" si="35"/>
        <v>10000000</v>
      </c>
      <c r="M119" s="2">
        <v>0</v>
      </c>
      <c r="N119" s="2">
        <v>0</v>
      </c>
      <c r="O119" s="2">
        <f t="shared" si="36"/>
        <v>0</v>
      </c>
      <c r="P119" s="2">
        <v>10000000</v>
      </c>
      <c r="Q119" s="2">
        <v>10000000</v>
      </c>
      <c r="R119" s="2">
        <f t="shared" si="32"/>
        <v>10000000</v>
      </c>
      <c r="S119" s="2">
        <f t="shared" si="33"/>
        <v>0</v>
      </c>
      <c r="T119" s="2">
        <f t="shared" si="34"/>
        <v>0</v>
      </c>
    </row>
    <row r="120" spans="1:20" x14ac:dyDescent="0.25">
      <c r="A120" s="7" t="s">
        <v>212</v>
      </c>
      <c r="B120" s="1" t="s">
        <v>213</v>
      </c>
      <c r="C120" s="2">
        <v>2000000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2000000</v>
      </c>
      <c r="J120" s="2">
        <v>0</v>
      </c>
      <c r="K120" s="2">
        <v>0</v>
      </c>
      <c r="L120" s="2">
        <f t="shared" si="35"/>
        <v>2000000</v>
      </c>
      <c r="M120" s="2">
        <v>0</v>
      </c>
      <c r="N120" s="2">
        <v>0</v>
      </c>
      <c r="O120" s="2">
        <f t="shared" si="36"/>
        <v>0</v>
      </c>
      <c r="P120" s="2">
        <v>2000000</v>
      </c>
      <c r="Q120" s="2">
        <v>2000000</v>
      </c>
      <c r="R120" s="2">
        <f t="shared" si="32"/>
        <v>2000000</v>
      </c>
      <c r="S120" s="2">
        <f t="shared" si="33"/>
        <v>0</v>
      </c>
      <c r="T120" s="2">
        <f t="shared" si="34"/>
        <v>0</v>
      </c>
    </row>
    <row r="121" spans="1:20" x14ac:dyDescent="0.25">
      <c r="A121" s="7" t="s">
        <v>214</v>
      </c>
      <c r="B121" s="1" t="s">
        <v>215</v>
      </c>
      <c r="C121" s="2">
        <v>5000000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5000000</v>
      </c>
      <c r="J121" s="2">
        <v>0</v>
      </c>
      <c r="K121" s="2">
        <v>0</v>
      </c>
      <c r="L121" s="2">
        <f t="shared" si="35"/>
        <v>5000000</v>
      </c>
      <c r="M121" s="2">
        <v>0</v>
      </c>
      <c r="N121" s="2">
        <v>0</v>
      </c>
      <c r="O121" s="2">
        <f t="shared" si="36"/>
        <v>0</v>
      </c>
      <c r="P121" s="2">
        <v>5000000</v>
      </c>
      <c r="Q121" s="2">
        <v>5000000</v>
      </c>
      <c r="R121" s="2">
        <f t="shared" si="32"/>
        <v>5000000</v>
      </c>
      <c r="S121" s="2">
        <f t="shared" si="33"/>
        <v>0</v>
      </c>
      <c r="T121" s="2">
        <f t="shared" si="34"/>
        <v>0</v>
      </c>
    </row>
    <row r="122" spans="1:20" x14ac:dyDescent="0.25">
      <c r="A122" s="7" t="s">
        <v>216</v>
      </c>
      <c r="B122" s="1" t="s">
        <v>217</v>
      </c>
      <c r="C122" s="2">
        <v>5000000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5000000</v>
      </c>
      <c r="J122" s="2">
        <v>0</v>
      </c>
      <c r="K122" s="2">
        <v>0</v>
      </c>
      <c r="L122" s="2">
        <f t="shared" si="35"/>
        <v>5000000</v>
      </c>
      <c r="M122" s="2">
        <v>0</v>
      </c>
      <c r="N122" s="2">
        <v>0</v>
      </c>
      <c r="O122" s="2">
        <f t="shared" si="36"/>
        <v>0</v>
      </c>
      <c r="P122" s="2">
        <v>5000000</v>
      </c>
      <c r="Q122" s="2">
        <v>5000000</v>
      </c>
      <c r="R122" s="2">
        <f t="shared" si="32"/>
        <v>5000000</v>
      </c>
      <c r="S122" s="2">
        <f t="shared" si="33"/>
        <v>0</v>
      </c>
      <c r="T122" s="2">
        <f t="shared" si="34"/>
        <v>0</v>
      </c>
    </row>
    <row r="123" spans="1:20" x14ac:dyDescent="0.25">
      <c r="A123" s="7" t="s">
        <v>218</v>
      </c>
      <c r="B123" s="1" t="s">
        <v>219</v>
      </c>
      <c r="C123" s="2">
        <v>10000000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10000000</v>
      </c>
      <c r="J123" s="2">
        <v>0</v>
      </c>
      <c r="K123" s="2">
        <v>0</v>
      </c>
      <c r="L123" s="2">
        <f t="shared" si="35"/>
        <v>10000000</v>
      </c>
      <c r="M123" s="2">
        <v>0</v>
      </c>
      <c r="N123" s="2">
        <v>0</v>
      </c>
      <c r="O123" s="2">
        <f t="shared" si="36"/>
        <v>0</v>
      </c>
      <c r="P123" s="2">
        <v>10000000</v>
      </c>
      <c r="Q123" s="2">
        <v>10000000</v>
      </c>
      <c r="R123" s="2">
        <f t="shared" si="32"/>
        <v>10000000</v>
      </c>
      <c r="S123" s="2">
        <f t="shared" si="33"/>
        <v>0</v>
      </c>
      <c r="T123" s="2">
        <f t="shared" si="34"/>
        <v>0</v>
      </c>
    </row>
    <row r="124" spans="1:20" x14ac:dyDescent="0.25">
      <c r="A124" s="7" t="s">
        <v>220</v>
      </c>
      <c r="B124" s="1" t="s">
        <v>221</v>
      </c>
      <c r="C124" s="2">
        <v>300000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300000</v>
      </c>
      <c r="J124" s="2">
        <v>0</v>
      </c>
      <c r="K124" s="2">
        <v>0</v>
      </c>
      <c r="L124" s="2">
        <f t="shared" si="35"/>
        <v>300000</v>
      </c>
      <c r="M124" s="2">
        <v>0</v>
      </c>
      <c r="N124" s="2">
        <v>0</v>
      </c>
      <c r="O124" s="2">
        <f t="shared" si="36"/>
        <v>0</v>
      </c>
      <c r="P124" s="2">
        <v>0</v>
      </c>
      <c r="Q124" s="2">
        <v>0</v>
      </c>
      <c r="R124" s="2">
        <f t="shared" si="32"/>
        <v>0</v>
      </c>
      <c r="S124" s="2">
        <f t="shared" si="33"/>
        <v>300000</v>
      </c>
      <c r="T124" s="2">
        <f t="shared" si="34"/>
        <v>0</v>
      </c>
    </row>
    <row r="125" spans="1:20" s="6" customFormat="1" x14ac:dyDescent="0.25">
      <c r="A125" s="14" t="s">
        <v>222</v>
      </c>
      <c r="B125" s="15" t="s">
        <v>223</v>
      </c>
      <c r="C125" s="16">
        <f>+C126</f>
        <v>5000000</v>
      </c>
      <c r="D125" s="16">
        <f t="shared" ref="D125:T125" si="60">+D126</f>
        <v>0</v>
      </c>
      <c r="E125" s="16">
        <f t="shared" si="60"/>
        <v>0</v>
      </c>
      <c r="F125" s="16">
        <f t="shared" si="60"/>
        <v>0</v>
      </c>
      <c r="G125" s="16">
        <f t="shared" si="60"/>
        <v>0</v>
      </c>
      <c r="H125" s="16">
        <f t="shared" si="60"/>
        <v>0</v>
      </c>
      <c r="I125" s="16">
        <f t="shared" si="60"/>
        <v>5000000</v>
      </c>
      <c r="J125" s="16">
        <f t="shared" si="60"/>
        <v>0</v>
      </c>
      <c r="K125" s="16">
        <f t="shared" si="60"/>
        <v>0</v>
      </c>
      <c r="L125" s="16">
        <f t="shared" si="60"/>
        <v>5000000</v>
      </c>
      <c r="M125" s="16">
        <f t="shared" si="60"/>
        <v>0</v>
      </c>
      <c r="N125" s="16">
        <f t="shared" si="60"/>
        <v>0</v>
      </c>
      <c r="O125" s="16">
        <f t="shared" si="60"/>
        <v>0</v>
      </c>
      <c r="P125" s="16">
        <f t="shared" si="60"/>
        <v>0</v>
      </c>
      <c r="Q125" s="16">
        <f t="shared" si="60"/>
        <v>0</v>
      </c>
      <c r="R125" s="16">
        <f t="shared" si="60"/>
        <v>0</v>
      </c>
      <c r="S125" s="16">
        <f t="shared" si="60"/>
        <v>5000000</v>
      </c>
      <c r="T125" s="16">
        <f t="shared" si="60"/>
        <v>0</v>
      </c>
    </row>
    <row r="126" spans="1:20" x14ac:dyDescent="0.25">
      <c r="A126" s="7" t="s">
        <v>224</v>
      </c>
      <c r="B126" s="1" t="s">
        <v>225</v>
      </c>
      <c r="C126" s="2">
        <v>5000000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5000000</v>
      </c>
      <c r="J126" s="2">
        <v>0</v>
      </c>
      <c r="K126" s="2">
        <v>0</v>
      </c>
      <c r="L126" s="2">
        <f t="shared" si="35"/>
        <v>5000000</v>
      </c>
      <c r="M126" s="2">
        <v>0</v>
      </c>
      <c r="N126" s="2">
        <v>0</v>
      </c>
      <c r="O126" s="2">
        <f t="shared" si="36"/>
        <v>0</v>
      </c>
      <c r="P126" s="2">
        <v>0</v>
      </c>
      <c r="Q126" s="2">
        <v>0</v>
      </c>
      <c r="R126" s="2">
        <f t="shared" si="32"/>
        <v>0</v>
      </c>
      <c r="S126" s="2">
        <f t="shared" si="33"/>
        <v>5000000</v>
      </c>
      <c r="T126" s="2">
        <f t="shared" si="34"/>
        <v>0</v>
      </c>
    </row>
    <row r="127" spans="1:20" s="6" customFormat="1" x14ac:dyDescent="0.25">
      <c r="A127" s="14" t="s">
        <v>226</v>
      </c>
      <c r="B127" s="15" t="s">
        <v>227</v>
      </c>
      <c r="C127" s="16">
        <f>+C128+C129+C130+C132</f>
        <v>45600000</v>
      </c>
      <c r="D127" s="16">
        <f t="shared" ref="D127:T127" si="61">+D128+D129+D130+D132</f>
        <v>0</v>
      </c>
      <c r="E127" s="16">
        <f t="shared" si="61"/>
        <v>0</v>
      </c>
      <c r="F127" s="16">
        <f t="shared" si="61"/>
        <v>0</v>
      </c>
      <c r="G127" s="16">
        <f t="shared" si="61"/>
        <v>0</v>
      </c>
      <c r="H127" s="16">
        <f t="shared" si="61"/>
        <v>0</v>
      </c>
      <c r="I127" s="16">
        <f t="shared" si="61"/>
        <v>45600000</v>
      </c>
      <c r="J127" s="16">
        <f t="shared" si="61"/>
        <v>9672854</v>
      </c>
      <c r="K127" s="16">
        <f t="shared" si="61"/>
        <v>9672854</v>
      </c>
      <c r="L127" s="16">
        <f t="shared" si="61"/>
        <v>35927146</v>
      </c>
      <c r="M127" s="16">
        <f t="shared" si="61"/>
        <v>9672854</v>
      </c>
      <c r="N127" s="16">
        <f t="shared" si="61"/>
        <v>9672854</v>
      </c>
      <c r="O127" s="16">
        <f t="shared" si="61"/>
        <v>0</v>
      </c>
      <c r="P127" s="16">
        <f t="shared" si="61"/>
        <v>29000000</v>
      </c>
      <c r="Q127" s="16">
        <f t="shared" si="61"/>
        <v>29000000</v>
      </c>
      <c r="R127" s="16">
        <f t="shared" si="61"/>
        <v>19327146</v>
      </c>
      <c r="S127" s="16">
        <f t="shared" si="61"/>
        <v>16600000</v>
      </c>
      <c r="T127" s="16">
        <f t="shared" si="61"/>
        <v>9672854</v>
      </c>
    </row>
    <row r="128" spans="1:20" x14ac:dyDescent="0.25">
      <c r="A128" s="7" t="s">
        <v>228</v>
      </c>
      <c r="B128" s="1" t="s">
        <v>229</v>
      </c>
      <c r="C128" s="2">
        <v>12000000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12000000</v>
      </c>
      <c r="J128" s="2">
        <v>0</v>
      </c>
      <c r="K128" s="2">
        <v>0</v>
      </c>
      <c r="L128" s="2">
        <f t="shared" si="35"/>
        <v>12000000</v>
      </c>
      <c r="M128" s="2">
        <v>0</v>
      </c>
      <c r="N128" s="2">
        <v>0</v>
      </c>
      <c r="O128" s="2">
        <f t="shared" si="36"/>
        <v>0</v>
      </c>
      <c r="P128" s="2">
        <v>0</v>
      </c>
      <c r="Q128" s="2">
        <v>0</v>
      </c>
      <c r="R128" s="2">
        <f t="shared" si="32"/>
        <v>0</v>
      </c>
      <c r="S128" s="2">
        <f t="shared" si="33"/>
        <v>12000000</v>
      </c>
      <c r="T128" s="2">
        <f t="shared" si="34"/>
        <v>0</v>
      </c>
    </row>
    <row r="129" spans="1:20" x14ac:dyDescent="0.25">
      <c r="A129" s="7" t="s">
        <v>230</v>
      </c>
      <c r="B129" s="1" t="s">
        <v>231</v>
      </c>
      <c r="C129" s="2">
        <v>2000000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2000000</v>
      </c>
      <c r="J129" s="2">
        <v>0</v>
      </c>
      <c r="K129" s="2">
        <v>0</v>
      </c>
      <c r="L129" s="2">
        <f t="shared" si="35"/>
        <v>2000000</v>
      </c>
      <c r="M129" s="2">
        <v>0</v>
      </c>
      <c r="N129" s="2">
        <v>0</v>
      </c>
      <c r="O129" s="2">
        <f t="shared" si="36"/>
        <v>0</v>
      </c>
      <c r="P129" s="2">
        <v>0</v>
      </c>
      <c r="Q129" s="2">
        <v>0</v>
      </c>
      <c r="R129" s="2">
        <f t="shared" si="32"/>
        <v>0</v>
      </c>
      <c r="S129" s="2">
        <f t="shared" si="33"/>
        <v>2000000</v>
      </c>
      <c r="T129" s="2">
        <f t="shared" si="34"/>
        <v>0</v>
      </c>
    </row>
    <row r="130" spans="1:20" s="6" customFormat="1" x14ac:dyDescent="0.25">
      <c r="A130" s="14" t="s">
        <v>232</v>
      </c>
      <c r="B130" s="15" t="s">
        <v>233</v>
      </c>
      <c r="C130" s="16">
        <f>+C131</f>
        <v>9600000</v>
      </c>
      <c r="D130" s="16">
        <f t="shared" ref="D130:T130" si="62">+D131</f>
        <v>0</v>
      </c>
      <c r="E130" s="16">
        <f t="shared" si="62"/>
        <v>0</v>
      </c>
      <c r="F130" s="16">
        <f t="shared" si="62"/>
        <v>0</v>
      </c>
      <c r="G130" s="16">
        <f t="shared" si="62"/>
        <v>0</v>
      </c>
      <c r="H130" s="16">
        <f t="shared" si="62"/>
        <v>0</v>
      </c>
      <c r="I130" s="16">
        <f t="shared" si="62"/>
        <v>9600000</v>
      </c>
      <c r="J130" s="16">
        <f t="shared" si="62"/>
        <v>7000000</v>
      </c>
      <c r="K130" s="16">
        <f t="shared" si="62"/>
        <v>7000000</v>
      </c>
      <c r="L130" s="16">
        <f t="shared" si="62"/>
        <v>2600000</v>
      </c>
      <c r="M130" s="16">
        <f t="shared" si="62"/>
        <v>7000000</v>
      </c>
      <c r="N130" s="16">
        <f t="shared" si="62"/>
        <v>7000000</v>
      </c>
      <c r="O130" s="16">
        <f t="shared" si="62"/>
        <v>0</v>
      </c>
      <c r="P130" s="16">
        <f t="shared" si="62"/>
        <v>7000000</v>
      </c>
      <c r="Q130" s="16">
        <f t="shared" si="62"/>
        <v>7000000</v>
      </c>
      <c r="R130" s="16">
        <f t="shared" si="62"/>
        <v>0</v>
      </c>
      <c r="S130" s="16">
        <f t="shared" si="62"/>
        <v>2600000</v>
      </c>
      <c r="T130" s="16">
        <f t="shared" si="62"/>
        <v>7000000</v>
      </c>
    </row>
    <row r="131" spans="1:20" x14ac:dyDescent="0.25">
      <c r="A131" s="7" t="s">
        <v>234</v>
      </c>
      <c r="B131" s="1" t="s">
        <v>235</v>
      </c>
      <c r="C131" s="2">
        <v>9600000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9600000</v>
      </c>
      <c r="J131" s="2">
        <v>7000000</v>
      </c>
      <c r="K131" s="2">
        <v>7000000</v>
      </c>
      <c r="L131" s="2">
        <f t="shared" si="35"/>
        <v>2600000</v>
      </c>
      <c r="M131" s="2">
        <v>7000000</v>
      </c>
      <c r="N131" s="2">
        <v>7000000</v>
      </c>
      <c r="O131" s="2">
        <f t="shared" si="36"/>
        <v>0</v>
      </c>
      <c r="P131" s="2">
        <v>7000000</v>
      </c>
      <c r="Q131" s="2">
        <v>7000000</v>
      </c>
      <c r="R131" s="2">
        <f t="shared" ref="R131:R194" si="63">+Q131-K131</f>
        <v>0</v>
      </c>
      <c r="S131" s="2">
        <f t="shared" ref="S131:S194" si="64">+I131-Q131</f>
        <v>2600000</v>
      </c>
      <c r="T131" s="2">
        <f t="shared" ref="T131:T194" si="65">+N131</f>
        <v>7000000</v>
      </c>
    </row>
    <row r="132" spans="1:20" x14ac:dyDescent="0.25">
      <c r="A132" s="7" t="s">
        <v>236</v>
      </c>
      <c r="B132" s="1" t="s">
        <v>237</v>
      </c>
      <c r="C132" s="2">
        <v>22000000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22000000</v>
      </c>
      <c r="J132" s="2">
        <v>2672854</v>
      </c>
      <c r="K132" s="2">
        <v>2672854</v>
      </c>
      <c r="L132" s="2">
        <f t="shared" ref="L132:L195" si="66">+I132-K132</f>
        <v>19327146</v>
      </c>
      <c r="M132" s="2">
        <v>2672854</v>
      </c>
      <c r="N132" s="2">
        <v>2672854</v>
      </c>
      <c r="O132" s="2">
        <f t="shared" ref="O132:O195" si="67">+K132-N132</f>
        <v>0</v>
      </c>
      <c r="P132" s="2">
        <v>22000000</v>
      </c>
      <c r="Q132" s="2">
        <v>22000000</v>
      </c>
      <c r="R132" s="2">
        <f t="shared" si="63"/>
        <v>19327146</v>
      </c>
      <c r="S132" s="2">
        <f t="shared" si="64"/>
        <v>0</v>
      </c>
      <c r="T132" s="2">
        <f t="shared" si="65"/>
        <v>2672854</v>
      </c>
    </row>
    <row r="133" spans="1:20" s="6" customFormat="1" x14ac:dyDescent="0.25">
      <c r="A133" s="14" t="s">
        <v>238</v>
      </c>
      <c r="B133" s="15" t="s">
        <v>239</v>
      </c>
      <c r="C133" s="16">
        <f>+C134+C136+C141+C145+C146</f>
        <v>566169400</v>
      </c>
      <c r="D133" s="16">
        <f t="shared" ref="D133:T133" si="68">+D134+D136+D141+D145+D146</f>
        <v>0</v>
      </c>
      <c r="E133" s="16">
        <f t="shared" si="68"/>
        <v>0</v>
      </c>
      <c r="F133" s="16">
        <f t="shared" si="68"/>
        <v>0</v>
      </c>
      <c r="G133" s="16">
        <f t="shared" si="68"/>
        <v>0</v>
      </c>
      <c r="H133" s="16">
        <f t="shared" si="68"/>
        <v>0</v>
      </c>
      <c r="I133" s="16">
        <f t="shared" si="68"/>
        <v>566169400</v>
      </c>
      <c r="J133" s="16">
        <f t="shared" si="68"/>
        <v>151883600</v>
      </c>
      <c r="K133" s="16">
        <f t="shared" si="68"/>
        <v>151883600</v>
      </c>
      <c r="L133" s="16">
        <f t="shared" si="68"/>
        <v>414285800</v>
      </c>
      <c r="M133" s="16">
        <f t="shared" si="68"/>
        <v>0</v>
      </c>
      <c r="N133" s="16">
        <f t="shared" si="68"/>
        <v>0</v>
      </c>
      <c r="O133" s="16">
        <f t="shared" si="68"/>
        <v>151883600</v>
      </c>
      <c r="P133" s="16">
        <f t="shared" si="68"/>
        <v>161305600</v>
      </c>
      <c r="Q133" s="16">
        <f t="shared" si="68"/>
        <v>161305600</v>
      </c>
      <c r="R133" s="16">
        <f t="shared" si="68"/>
        <v>9422000</v>
      </c>
      <c r="S133" s="16">
        <f t="shared" si="68"/>
        <v>404863800</v>
      </c>
      <c r="T133" s="16">
        <f t="shared" si="68"/>
        <v>0</v>
      </c>
    </row>
    <row r="134" spans="1:20" s="6" customFormat="1" x14ac:dyDescent="0.25">
      <c r="A134" s="14" t="s">
        <v>240</v>
      </c>
      <c r="B134" s="15" t="s">
        <v>241</v>
      </c>
      <c r="C134" s="16">
        <f>+C135</f>
        <v>500000</v>
      </c>
      <c r="D134" s="16">
        <f t="shared" ref="D134:T134" si="69">+D135</f>
        <v>0</v>
      </c>
      <c r="E134" s="16">
        <f t="shared" si="69"/>
        <v>0</v>
      </c>
      <c r="F134" s="16">
        <f t="shared" si="69"/>
        <v>0</v>
      </c>
      <c r="G134" s="16">
        <f t="shared" si="69"/>
        <v>0</v>
      </c>
      <c r="H134" s="16">
        <f t="shared" si="69"/>
        <v>0</v>
      </c>
      <c r="I134" s="16">
        <f t="shared" si="69"/>
        <v>500000</v>
      </c>
      <c r="J134" s="16">
        <f t="shared" si="69"/>
        <v>0</v>
      </c>
      <c r="K134" s="16">
        <f t="shared" si="69"/>
        <v>0</v>
      </c>
      <c r="L134" s="16">
        <f t="shared" si="69"/>
        <v>500000</v>
      </c>
      <c r="M134" s="16">
        <f t="shared" si="69"/>
        <v>0</v>
      </c>
      <c r="N134" s="16">
        <f t="shared" si="69"/>
        <v>0</v>
      </c>
      <c r="O134" s="16">
        <f t="shared" si="69"/>
        <v>0</v>
      </c>
      <c r="P134" s="16">
        <f t="shared" si="69"/>
        <v>0</v>
      </c>
      <c r="Q134" s="16">
        <f t="shared" si="69"/>
        <v>0</v>
      </c>
      <c r="R134" s="16">
        <f t="shared" si="69"/>
        <v>0</v>
      </c>
      <c r="S134" s="16">
        <f t="shared" si="69"/>
        <v>500000</v>
      </c>
      <c r="T134" s="16">
        <f t="shared" si="69"/>
        <v>0</v>
      </c>
    </row>
    <row r="135" spans="1:20" x14ac:dyDescent="0.25">
      <c r="A135" s="7" t="s">
        <v>242</v>
      </c>
      <c r="B135" s="1" t="s">
        <v>243</v>
      </c>
      <c r="C135" s="2">
        <v>500000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500000</v>
      </c>
      <c r="J135" s="2">
        <v>0</v>
      </c>
      <c r="K135" s="2">
        <v>0</v>
      </c>
      <c r="L135" s="2">
        <f t="shared" si="66"/>
        <v>500000</v>
      </c>
      <c r="M135" s="2">
        <v>0</v>
      </c>
      <c r="N135" s="2">
        <v>0</v>
      </c>
      <c r="O135" s="2">
        <f t="shared" si="67"/>
        <v>0</v>
      </c>
      <c r="P135" s="2">
        <v>0</v>
      </c>
      <c r="Q135" s="2">
        <v>0</v>
      </c>
      <c r="R135" s="2">
        <f t="shared" si="63"/>
        <v>0</v>
      </c>
      <c r="S135" s="2">
        <f t="shared" si="64"/>
        <v>500000</v>
      </c>
      <c r="T135" s="2">
        <f t="shared" si="65"/>
        <v>0</v>
      </c>
    </row>
    <row r="136" spans="1:20" s="6" customFormat="1" x14ac:dyDescent="0.25">
      <c r="A136" s="14" t="s">
        <v>244</v>
      </c>
      <c r="B136" s="15" t="s">
        <v>245</v>
      </c>
      <c r="C136" s="16">
        <f>SUM(C137:C140)</f>
        <v>219500000</v>
      </c>
      <c r="D136" s="16">
        <f t="shared" ref="D136:T136" si="70">SUM(D137:D140)</f>
        <v>0</v>
      </c>
      <c r="E136" s="16">
        <f t="shared" si="70"/>
        <v>0</v>
      </c>
      <c r="F136" s="16">
        <f t="shared" si="70"/>
        <v>0</v>
      </c>
      <c r="G136" s="16">
        <f t="shared" si="70"/>
        <v>0</v>
      </c>
      <c r="H136" s="16">
        <f t="shared" si="70"/>
        <v>0</v>
      </c>
      <c r="I136" s="16">
        <f t="shared" si="70"/>
        <v>219500000</v>
      </c>
      <c r="J136" s="16">
        <f t="shared" si="70"/>
        <v>151883600</v>
      </c>
      <c r="K136" s="16">
        <f t="shared" si="70"/>
        <v>151883600</v>
      </c>
      <c r="L136" s="16">
        <f t="shared" si="70"/>
        <v>67616400</v>
      </c>
      <c r="M136" s="16">
        <f t="shared" si="70"/>
        <v>0</v>
      </c>
      <c r="N136" s="16">
        <f t="shared" si="70"/>
        <v>0</v>
      </c>
      <c r="O136" s="16">
        <f t="shared" si="70"/>
        <v>151883600</v>
      </c>
      <c r="P136" s="16">
        <f t="shared" si="70"/>
        <v>161305600</v>
      </c>
      <c r="Q136" s="16">
        <f t="shared" si="70"/>
        <v>161305600</v>
      </c>
      <c r="R136" s="16">
        <f t="shared" si="70"/>
        <v>9422000</v>
      </c>
      <c r="S136" s="16">
        <f t="shared" si="70"/>
        <v>58194400</v>
      </c>
      <c r="T136" s="16">
        <f t="shared" si="70"/>
        <v>0</v>
      </c>
    </row>
    <row r="137" spans="1:20" x14ac:dyDescent="0.25">
      <c r="A137" s="7" t="s">
        <v>246</v>
      </c>
      <c r="B137" s="1" t="s">
        <v>247</v>
      </c>
      <c r="C137" s="2">
        <v>109400000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109400000</v>
      </c>
      <c r="J137" s="2">
        <v>100000000</v>
      </c>
      <c r="K137" s="2">
        <v>100000000</v>
      </c>
      <c r="L137" s="2">
        <f t="shared" si="66"/>
        <v>9400000</v>
      </c>
      <c r="M137" s="2">
        <v>0</v>
      </c>
      <c r="N137" s="2">
        <v>0</v>
      </c>
      <c r="O137" s="2">
        <f t="shared" si="67"/>
        <v>100000000</v>
      </c>
      <c r="P137" s="2">
        <v>109400000</v>
      </c>
      <c r="Q137" s="2">
        <v>109400000</v>
      </c>
      <c r="R137" s="2">
        <f t="shared" si="63"/>
        <v>9400000</v>
      </c>
      <c r="S137" s="2">
        <f t="shared" si="64"/>
        <v>0</v>
      </c>
      <c r="T137" s="2">
        <f t="shared" si="65"/>
        <v>0</v>
      </c>
    </row>
    <row r="138" spans="1:20" x14ac:dyDescent="0.25">
      <c r="A138" s="7" t="s">
        <v>248</v>
      </c>
      <c r="B138" s="1" t="s">
        <v>249</v>
      </c>
      <c r="C138" s="2">
        <v>400000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400000</v>
      </c>
      <c r="J138" s="2">
        <v>200000</v>
      </c>
      <c r="K138" s="2">
        <v>200000</v>
      </c>
      <c r="L138" s="2">
        <f t="shared" si="66"/>
        <v>200000</v>
      </c>
      <c r="M138" s="2">
        <v>0</v>
      </c>
      <c r="N138" s="2">
        <v>0</v>
      </c>
      <c r="O138" s="2">
        <f t="shared" si="67"/>
        <v>200000</v>
      </c>
      <c r="P138" s="2">
        <v>200000</v>
      </c>
      <c r="Q138" s="2">
        <v>200000</v>
      </c>
      <c r="R138" s="2">
        <f t="shared" si="63"/>
        <v>0</v>
      </c>
      <c r="S138" s="2">
        <f t="shared" si="64"/>
        <v>200000</v>
      </c>
      <c r="T138" s="2">
        <f t="shared" si="65"/>
        <v>0</v>
      </c>
    </row>
    <row r="139" spans="1:20" x14ac:dyDescent="0.25">
      <c r="A139" s="7" t="s">
        <v>250</v>
      </c>
      <c r="B139" s="1" t="s">
        <v>251</v>
      </c>
      <c r="C139" s="2">
        <v>400000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400000</v>
      </c>
      <c r="J139" s="2">
        <v>300000</v>
      </c>
      <c r="K139" s="2">
        <v>300000</v>
      </c>
      <c r="L139" s="2">
        <f t="shared" si="66"/>
        <v>100000</v>
      </c>
      <c r="M139" s="2">
        <v>0</v>
      </c>
      <c r="N139" s="2">
        <v>0</v>
      </c>
      <c r="O139" s="2">
        <f t="shared" si="67"/>
        <v>300000</v>
      </c>
      <c r="P139" s="2">
        <v>300000</v>
      </c>
      <c r="Q139" s="2">
        <v>300000</v>
      </c>
      <c r="R139" s="2">
        <f t="shared" si="63"/>
        <v>0</v>
      </c>
      <c r="S139" s="2">
        <f t="shared" si="64"/>
        <v>100000</v>
      </c>
      <c r="T139" s="2">
        <f t="shared" si="65"/>
        <v>0</v>
      </c>
    </row>
    <row r="140" spans="1:20" x14ac:dyDescent="0.25">
      <c r="A140" s="7" t="s">
        <v>252</v>
      </c>
      <c r="B140" s="1" t="s">
        <v>253</v>
      </c>
      <c r="C140" s="2">
        <v>109300000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109300000</v>
      </c>
      <c r="J140" s="2">
        <v>51383600</v>
      </c>
      <c r="K140" s="2">
        <v>51383600</v>
      </c>
      <c r="L140" s="2">
        <f t="shared" si="66"/>
        <v>57916400</v>
      </c>
      <c r="M140" s="2">
        <v>0</v>
      </c>
      <c r="N140" s="2">
        <v>0</v>
      </c>
      <c r="O140" s="2">
        <f t="shared" si="67"/>
        <v>51383600</v>
      </c>
      <c r="P140" s="2">
        <v>51405600</v>
      </c>
      <c r="Q140" s="2">
        <v>51405600</v>
      </c>
      <c r="R140" s="2">
        <f t="shared" si="63"/>
        <v>22000</v>
      </c>
      <c r="S140" s="2">
        <f t="shared" si="64"/>
        <v>57894400</v>
      </c>
      <c r="T140" s="2">
        <f t="shared" si="65"/>
        <v>0</v>
      </c>
    </row>
    <row r="141" spans="1:20" s="6" customFormat="1" x14ac:dyDescent="0.25">
      <c r="A141" s="14" t="s">
        <v>254</v>
      </c>
      <c r="B141" s="15" t="s">
        <v>255</v>
      </c>
      <c r="C141" s="16">
        <f>+C142+C143+C144</f>
        <v>300000</v>
      </c>
      <c r="D141" s="16">
        <f t="shared" ref="D141:T141" si="71">+D142+D143+D144</f>
        <v>0</v>
      </c>
      <c r="E141" s="16">
        <f t="shared" si="71"/>
        <v>0</v>
      </c>
      <c r="F141" s="16">
        <f t="shared" si="71"/>
        <v>0</v>
      </c>
      <c r="G141" s="16">
        <f t="shared" si="71"/>
        <v>0</v>
      </c>
      <c r="H141" s="16">
        <f t="shared" si="71"/>
        <v>0</v>
      </c>
      <c r="I141" s="16">
        <f t="shared" si="71"/>
        <v>300000</v>
      </c>
      <c r="J141" s="16">
        <f t="shared" si="71"/>
        <v>0</v>
      </c>
      <c r="K141" s="16">
        <f t="shared" si="71"/>
        <v>0</v>
      </c>
      <c r="L141" s="16">
        <f t="shared" si="71"/>
        <v>300000</v>
      </c>
      <c r="M141" s="16">
        <f t="shared" si="71"/>
        <v>0</v>
      </c>
      <c r="N141" s="16">
        <f t="shared" si="71"/>
        <v>0</v>
      </c>
      <c r="O141" s="16">
        <f t="shared" si="71"/>
        <v>0</v>
      </c>
      <c r="P141" s="16">
        <f t="shared" si="71"/>
        <v>0</v>
      </c>
      <c r="Q141" s="16">
        <f t="shared" si="71"/>
        <v>0</v>
      </c>
      <c r="R141" s="16">
        <f t="shared" si="71"/>
        <v>0</v>
      </c>
      <c r="S141" s="16">
        <f t="shared" si="71"/>
        <v>300000</v>
      </c>
      <c r="T141" s="16">
        <f t="shared" si="71"/>
        <v>0</v>
      </c>
    </row>
    <row r="142" spans="1:20" x14ac:dyDescent="0.25">
      <c r="A142" s="7" t="s">
        <v>256</v>
      </c>
      <c r="B142" s="1" t="s">
        <v>257</v>
      </c>
      <c r="C142" s="2">
        <v>100000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100000</v>
      </c>
      <c r="J142" s="2">
        <v>0</v>
      </c>
      <c r="K142" s="2">
        <v>0</v>
      </c>
      <c r="L142" s="2">
        <f t="shared" si="66"/>
        <v>100000</v>
      </c>
      <c r="M142" s="2">
        <v>0</v>
      </c>
      <c r="N142" s="2">
        <v>0</v>
      </c>
      <c r="O142" s="2">
        <f t="shared" si="67"/>
        <v>0</v>
      </c>
      <c r="P142" s="2">
        <v>0</v>
      </c>
      <c r="Q142" s="2">
        <v>0</v>
      </c>
      <c r="R142" s="2">
        <f t="shared" si="63"/>
        <v>0</v>
      </c>
      <c r="S142" s="2">
        <f t="shared" si="64"/>
        <v>100000</v>
      </c>
      <c r="T142" s="2">
        <f t="shared" si="65"/>
        <v>0</v>
      </c>
    </row>
    <row r="143" spans="1:20" x14ac:dyDescent="0.25">
      <c r="A143" s="7" t="s">
        <v>258</v>
      </c>
      <c r="B143" s="1" t="s">
        <v>259</v>
      </c>
      <c r="C143" s="2">
        <v>100000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100000</v>
      </c>
      <c r="J143" s="2">
        <v>0</v>
      </c>
      <c r="K143" s="2">
        <v>0</v>
      </c>
      <c r="L143" s="2">
        <f t="shared" si="66"/>
        <v>100000</v>
      </c>
      <c r="M143" s="2">
        <v>0</v>
      </c>
      <c r="N143" s="2">
        <v>0</v>
      </c>
      <c r="O143" s="2">
        <f t="shared" si="67"/>
        <v>0</v>
      </c>
      <c r="P143" s="2">
        <v>0</v>
      </c>
      <c r="Q143" s="2">
        <v>0</v>
      </c>
      <c r="R143" s="2">
        <f t="shared" si="63"/>
        <v>0</v>
      </c>
      <c r="S143" s="2">
        <f t="shared" si="64"/>
        <v>100000</v>
      </c>
      <c r="T143" s="2">
        <f t="shared" si="65"/>
        <v>0</v>
      </c>
    </row>
    <row r="144" spans="1:20" x14ac:dyDescent="0.25">
      <c r="A144" s="7" t="s">
        <v>260</v>
      </c>
      <c r="B144" s="1" t="s">
        <v>261</v>
      </c>
      <c r="C144" s="2">
        <v>100000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100000</v>
      </c>
      <c r="J144" s="2">
        <v>0</v>
      </c>
      <c r="K144" s="2">
        <v>0</v>
      </c>
      <c r="L144" s="2">
        <f t="shared" si="66"/>
        <v>100000</v>
      </c>
      <c r="M144" s="2">
        <v>0</v>
      </c>
      <c r="N144" s="2">
        <v>0</v>
      </c>
      <c r="O144" s="2">
        <f t="shared" si="67"/>
        <v>0</v>
      </c>
      <c r="P144" s="2">
        <v>0</v>
      </c>
      <c r="Q144" s="2">
        <v>0</v>
      </c>
      <c r="R144" s="2">
        <f t="shared" si="63"/>
        <v>0</v>
      </c>
      <c r="S144" s="2">
        <f t="shared" si="64"/>
        <v>100000</v>
      </c>
      <c r="T144" s="2">
        <f t="shared" si="65"/>
        <v>0</v>
      </c>
    </row>
    <row r="145" spans="1:20" x14ac:dyDescent="0.25">
      <c r="A145" s="7" t="s">
        <v>262</v>
      </c>
      <c r="B145" s="1" t="s">
        <v>263</v>
      </c>
      <c r="C145" s="2">
        <v>2600000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2600000</v>
      </c>
      <c r="J145" s="2">
        <v>0</v>
      </c>
      <c r="K145" s="2">
        <v>0</v>
      </c>
      <c r="L145" s="2">
        <f t="shared" si="66"/>
        <v>2600000</v>
      </c>
      <c r="M145" s="2">
        <v>0</v>
      </c>
      <c r="N145" s="2">
        <v>0</v>
      </c>
      <c r="O145" s="2">
        <f t="shared" si="67"/>
        <v>0</v>
      </c>
      <c r="P145" s="2">
        <v>0</v>
      </c>
      <c r="Q145" s="2">
        <v>0</v>
      </c>
      <c r="R145" s="2">
        <f t="shared" si="63"/>
        <v>0</v>
      </c>
      <c r="S145" s="2">
        <f t="shared" si="64"/>
        <v>2600000</v>
      </c>
      <c r="T145" s="2">
        <f t="shared" si="65"/>
        <v>0</v>
      </c>
    </row>
    <row r="146" spans="1:20" x14ac:dyDescent="0.25">
      <c r="A146" s="7" t="s">
        <v>264</v>
      </c>
      <c r="B146" s="1" t="s">
        <v>265</v>
      </c>
      <c r="C146" s="2">
        <v>343269400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343269400</v>
      </c>
      <c r="J146" s="2">
        <v>0</v>
      </c>
      <c r="K146" s="2">
        <v>0</v>
      </c>
      <c r="L146" s="2">
        <f t="shared" si="66"/>
        <v>343269400</v>
      </c>
      <c r="M146" s="2">
        <v>0</v>
      </c>
      <c r="N146" s="2">
        <v>0</v>
      </c>
      <c r="O146" s="2">
        <f t="shared" si="67"/>
        <v>0</v>
      </c>
      <c r="P146" s="2">
        <v>0</v>
      </c>
      <c r="Q146" s="2">
        <v>0</v>
      </c>
      <c r="R146" s="2">
        <f t="shared" si="63"/>
        <v>0</v>
      </c>
      <c r="S146" s="2">
        <f t="shared" si="64"/>
        <v>343269400</v>
      </c>
      <c r="T146" s="2">
        <f t="shared" si="65"/>
        <v>0</v>
      </c>
    </row>
    <row r="147" spans="1:20" s="6" customFormat="1" x14ac:dyDescent="0.25">
      <c r="A147" s="14" t="s">
        <v>266</v>
      </c>
      <c r="B147" s="15" t="s">
        <v>267</v>
      </c>
      <c r="C147" s="16">
        <f>+C148+C149+C156+C160+C166+C172+C177+C182</f>
        <v>1227622450</v>
      </c>
      <c r="D147" s="16">
        <f t="shared" ref="D147:T147" si="72">+D148+D149+D156+D160+D166+D172+D177+D182</f>
        <v>0</v>
      </c>
      <c r="E147" s="16">
        <f t="shared" si="72"/>
        <v>0</v>
      </c>
      <c r="F147" s="16">
        <f t="shared" si="72"/>
        <v>0</v>
      </c>
      <c r="G147" s="16">
        <f t="shared" si="72"/>
        <v>0</v>
      </c>
      <c r="H147" s="16">
        <f t="shared" si="72"/>
        <v>0</v>
      </c>
      <c r="I147" s="16">
        <f t="shared" si="72"/>
        <v>1227622450</v>
      </c>
      <c r="J147" s="16">
        <f t="shared" si="72"/>
        <v>275457231</v>
      </c>
      <c r="K147" s="16">
        <f t="shared" si="72"/>
        <v>275457231</v>
      </c>
      <c r="L147" s="16">
        <f t="shared" si="72"/>
        <v>952165219</v>
      </c>
      <c r="M147" s="16">
        <f t="shared" si="72"/>
        <v>8000000</v>
      </c>
      <c r="N147" s="16">
        <f t="shared" si="72"/>
        <v>8000000</v>
      </c>
      <c r="O147" s="16">
        <f t="shared" si="72"/>
        <v>267457231</v>
      </c>
      <c r="P147" s="16">
        <f t="shared" si="72"/>
        <v>401038895</v>
      </c>
      <c r="Q147" s="16">
        <f t="shared" si="72"/>
        <v>401038895</v>
      </c>
      <c r="R147" s="16">
        <f t="shared" si="72"/>
        <v>125581664</v>
      </c>
      <c r="S147" s="16">
        <f t="shared" si="72"/>
        <v>826583555</v>
      </c>
      <c r="T147" s="16">
        <f t="shared" si="72"/>
        <v>8000000</v>
      </c>
    </row>
    <row r="148" spans="1:20" x14ac:dyDescent="0.25">
      <c r="A148" s="7" t="s">
        <v>268</v>
      </c>
      <c r="B148" s="1" t="s">
        <v>269</v>
      </c>
      <c r="C148" s="2">
        <v>6000000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6000000</v>
      </c>
      <c r="J148" s="2">
        <v>1000000</v>
      </c>
      <c r="K148" s="2">
        <v>1000000</v>
      </c>
      <c r="L148" s="2">
        <f t="shared" si="66"/>
        <v>5000000</v>
      </c>
      <c r="M148" s="2">
        <v>0</v>
      </c>
      <c r="N148" s="2">
        <v>0</v>
      </c>
      <c r="O148" s="2">
        <f t="shared" si="67"/>
        <v>1000000</v>
      </c>
      <c r="P148" s="2">
        <v>1000000</v>
      </c>
      <c r="Q148" s="2">
        <v>1000000</v>
      </c>
      <c r="R148" s="2">
        <f t="shared" si="63"/>
        <v>0</v>
      </c>
      <c r="S148" s="2">
        <f t="shared" si="64"/>
        <v>5000000</v>
      </c>
      <c r="T148" s="2">
        <f t="shared" si="65"/>
        <v>0</v>
      </c>
    </row>
    <row r="149" spans="1:20" s="6" customFormat="1" x14ac:dyDescent="0.25">
      <c r="A149" s="14" t="s">
        <v>270</v>
      </c>
      <c r="B149" s="15" t="s">
        <v>271</v>
      </c>
      <c r="C149" s="16">
        <f>SUM(C150:C155)</f>
        <v>136350000</v>
      </c>
      <c r="D149" s="16">
        <f t="shared" ref="D149:T149" si="73">SUM(D150:D155)</f>
        <v>0</v>
      </c>
      <c r="E149" s="16">
        <f t="shared" si="73"/>
        <v>0</v>
      </c>
      <c r="F149" s="16">
        <f t="shared" si="73"/>
        <v>0</v>
      </c>
      <c r="G149" s="16">
        <f t="shared" si="73"/>
        <v>0</v>
      </c>
      <c r="H149" s="16">
        <f t="shared" si="73"/>
        <v>0</v>
      </c>
      <c r="I149" s="16">
        <f t="shared" si="73"/>
        <v>136350000</v>
      </c>
      <c r="J149" s="16">
        <f t="shared" si="73"/>
        <v>7814600</v>
      </c>
      <c r="K149" s="16">
        <f t="shared" si="73"/>
        <v>7814600</v>
      </c>
      <c r="L149" s="16">
        <f t="shared" si="73"/>
        <v>128535400</v>
      </c>
      <c r="M149" s="16">
        <f t="shared" si="73"/>
        <v>0</v>
      </c>
      <c r="N149" s="16">
        <f t="shared" si="73"/>
        <v>0</v>
      </c>
      <c r="O149" s="16">
        <f t="shared" si="73"/>
        <v>7814600</v>
      </c>
      <c r="P149" s="16">
        <f t="shared" si="73"/>
        <v>14585549</v>
      </c>
      <c r="Q149" s="16">
        <f t="shared" si="73"/>
        <v>14585549</v>
      </c>
      <c r="R149" s="16">
        <f t="shared" si="73"/>
        <v>6770949</v>
      </c>
      <c r="S149" s="16">
        <f t="shared" si="73"/>
        <v>121764451</v>
      </c>
      <c r="T149" s="16">
        <f t="shared" si="73"/>
        <v>0</v>
      </c>
    </row>
    <row r="150" spans="1:20" x14ac:dyDescent="0.25">
      <c r="A150" s="7" t="s">
        <v>272</v>
      </c>
      <c r="B150" s="1" t="s">
        <v>273</v>
      </c>
      <c r="C150" s="2">
        <v>48000000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48000000</v>
      </c>
      <c r="J150" s="2">
        <v>4214600</v>
      </c>
      <c r="K150" s="2">
        <v>4214600</v>
      </c>
      <c r="L150" s="2">
        <f t="shared" si="66"/>
        <v>43785400</v>
      </c>
      <c r="M150" s="2">
        <v>0</v>
      </c>
      <c r="N150" s="2">
        <v>0</v>
      </c>
      <c r="O150" s="2">
        <f t="shared" si="67"/>
        <v>4214600</v>
      </c>
      <c r="P150" s="2">
        <v>10985549</v>
      </c>
      <c r="Q150" s="2">
        <v>10985549</v>
      </c>
      <c r="R150" s="2">
        <f t="shared" si="63"/>
        <v>6770949</v>
      </c>
      <c r="S150" s="2">
        <f t="shared" si="64"/>
        <v>37014451</v>
      </c>
      <c r="T150" s="2">
        <f t="shared" si="65"/>
        <v>0</v>
      </c>
    </row>
    <row r="151" spans="1:20" x14ac:dyDescent="0.25">
      <c r="A151" s="7" t="s">
        <v>274</v>
      </c>
      <c r="B151" s="1" t="s">
        <v>275</v>
      </c>
      <c r="C151" s="2">
        <v>64500000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64500000</v>
      </c>
      <c r="J151" s="2">
        <v>0</v>
      </c>
      <c r="K151" s="2">
        <v>0</v>
      </c>
      <c r="L151" s="2">
        <f t="shared" si="66"/>
        <v>64500000</v>
      </c>
      <c r="M151" s="2">
        <v>0</v>
      </c>
      <c r="N151" s="2">
        <v>0</v>
      </c>
      <c r="O151" s="2">
        <f t="shared" si="67"/>
        <v>0</v>
      </c>
      <c r="P151" s="2">
        <v>0</v>
      </c>
      <c r="Q151" s="2">
        <v>0</v>
      </c>
      <c r="R151" s="2">
        <f t="shared" si="63"/>
        <v>0</v>
      </c>
      <c r="S151" s="2">
        <f t="shared" si="64"/>
        <v>64500000</v>
      </c>
      <c r="T151" s="2">
        <f t="shared" si="65"/>
        <v>0</v>
      </c>
    </row>
    <row r="152" spans="1:20" x14ac:dyDescent="0.25">
      <c r="A152" s="7" t="s">
        <v>276</v>
      </c>
      <c r="B152" s="1" t="s">
        <v>277</v>
      </c>
      <c r="C152" s="2">
        <v>9450000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9450000</v>
      </c>
      <c r="J152" s="2">
        <v>0</v>
      </c>
      <c r="K152" s="2">
        <v>0</v>
      </c>
      <c r="L152" s="2">
        <f t="shared" si="66"/>
        <v>9450000</v>
      </c>
      <c r="M152" s="2">
        <v>0</v>
      </c>
      <c r="N152" s="2">
        <v>0</v>
      </c>
      <c r="O152" s="2">
        <f t="shared" si="67"/>
        <v>0</v>
      </c>
      <c r="P152" s="2">
        <v>0</v>
      </c>
      <c r="Q152" s="2">
        <v>0</v>
      </c>
      <c r="R152" s="2">
        <f t="shared" si="63"/>
        <v>0</v>
      </c>
      <c r="S152" s="2">
        <f t="shared" si="64"/>
        <v>9450000</v>
      </c>
      <c r="T152" s="2">
        <f t="shared" si="65"/>
        <v>0</v>
      </c>
    </row>
    <row r="153" spans="1:20" x14ac:dyDescent="0.25">
      <c r="A153" s="7" t="s">
        <v>278</v>
      </c>
      <c r="B153" s="1" t="s">
        <v>279</v>
      </c>
      <c r="C153" s="2">
        <v>2100000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2100000</v>
      </c>
      <c r="J153" s="2">
        <v>0</v>
      </c>
      <c r="K153" s="2">
        <v>0</v>
      </c>
      <c r="L153" s="2">
        <f t="shared" si="66"/>
        <v>2100000</v>
      </c>
      <c r="M153" s="2">
        <v>0</v>
      </c>
      <c r="N153" s="2">
        <v>0</v>
      </c>
      <c r="O153" s="2">
        <f t="shared" si="67"/>
        <v>0</v>
      </c>
      <c r="P153" s="2">
        <v>0</v>
      </c>
      <c r="Q153" s="2">
        <v>0</v>
      </c>
      <c r="R153" s="2">
        <f t="shared" si="63"/>
        <v>0</v>
      </c>
      <c r="S153" s="2">
        <f t="shared" si="64"/>
        <v>2100000</v>
      </c>
      <c r="T153" s="2">
        <f t="shared" si="65"/>
        <v>0</v>
      </c>
    </row>
    <row r="154" spans="1:20" x14ac:dyDescent="0.25">
      <c r="A154" s="7" t="s">
        <v>280</v>
      </c>
      <c r="B154" s="1" t="s">
        <v>281</v>
      </c>
      <c r="C154" s="2">
        <v>4800000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4800000</v>
      </c>
      <c r="J154" s="2">
        <v>1500000</v>
      </c>
      <c r="K154" s="2">
        <v>1500000</v>
      </c>
      <c r="L154" s="2">
        <f t="shared" si="66"/>
        <v>3300000</v>
      </c>
      <c r="M154" s="2">
        <v>0</v>
      </c>
      <c r="N154" s="2">
        <v>0</v>
      </c>
      <c r="O154" s="2">
        <f t="shared" si="67"/>
        <v>1500000</v>
      </c>
      <c r="P154" s="2">
        <v>1500000</v>
      </c>
      <c r="Q154" s="2">
        <v>1500000</v>
      </c>
      <c r="R154" s="2">
        <f t="shared" si="63"/>
        <v>0</v>
      </c>
      <c r="S154" s="2">
        <f t="shared" si="64"/>
        <v>3300000</v>
      </c>
      <c r="T154" s="2">
        <f t="shared" si="65"/>
        <v>0</v>
      </c>
    </row>
    <row r="155" spans="1:20" x14ac:dyDescent="0.25">
      <c r="A155" s="7" t="s">
        <v>282</v>
      </c>
      <c r="B155" s="1" t="s">
        <v>283</v>
      </c>
      <c r="C155" s="2">
        <v>7500000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7500000</v>
      </c>
      <c r="J155" s="2">
        <v>2100000</v>
      </c>
      <c r="K155" s="2">
        <v>2100000</v>
      </c>
      <c r="L155" s="2">
        <f t="shared" si="66"/>
        <v>5400000</v>
      </c>
      <c r="M155" s="2">
        <v>0</v>
      </c>
      <c r="N155" s="2">
        <v>0</v>
      </c>
      <c r="O155" s="2">
        <f t="shared" si="67"/>
        <v>2100000</v>
      </c>
      <c r="P155" s="2">
        <v>2100000</v>
      </c>
      <c r="Q155" s="2">
        <v>2100000</v>
      </c>
      <c r="R155" s="2">
        <f t="shared" si="63"/>
        <v>0</v>
      </c>
      <c r="S155" s="2">
        <f t="shared" si="64"/>
        <v>5400000</v>
      </c>
      <c r="T155" s="2">
        <f t="shared" si="65"/>
        <v>0</v>
      </c>
    </row>
    <row r="156" spans="1:20" s="6" customFormat="1" x14ac:dyDescent="0.25">
      <c r="A156" s="14" t="s">
        <v>284</v>
      </c>
      <c r="B156" s="15" t="s">
        <v>285</v>
      </c>
      <c r="C156" s="16">
        <f>+C157+C158+C159</f>
        <v>72633333</v>
      </c>
      <c r="D156" s="16">
        <f t="shared" ref="D156:T156" si="74">+D157+D158+D159</f>
        <v>0</v>
      </c>
      <c r="E156" s="16">
        <f t="shared" si="74"/>
        <v>0</v>
      </c>
      <c r="F156" s="16">
        <f t="shared" si="74"/>
        <v>0</v>
      </c>
      <c r="G156" s="16">
        <f t="shared" si="74"/>
        <v>0</v>
      </c>
      <c r="H156" s="16">
        <f t="shared" si="74"/>
        <v>0</v>
      </c>
      <c r="I156" s="16">
        <f t="shared" si="74"/>
        <v>72633333</v>
      </c>
      <c r="J156" s="16">
        <f t="shared" si="74"/>
        <v>55300000</v>
      </c>
      <c r="K156" s="16">
        <f t="shared" si="74"/>
        <v>55300000</v>
      </c>
      <c r="L156" s="16">
        <f t="shared" si="74"/>
        <v>17333333</v>
      </c>
      <c r="M156" s="16">
        <f t="shared" si="74"/>
        <v>0</v>
      </c>
      <c r="N156" s="16">
        <f t="shared" si="74"/>
        <v>0</v>
      </c>
      <c r="O156" s="16">
        <f t="shared" si="74"/>
        <v>55300000</v>
      </c>
      <c r="P156" s="16">
        <f t="shared" si="74"/>
        <v>55300000</v>
      </c>
      <c r="Q156" s="16">
        <f t="shared" si="74"/>
        <v>55300000</v>
      </c>
      <c r="R156" s="16">
        <f t="shared" si="74"/>
        <v>0</v>
      </c>
      <c r="S156" s="16">
        <f t="shared" si="74"/>
        <v>17333333</v>
      </c>
      <c r="T156" s="16">
        <f t="shared" si="74"/>
        <v>0</v>
      </c>
    </row>
    <row r="157" spans="1:20" x14ac:dyDescent="0.25">
      <c r="A157" s="7" t="s">
        <v>286</v>
      </c>
      <c r="B157" s="1" t="s">
        <v>287</v>
      </c>
      <c r="C157" s="2">
        <v>32000000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32000000</v>
      </c>
      <c r="J157" s="2">
        <v>32000000</v>
      </c>
      <c r="K157" s="2">
        <v>32000000</v>
      </c>
      <c r="L157" s="2">
        <f t="shared" si="66"/>
        <v>0</v>
      </c>
      <c r="M157" s="2">
        <v>0</v>
      </c>
      <c r="N157" s="2">
        <v>0</v>
      </c>
      <c r="O157" s="2">
        <f t="shared" si="67"/>
        <v>32000000</v>
      </c>
      <c r="P157" s="2">
        <v>32000000</v>
      </c>
      <c r="Q157" s="2">
        <v>32000000</v>
      </c>
      <c r="R157" s="2">
        <f t="shared" si="63"/>
        <v>0</v>
      </c>
      <c r="S157" s="2">
        <f t="shared" si="64"/>
        <v>0</v>
      </c>
      <c r="T157" s="2">
        <f t="shared" si="65"/>
        <v>0</v>
      </c>
    </row>
    <row r="158" spans="1:20" x14ac:dyDescent="0.25">
      <c r="A158" s="7" t="s">
        <v>288</v>
      </c>
      <c r="B158" s="1" t="s">
        <v>289</v>
      </c>
      <c r="C158" s="2">
        <v>40333333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40333333</v>
      </c>
      <c r="J158" s="2">
        <v>23300000</v>
      </c>
      <c r="K158" s="2">
        <v>23300000</v>
      </c>
      <c r="L158" s="2">
        <f t="shared" si="66"/>
        <v>17033333</v>
      </c>
      <c r="M158" s="2">
        <v>0</v>
      </c>
      <c r="N158" s="2">
        <v>0</v>
      </c>
      <c r="O158" s="2">
        <f t="shared" si="67"/>
        <v>23300000</v>
      </c>
      <c r="P158" s="2">
        <v>23300000</v>
      </c>
      <c r="Q158" s="2">
        <v>23300000</v>
      </c>
      <c r="R158" s="2">
        <f t="shared" si="63"/>
        <v>0</v>
      </c>
      <c r="S158" s="2">
        <f t="shared" si="64"/>
        <v>17033333</v>
      </c>
      <c r="T158" s="2">
        <f t="shared" si="65"/>
        <v>0</v>
      </c>
    </row>
    <row r="159" spans="1:20" x14ac:dyDescent="0.25">
      <c r="A159" s="7" t="s">
        <v>290</v>
      </c>
      <c r="B159" s="1" t="s">
        <v>291</v>
      </c>
      <c r="C159" s="2">
        <v>300000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300000</v>
      </c>
      <c r="J159" s="2">
        <v>0</v>
      </c>
      <c r="K159" s="2">
        <v>0</v>
      </c>
      <c r="L159" s="2">
        <f t="shared" si="66"/>
        <v>300000</v>
      </c>
      <c r="M159" s="2">
        <v>0</v>
      </c>
      <c r="N159" s="2">
        <v>0</v>
      </c>
      <c r="O159" s="2">
        <f t="shared" si="67"/>
        <v>0</v>
      </c>
      <c r="P159" s="2">
        <v>0</v>
      </c>
      <c r="Q159" s="2">
        <v>0</v>
      </c>
      <c r="R159" s="2">
        <f t="shared" si="63"/>
        <v>0</v>
      </c>
      <c r="S159" s="2">
        <f t="shared" si="64"/>
        <v>300000</v>
      </c>
      <c r="T159" s="2">
        <f t="shared" si="65"/>
        <v>0</v>
      </c>
    </row>
    <row r="160" spans="1:20" s="6" customFormat="1" x14ac:dyDescent="0.25">
      <c r="A160" s="14" t="s">
        <v>292</v>
      </c>
      <c r="B160" s="15" t="s">
        <v>293</v>
      </c>
      <c r="C160" s="16">
        <f>SUM(C161:C165)</f>
        <v>448073768</v>
      </c>
      <c r="D160" s="16">
        <f t="shared" ref="D160:T160" si="75">SUM(D161:D165)</f>
        <v>0</v>
      </c>
      <c r="E160" s="16">
        <f t="shared" si="75"/>
        <v>0</v>
      </c>
      <c r="F160" s="16">
        <f t="shared" si="75"/>
        <v>0</v>
      </c>
      <c r="G160" s="16">
        <f t="shared" si="75"/>
        <v>0</v>
      </c>
      <c r="H160" s="16">
        <f t="shared" si="75"/>
        <v>0</v>
      </c>
      <c r="I160" s="16">
        <f t="shared" si="75"/>
        <v>448073768</v>
      </c>
      <c r="J160" s="16">
        <f t="shared" si="75"/>
        <v>151743786</v>
      </c>
      <c r="K160" s="16">
        <f t="shared" si="75"/>
        <v>151743786</v>
      </c>
      <c r="L160" s="16">
        <f t="shared" si="75"/>
        <v>296329982</v>
      </c>
      <c r="M160" s="16">
        <f t="shared" si="75"/>
        <v>0</v>
      </c>
      <c r="N160" s="16">
        <f t="shared" si="75"/>
        <v>0</v>
      </c>
      <c r="O160" s="16">
        <f t="shared" si="75"/>
        <v>151743786</v>
      </c>
      <c r="P160" s="16">
        <f t="shared" si="75"/>
        <v>185220786</v>
      </c>
      <c r="Q160" s="16">
        <f t="shared" si="75"/>
        <v>185220786</v>
      </c>
      <c r="R160" s="16">
        <f t="shared" si="75"/>
        <v>33477000</v>
      </c>
      <c r="S160" s="16">
        <f t="shared" si="75"/>
        <v>262852982</v>
      </c>
      <c r="T160" s="16">
        <f t="shared" si="75"/>
        <v>0</v>
      </c>
    </row>
    <row r="161" spans="1:20" x14ac:dyDescent="0.25">
      <c r="A161" s="7" t="s">
        <v>294</v>
      </c>
      <c r="B161" s="1" t="s">
        <v>295</v>
      </c>
      <c r="C161" s="2">
        <v>171000000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171000000</v>
      </c>
      <c r="J161" s="2">
        <v>1600000</v>
      </c>
      <c r="K161" s="2">
        <v>1600000</v>
      </c>
      <c r="L161" s="2">
        <f t="shared" si="66"/>
        <v>169400000</v>
      </c>
      <c r="M161" s="2">
        <v>0</v>
      </c>
      <c r="N161" s="2">
        <v>0</v>
      </c>
      <c r="O161" s="2">
        <f t="shared" si="67"/>
        <v>1600000</v>
      </c>
      <c r="P161" s="2">
        <v>13600000</v>
      </c>
      <c r="Q161" s="2">
        <v>13600000</v>
      </c>
      <c r="R161" s="2">
        <f t="shared" si="63"/>
        <v>12000000</v>
      </c>
      <c r="S161" s="2">
        <f t="shared" si="64"/>
        <v>157400000</v>
      </c>
      <c r="T161" s="2">
        <f t="shared" si="65"/>
        <v>0</v>
      </c>
    </row>
    <row r="162" spans="1:20" x14ac:dyDescent="0.25">
      <c r="A162" s="7" t="s">
        <v>296</v>
      </c>
      <c r="B162" s="1" t="s">
        <v>297</v>
      </c>
      <c r="C162" s="2">
        <v>50773768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50773768</v>
      </c>
      <c r="J162" s="2">
        <v>143786</v>
      </c>
      <c r="K162" s="2">
        <v>143786</v>
      </c>
      <c r="L162" s="2">
        <f t="shared" si="66"/>
        <v>50629982</v>
      </c>
      <c r="M162" s="2">
        <v>0</v>
      </c>
      <c r="N162" s="2">
        <v>0</v>
      </c>
      <c r="O162" s="2">
        <f t="shared" si="67"/>
        <v>143786</v>
      </c>
      <c r="P162" s="2">
        <v>21620786</v>
      </c>
      <c r="Q162" s="2">
        <v>21620786</v>
      </c>
      <c r="R162" s="2">
        <f t="shared" si="63"/>
        <v>21477000</v>
      </c>
      <c r="S162" s="2">
        <f t="shared" si="64"/>
        <v>29152982</v>
      </c>
      <c r="T162" s="2">
        <f t="shared" si="65"/>
        <v>0</v>
      </c>
    </row>
    <row r="163" spans="1:20" x14ac:dyDescent="0.25">
      <c r="A163" s="7" t="s">
        <v>298</v>
      </c>
      <c r="B163" s="1" t="s">
        <v>299</v>
      </c>
      <c r="C163" s="2">
        <v>11300000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11300000</v>
      </c>
      <c r="J163" s="2">
        <v>0</v>
      </c>
      <c r="K163" s="2">
        <v>0</v>
      </c>
      <c r="L163" s="2">
        <f t="shared" si="66"/>
        <v>11300000</v>
      </c>
      <c r="M163" s="2">
        <v>0</v>
      </c>
      <c r="N163" s="2">
        <v>0</v>
      </c>
      <c r="O163" s="2">
        <f t="shared" si="67"/>
        <v>0</v>
      </c>
      <c r="P163" s="2">
        <v>0</v>
      </c>
      <c r="Q163" s="2">
        <v>0</v>
      </c>
      <c r="R163" s="2">
        <f t="shared" si="63"/>
        <v>0</v>
      </c>
      <c r="S163" s="2">
        <f t="shared" si="64"/>
        <v>11300000</v>
      </c>
      <c r="T163" s="2">
        <f t="shared" si="65"/>
        <v>0</v>
      </c>
    </row>
    <row r="164" spans="1:20" x14ac:dyDescent="0.25">
      <c r="A164" s="7" t="s">
        <v>300</v>
      </c>
      <c r="B164" s="1" t="s">
        <v>301</v>
      </c>
      <c r="C164" s="2">
        <v>65000000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65000000</v>
      </c>
      <c r="J164" s="2">
        <v>0</v>
      </c>
      <c r="K164" s="2">
        <v>0</v>
      </c>
      <c r="L164" s="2">
        <f t="shared" si="66"/>
        <v>65000000</v>
      </c>
      <c r="M164" s="2">
        <v>0</v>
      </c>
      <c r="N164" s="2">
        <v>0</v>
      </c>
      <c r="O164" s="2">
        <f t="shared" si="67"/>
        <v>0</v>
      </c>
      <c r="P164" s="2">
        <v>0</v>
      </c>
      <c r="Q164" s="2">
        <v>0</v>
      </c>
      <c r="R164" s="2">
        <f t="shared" si="63"/>
        <v>0</v>
      </c>
      <c r="S164" s="2">
        <f t="shared" si="64"/>
        <v>65000000</v>
      </c>
      <c r="T164" s="2">
        <f t="shared" si="65"/>
        <v>0</v>
      </c>
    </row>
    <row r="165" spans="1:20" x14ac:dyDescent="0.25">
      <c r="A165" s="7" t="s">
        <v>302</v>
      </c>
      <c r="B165" s="1" t="s">
        <v>303</v>
      </c>
      <c r="C165" s="2">
        <v>150000000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150000000</v>
      </c>
      <c r="J165" s="2">
        <v>150000000</v>
      </c>
      <c r="K165" s="2">
        <v>150000000</v>
      </c>
      <c r="L165" s="2">
        <f t="shared" si="66"/>
        <v>0</v>
      </c>
      <c r="M165" s="2">
        <v>0</v>
      </c>
      <c r="N165" s="2">
        <v>0</v>
      </c>
      <c r="O165" s="2">
        <f t="shared" si="67"/>
        <v>150000000</v>
      </c>
      <c r="P165" s="2">
        <v>150000000</v>
      </c>
      <c r="Q165" s="2">
        <v>150000000</v>
      </c>
      <c r="R165" s="2">
        <f t="shared" si="63"/>
        <v>0</v>
      </c>
      <c r="S165" s="2">
        <f t="shared" si="64"/>
        <v>0</v>
      </c>
      <c r="T165" s="2">
        <f t="shared" si="65"/>
        <v>0</v>
      </c>
    </row>
    <row r="166" spans="1:20" s="6" customFormat="1" x14ac:dyDescent="0.25">
      <c r="A166" s="14" t="s">
        <v>304</v>
      </c>
      <c r="B166" s="15" t="s">
        <v>305</v>
      </c>
      <c r="C166" s="16">
        <f>SUM(C167:C171)</f>
        <v>364245349</v>
      </c>
      <c r="D166" s="16">
        <f t="shared" ref="D166:T166" si="76">SUM(D167:D171)</f>
        <v>0</v>
      </c>
      <c r="E166" s="16">
        <f t="shared" si="76"/>
        <v>0</v>
      </c>
      <c r="F166" s="16">
        <f t="shared" si="76"/>
        <v>0</v>
      </c>
      <c r="G166" s="16">
        <f t="shared" si="76"/>
        <v>0</v>
      </c>
      <c r="H166" s="16">
        <f t="shared" si="76"/>
        <v>0</v>
      </c>
      <c r="I166" s="16">
        <f t="shared" si="76"/>
        <v>364245349</v>
      </c>
      <c r="J166" s="16">
        <f t="shared" si="76"/>
        <v>54898845</v>
      </c>
      <c r="K166" s="16">
        <f t="shared" si="76"/>
        <v>54898845</v>
      </c>
      <c r="L166" s="16">
        <f t="shared" si="76"/>
        <v>309346504</v>
      </c>
      <c r="M166" s="16">
        <f t="shared" si="76"/>
        <v>8000000</v>
      </c>
      <c r="N166" s="16">
        <f t="shared" si="76"/>
        <v>8000000</v>
      </c>
      <c r="O166" s="16">
        <f t="shared" si="76"/>
        <v>46898845</v>
      </c>
      <c r="P166" s="16">
        <f t="shared" si="76"/>
        <v>140232560</v>
      </c>
      <c r="Q166" s="16">
        <f t="shared" si="76"/>
        <v>140232560</v>
      </c>
      <c r="R166" s="16">
        <f t="shared" si="76"/>
        <v>85333715</v>
      </c>
      <c r="S166" s="16">
        <f t="shared" si="76"/>
        <v>224012789</v>
      </c>
      <c r="T166" s="16">
        <f t="shared" si="76"/>
        <v>8000000</v>
      </c>
    </row>
    <row r="167" spans="1:20" x14ac:dyDescent="0.25">
      <c r="A167" s="7" t="s">
        <v>306</v>
      </c>
      <c r="B167" s="1" t="s">
        <v>307</v>
      </c>
      <c r="C167" s="2">
        <v>48400000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48400000</v>
      </c>
      <c r="J167" s="2">
        <v>2271808</v>
      </c>
      <c r="K167" s="2">
        <v>2271808</v>
      </c>
      <c r="L167" s="2">
        <f t="shared" si="66"/>
        <v>46128192</v>
      </c>
      <c r="M167" s="2">
        <v>0</v>
      </c>
      <c r="N167" s="2">
        <v>0</v>
      </c>
      <c r="O167" s="2">
        <f t="shared" si="67"/>
        <v>2271808</v>
      </c>
      <c r="P167" s="2">
        <v>7366246</v>
      </c>
      <c r="Q167" s="2">
        <v>7366246</v>
      </c>
      <c r="R167" s="2">
        <f t="shared" si="63"/>
        <v>5094438</v>
      </c>
      <c r="S167" s="2">
        <f t="shared" si="64"/>
        <v>41033754</v>
      </c>
      <c r="T167" s="2">
        <f t="shared" si="65"/>
        <v>0</v>
      </c>
    </row>
    <row r="168" spans="1:20" x14ac:dyDescent="0.25">
      <c r="A168" s="7" t="s">
        <v>308</v>
      </c>
      <c r="B168" s="1" t="s">
        <v>309</v>
      </c>
      <c r="C168" s="2">
        <v>244816000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244816000</v>
      </c>
      <c r="J168" s="2">
        <v>51127037</v>
      </c>
      <c r="K168" s="2">
        <v>51127037</v>
      </c>
      <c r="L168" s="2">
        <f t="shared" si="66"/>
        <v>193688963</v>
      </c>
      <c r="M168" s="2">
        <v>8000000</v>
      </c>
      <c r="N168" s="2">
        <v>8000000</v>
      </c>
      <c r="O168" s="2">
        <f t="shared" si="67"/>
        <v>43127037</v>
      </c>
      <c r="P168" s="2">
        <v>131366314</v>
      </c>
      <c r="Q168" s="2">
        <v>131366314</v>
      </c>
      <c r="R168" s="2">
        <f t="shared" si="63"/>
        <v>80239277</v>
      </c>
      <c r="S168" s="2">
        <f t="shared" si="64"/>
        <v>113449686</v>
      </c>
      <c r="T168" s="2">
        <f t="shared" si="65"/>
        <v>8000000</v>
      </c>
    </row>
    <row r="169" spans="1:20" x14ac:dyDescent="0.25">
      <c r="A169" s="7" t="s">
        <v>310</v>
      </c>
      <c r="B169" s="1" t="s">
        <v>311</v>
      </c>
      <c r="C169" s="2">
        <v>59329349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59329349</v>
      </c>
      <c r="J169" s="2">
        <v>1500000</v>
      </c>
      <c r="K169" s="2">
        <v>1500000</v>
      </c>
      <c r="L169" s="2">
        <f t="shared" si="66"/>
        <v>57829349</v>
      </c>
      <c r="M169" s="2">
        <v>0</v>
      </c>
      <c r="N169" s="2">
        <v>0</v>
      </c>
      <c r="O169" s="2">
        <f t="shared" si="67"/>
        <v>1500000</v>
      </c>
      <c r="P169" s="2">
        <v>1500000</v>
      </c>
      <c r="Q169" s="2">
        <v>1500000</v>
      </c>
      <c r="R169" s="2">
        <f t="shared" si="63"/>
        <v>0</v>
      </c>
      <c r="S169" s="2">
        <f t="shared" si="64"/>
        <v>57829349</v>
      </c>
      <c r="T169" s="2">
        <f t="shared" si="65"/>
        <v>0</v>
      </c>
    </row>
    <row r="170" spans="1:20" x14ac:dyDescent="0.25">
      <c r="A170" s="7" t="s">
        <v>312</v>
      </c>
      <c r="B170" s="1" t="s">
        <v>313</v>
      </c>
      <c r="C170" s="2">
        <v>1700000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1700000</v>
      </c>
      <c r="J170" s="2">
        <v>0</v>
      </c>
      <c r="K170" s="2">
        <v>0</v>
      </c>
      <c r="L170" s="2">
        <f t="shared" si="66"/>
        <v>1700000</v>
      </c>
      <c r="M170" s="2">
        <v>0</v>
      </c>
      <c r="N170" s="2">
        <v>0</v>
      </c>
      <c r="O170" s="2">
        <f t="shared" si="67"/>
        <v>0</v>
      </c>
      <c r="P170" s="2">
        <v>0</v>
      </c>
      <c r="Q170" s="2">
        <v>0</v>
      </c>
      <c r="R170" s="2">
        <f t="shared" si="63"/>
        <v>0</v>
      </c>
      <c r="S170" s="2">
        <f t="shared" si="64"/>
        <v>1700000</v>
      </c>
      <c r="T170" s="2">
        <f t="shared" si="65"/>
        <v>0</v>
      </c>
    </row>
    <row r="171" spans="1:20" x14ac:dyDescent="0.25">
      <c r="A171" s="7" t="s">
        <v>314</v>
      </c>
      <c r="B171" s="1" t="s">
        <v>315</v>
      </c>
      <c r="C171" s="2">
        <v>10000000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10000000</v>
      </c>
      <c r="J171" s="2">
        <v>0</v>
      </c>
      <c r="K171" s="2">
        <v>0</v>
      </c>
      <c r="L171" s="2">
        <f t="shared" si="66"/>
        <v>10000000</v>
      </c>
      <c r="M171" s="2">
        <v>0</v>
      </c>
      <c r="N171" s="2">
        <v>0</v>
      </c>
      <c r="O171" s="2">
        <f t="shared" si="67"/>
        <v>0</v>
      </c>
      <c r="P171" s="2">
        <v>0</v>
      </c>
      <c r="Q171" s="2">
        <v>0</v>
      </c>
      <c r="R171" s="2">
        <f t="shared" si="63"/>
        <v>0</v>
      </c>
      <c r="S171" s="2">
        <f t="shared" si="64"/>
        <v>10000000</v>
      </c>
      <c r="T171" s="2">
        <f t="shared" si="65"/>
        <v>0</v>
      </c>
    </row>
    <row r="172" spans="1:20" s="6" customFormat="1" x14ac:dyDescent="0.25">
      <c r="A172" s="14" t="s">
        <v>316</v>
      </c>
      <c r="B172" s="15" t="s">
        <v>317</v>
      </c>
      <c r="C172" s="16">
        <f>SUM(C173:C176)</f>
        <v>55200000</v>
      </c>
      <c r="D172" s="16">
        <f t="shared" ref="D172:T172" si="77">SUM(D173:D176)</f>
        <v>0</v>
      </c>
      <c r="E172" s="16">
        <f t="shared" si="77"/>
        <v>0</v>
      </c>
      <c r="F172" s="16">
        <f t="shared" si="77"/>
        <v>0</v>
      </c>
      <c r="G172" s="16">
        <f t="shared" si="77"/>
        <v>0</v>
      </c>
      <c r="H172" s="16">
        <f t="shared" si="77"/>
        <v>0</v>
      </c>
      <c r="I172" s="16">
        <f t="shared" si="77"/>
        <v>55200000</v>
      </c>
      <c r="J172" s="16">
        <f t="shared" si="77"/>
        <v>1200000</v>
      </c>
      <c r="K172" s="16">
        <f t="shared" si="77"/>
        <v>1200000</v>
      </c>
      <c r="L172" s="16">
        <f t="shared" si="77"/>
        <v>54000000</v>
      </c>
      <c r="M172" s="16">
        <f t="shared" si="77"/>
        <v>0</v>
      </c>
      <c r="N172" s="16">
        <f t="shared" si="77"/>
        <v>0</v>
      </c>
      <c r="O172" s="16">
        <f t="shared" si="77"/>
        <v>1200000</v>
      </c>
      <c r="P172" s="16">
        <f t="shared" si="77"/>
        <v>1200000</v>
      </c>
      <c r="Q172" s="16">
        <f t="shared" si="77"/>
        <v>1200000</v>
      </c>
      <c r="R172" s="16">
        <f t="shared" si="77"/>
        <v>0</v>
      </c>
      <c r="S172" s="16">
        <f t="shared" si="77"/>
        <v>54000000</v>
      </c>
      <c r="T172" s="16">
        <f t="shared" si="77"/>
        <v>0</v>
      </c>
    </row>
    <row r="173" spans="1:20" x14ac:dyDescent="0.25">
      <c r="A173" s="7" t="s">
        <v>318</v>
      </c>
      <c r="B173" s="1" t="s">
        <v>319</v>
      </c>
      <c r="C173" s="2">
        <v>4000000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4000000</v>
      </c>
      <c r="J173" s="2">
        <v>0</v>
      </c>
      <c r="K173" s="2">
        <v>0</v>
      </c>
      <c r="L173" s="2">
        <f t="shared" si="66"/>
        <v>4000000</v>
      </c>
      <c r="M173" s="2">
        <v>0</v>
      </c>
      <c r="N173" s="2">
        <v>0</v>
      </c>
      <c r="O173" s="2">
        <f t="shared" si="67"/>
        <v>0</v>
      </c>
      <c r="P173" s="2">
        <v>0</v>
      </c>
      <c r="Q173" s="2">
        <v>0</v>
      </c>
      <c r="R173" s="2">
        <f t="shared" si="63"/>
        <v>0</v>
      </c>
      <c r="S173" s="2">
        <f t="shared" si="64"/>
        <v>4000000</v>
      </c>
      <c r="T173" s="2">
        <f t="shared" si="65"/>
        <v>0</v>
      </c>
    </row>
    <row r="174" spans="1:20" x14ac:dyDescent="0.25">
      <c r="A174" s="7" t="s">
        <v>320</v>
      </c>
      <c r="B174" s="1" t="s">
        <v>321</v>
      </c>
      <c r="C174" s="2">
        <v>2000000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2000000</v>
      </c>
      <c r="J174" s="2">
        <v>0</v>
      </c>
      <c r="K174" s="2">
        <v>0</v>
      </c>
      <c r="L174" s="2">
        <f t="shared" si="66"/>
        <v>2000000</v>
      </c>
      <c r="M174" s="2">
        <v>0</v>
      </c>
      <c r="N174" s="2">
        <v>0</v>
      </c>
      <c r="O174" s="2">
        <f t="shared" si="67"/>
        <v>0</v>
      </c>
      <c r="P174" s="2">
        <v>0</v>
      </c>
      <c r="Q174" s="2">
        <v>0</v>
      </c>
      <c r="R174" s="2">
        <f t="shared" si="63"/>
        <v>0</v>
      </c>
      <c r="S174" s="2">
        <f t="shared" si="64"/>
        <v>2000000</v>
      </c>
      <c r="T174" s="2">
        <f t="shared" si="65"/>
        <v>0</v>
      </c>
    </row>
    <row r="175" spans="1:20" x14ac:dyDescent="0.25">
      <c r="A175" s="7" t="s">
        <v>322</v>
      </c>
      <c r="B175" s="1" t="s">
        <v>323</v>
      </c>
      <c r="C175" s="2">
        <v>24300000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24300000</v>
      </c>
      <c r="J175" s="2">
        <v>700000</v>
      </c>
      <c r="K175" s="2">
        <v>700000</v>
      </c>
      <c r="L175" s="2">
        <f t="shared" si="66"/>
        <v>23600000</v>
      </c>
      <c r="M175" s="2">
        <v>0</v>
      </c>
      <c r="N175" s="2">
        <v>0</v>
      </c>
      <c r="O175" s="2">
        <f t="shared" si="67"/>
        <v>700000</v>
      </c>
      <c r="P175" s="2">
        <v>700000</v>
      </c>
      <c r="Q175" s="2">
        <v>700000</v>
      </c>
      <c r="R175" s="2">
        <f t="shared" si="63"/>
        <v>0</v>
      </c>
      <c r="S175" s="2">
        <f t="shared" si="64"/>
        <v>23600000</v>
      </c>
      <c r="T175" s="2">
        <f t="shared" si="65"/>
        <v>0</v>
      </c>
    </row>
    <row r="176" spans="1:20" x14ac:dyDescent="0.25">
      <c r="A176" s="7" t="s">
        <v>324</v>
      </c>
      <c r="B176" s="1" t="s">
        <v>325</v>
      </c>
      <c r="C176" s="2">
        <v>24900000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24900000</v>
      </c>
      <c r="J176" s="2">
        <v>500000</v>
      </c>
      <c r="K176" s="2">
        <v>500000</v>
      </c>
      <c r="L176" s="2">
        <f t="shared" si="66"/>
        <v>24400000</v>
      </c>
      <c r="M176" s="2">
        <v>0</v>
      </c>
      <c r="N176" s="2">
        <v>0</v>
      </c>
      <c r="O176" s="2">
        <f t="shared" si="67"/>
        <v>500000</v>
      </c>
      <c r="P176" s="2">
        <v>500000</v>
      </c>
      <c r="Q176" s="2">
        <v>500000</v>
      </c>
      <c r="R176" s="2">
        <f t="shared" si="63"/>
        <v>0</v>
      </c>
      <c r="S176" s="2">
        <f t="shared" si="64"/>
        <v>24400000</v>
      </c>
      <c r="T176" s="2">
        <f t="shared" si="65"/>
        <v>0</v>
      </c>
    </row>
    <row r="177" spans="1:20" s="6" customFormat="1" x14ac:dyDescent="0.25">
      <c r="A177" s="14" t="s">
        <v>326</v>
      </c>
      <c r="B177" s="15" t="s">
        <v>327</v>
      </c>
      <c r="C177" s="16">
        <f>SUM(C178:C181)</f>
        <v>98400000</v>
      </c>
      <c r="D177" s="16">
        <f t="shared" ref="D177:T177" si="78">SUM(D178:D181)</f>
        <v>0</v>
      </c>
      <c r="E177" s="16">
        <f t="shared" si="78"/>
        <v>0</v>
      </c>
      <c r="F177" s="16">
        <f t="shared" si="78"/>
        <v>0</v>
      </c>
      <c r="G177" s="16">
        <f t="shared" si="78"/>
        <v>0</v>
      </c>
      <c r="H177" s="16">
        <f t="shared" si="78"/>
        <v>0</v>
      </c>
      <c r="I177" s="16">
        <f t="shared" si="78"/>
        <v>98400000</v>
      </c>
      <c r="J177" s="16">
        <f t="shared" si="78"/>
        <v>2500000</v>
      </c>
      <c r="K177" s="16">
        <f t="shared" si="78"/>
        <v>2500000</v>
      </c>
      <c r="L177" s="16">
        <f t="shared" si="78"/>
        <v>95900000</v>
      </c>
      <c r="M177" s="16">
        <f t="shared" si="78"/>
        <v>0</v>
      </c>
      <c r="N177" s="16">
        <f t="shared" si="78"/>
        <v>0</v>
      </c>
      <c r="O177" s="16">
        <f t="shared" si="78"/>
        <v>2500000</v>
      </c>
      <c r="P177" s="16">
        <f t="shared" si="78"/>
        <v>2500000</v>
      </c>
      <c r="Q177" s="16">
        <f t="shared" si="78"/>
        <v>2500000</v>
      </c>
      <c r="R177" s="16">
        <f t="shared" si="78"/>
        <v>0</v>
      </c>
      <c r="S177" s="16">
        <f t="shared" si="78"/>
        <v>95900000</v>
      </c>
      <c r="T177" s="16">
        <f t="shared" si="78"/>
        <v>0</v>
      </c>
    </row>
    <row r="178" spans="1:20" x14ac:dyDescent="0.25">
      <c r="A178" s="7" t="s">
        <v>328</v>
      </c>
      <c r="B178" s="1" t="s">
        <v>329</v>
      </c>
      <c r="C178" s="2">
        <v>41400000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41400000</v>
      </c>
      <c r="J178" s="2">
        <v>500000</v>
      </c>
      <c r="K178" s="2">
        <v>500000</v>
      </c>
      <c r="L178" s="2">
        <f t="shared" si="66"/>
        <v>40900000</v>
      </c>
      <c r="M178" s="2">
        <v>0</v>
      </c>
      <c r="N178" s="2">
        <v>0</v>
      </c>
      <c r="O178" s="2">
        <f t="shared" si="67"/>
        <v>500000</v>
      </c>
      <c r="P178" s="2">
        <v>500000</v>
      </c>
      <c r="Q178" s="2">
        <v>500000</v>
      </c>
      <c r="R178" s="2">
        <f t="shared" si="63"/>
        <v>0</v>
      </c>
      <c r="S178" s="2">
        <f t="shared" si="64"/>
        <v>40900000</v>
      </c>
      <c r="T178" s="2">
        <f t="shared" si="65"/>
        <v>0</v>
      </c>
    </row>
    <row r="179" spans="1:20" x14ac:dyDescent="0.25">
      <c r="A179" s="7" t="s">
        <v>330</v>
      </c>
      <c r="B179" s="1" t="s">
        <v>331</v>
      </c>
      <c r="C179" s="2">
        <v>5000000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5000000</v>
      </c>
      <c r="J179" s="2">
        <v>0</v>
      </c>
      <c r="K179" s="2">
        <v>0</v>
      </c>
      <c r="L179" s="2">
        <f t="shared" si="66"/>
        <v>5000000</v>
      </c>
      <c r="M179" s="2">
        <v>0</v>
      </c>
      <c r="N179" s="2">
        <v>0</v>
      </c>
      <c r="O179" s="2">
        <f t="shared" si="67"/>
        <v>0</v>
      </c>
      <c r="P179" s="2">
        <v>0</v>
      </c>
      <c r="Q179" s="2">
        <v>0</v>
      </c>
      <c r="R179" s="2">
        <f t="shared" si="63"/>
        <v>0</v>
      </c>
      <c r="S179" s="2">
        <f t="shared" si="64"/>
        <v>5000000</v>
      </c>
      <c r="T179" s="2">
        <f t="shared" si="65"/>
        <v>0</v>
      </c>
    </row>
    <row r="180" spans="1:20" x14ac:dyDescent="0.25">
      <c r="A180" s="7" t="s">
        <v>332</v>
      </c>
      <c r="B180" s="1" t="s">
        <v>333</v>
      </c>
      <c r="C180" s="2">
        <v>50000000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50000000</v>
      </c>
      <c r="J180" s="2">
        <v>2000000</v>
      </c>
      <c r="K180" s="2">
        <v>2000000</v>
      </c>
      <c r="L180" s="2">
        <f t="shared" si="66"/>
        <v>48000000</v>
      </c>
      <c r="M180" s="2">
        <v>0</v>
      </c>
      <c r="N180" s="2">
        <v>0</v>
      </c>
      <c r="O180" s="2">
        <f t="shared" si="67"/>
        <v>2000000</v>
      </c>
      <c r="P180" s="2">
        <v>2000000</v>
      </c>
      <c r="Q180" s="2">
        <v>2000000</v>
      </c>
      <c r="R180" s="2">
        <f t="shared" si="63"/>
        <v>0</v>
      </c>
      <c r="S180" s="2">
        <f t="shared" si="64"/>
        <v>48000000</v>
      </c>
      <c r="T180" s="2">
        <f t="shared" si="65"/>
        <v>0</v>
      </c>
    </row>
    <row r="181" spans="1:20" x14ac:dyDescent="0.25">
      <c r="A181" s="7" t="s">
        <v>334</v>
      </c>
      <c r="B181" s="1" t="s">
        <v>335</v>
      </c>
      <c r="C181" s="2">
        <v>2000000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2000000</v>
      </c>
      <c r="J181" s="2">
        <v>0</v>
      </c>
      <c r="K181" s="2">
        <v>0</v>
      </c>
      <c r="L181" s="2">
        <f t="shared" si="66"/>
        <v>2000000</v>
      </c>
      <c r="M181" s="2">
        <v>0</v>
      </c>
      <c r="N181" s="2">
        <v>0</v>
      </c>
      <c r="O181" s="2">
        <f t="shared" si="67"/>
        <v>0</v>
      </c>
      <c r="P181" s="2">
        <v>0</v>
      </c>
      <c r="Q181" s="2">
        <v>0</v>
      </c>
      <c r="R181" s="2">
        <f t="shared" si="63"/>
        <v>0</v>
      </c>
      <c r="S181" s="2">
        <f t="shared" si="64"/>
        <v>2000000</v>
      </c>
      <c r="T181" s="2">
        <f t="shared" si="65"/>
        <v>0</v>
      </c>
    </row>
    <row r="182" spans="1:20" s="6" customFormat="1" x14ac:dyDescent="0.25">
      <c r="A182" s="14" t="s">
        <v>336</v>
      </c>
      <c r="B182" s="15" t="s">
        <v>337</v>
      </c>
      <c r="C182" s="16">
        <f>SUM(C183:C186)</f>
        <v>46720000</v>
      </c>
      <c r="D182" s="16">
        <f t="shared" ref="D182:T182" si="79">SUM(D183:D186)</f>
        <v>0</v>
      </c>
      <c r="E182" s="16">
        <f t="shared" si="79"/>
        <v>0</v>
      </c>
      <c r="F182" s="16">
        <f t="shared" si="79"/>
        <v>0</v>
      </c>
      <c r="G182" s="16">
        <f t="shared" si="79"/>
        <v>0</v>
      </c>
      <c r="H182" s="16">
        <f t="shared" si="79"/>
        <v>0</v>
      </c>
      <c r="I182" s="16">
        <f t="shared" si="79"/>
        <v>46720000</v>
      </c>
      <c r="J182" s="16">
        <f t="shared" si="79"/>
        <v>1000000</v>
      </c>
      <c r="K182" s="16">
        <f t="shared" si="79"/>
        <v>1000000</v>
      </c>
      <c r="L182" s="16">
        <f t="shared" si="79"/>
        <v>45720000</v>
      </c>
      <c r="M182" s="16">
        <f t="shared" si="79"/>
        <v>0</v>
      </c>
      <c r="N182" s="16">
        <f t="shared" si="79"/>
        <v>0</v>
      </c>
      <c r="O182" s="16">
        <f t="shared" si="79"/>
        <v>1000000</v>
      </c>
      <c r="P182" s="16">
        <f t="shared" si="79"/>
        <v>1000000</v>
      </c>
      <c r="Q182" s="16">
        <f t="shared" si="79"/>
        <v>1000000</v>
      </c>
      <c r="R182" s="16">
        <f t="shared" si="79"/>
        <v>0</v>
      </c>
      <c r="S182" s="16">
        <f t="shared" si="79"/>
        <v>45720000</v>
      </c>
      <c r="T182" s="16">
        <f t="shared" si="79"/>
        <v>0</v>
      </c>
    </row>
    <row r="183" spans="1:20" x14ac:dyDescent="0.25">
      <c r="A183" s="7" t="s">
        <v>338</v>
      </c>
      <c r="B183" s="1" t="s">
        <v>121</v>
      </c>
      <c r="C183" s="2">
        <v>23360000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23360000</v>
      </c>
      <c r="J183" s="2">
        <v>500000</v>
      </c>
      <c r="K183" s="2">
        <v>500000</v>
      </c>
      <c r="L183" s="2">
        <f t="shared" si="66"/>
        <v>22860000</v>
      </c>
      <c r="M183" s="2">
        <v>0</v>
      </c>
      <c r="N183" s="2">
        <v>0</v>
      </c>
      <c r="O183" s="2">
        <f t="shared" si="67"/>
        <v>500000</v>
      </c>
      <c r="P183" s="2">
        <v>500000</v>
      </c>
      <c r="Q183" s="2">
        <v>500000</v>
      </c>
      <c r="R183" s="2">
        <f t="shared" si="63"/>
        <v>0</v>
      </c>
      <c r="S183" s="2">
        <f t="shared" si="64"/>
        <v>22860000</v>
      </c>
      <c r="T183" s="2">
        <f t="shared" si="65"/>
        <v>0</v>
      </c>
    </row>
    <row r="184" spans="1:20" x14ac:dyDescent="0.25">
      <c r="A184" s="7" t="s">
        <v>339</v>
      </c>
      <c r="B184" s="1" t="s">
        <v>123</v>
      </c>
      <c r="C184" s="2">
        <v>3360000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3360000</v>
      </c>
      <c r="J184" s="2">
        <v>0</v>
      </c>
      <c r="K184" s="2">
        <v>0</v>
      </c>
      <c r="L184" s="2">
        <f t="shared" si="66"/>
        <v>3360000</v>
      </c>
      <c r="M184" s="2">
        <v>0</v>
      </c>
      <c r="N184" s="2">
        <v>0</v>
      </c>
      <c r="O184" s="2">
        <f t="shared" si="67"/>
        <v>0</v>
      </c>
      <c r="P184" s="2">
        <v>0</v>
      </c>
      <c r="Q184" s="2">
        <v>0</v>
      </c>
      <c r="R184" s="2">
        <f t="shared" si="63"/>
        <v>0</v>
      </c>
      <c r="S184" s="2">
        <f t="shared" si="64"/>
        <v>3360000</v>
      </c>
      <c r="T184" s="2">
        <f t="shared" si="65"/>
        <v>0</v>
      </c>
    </row>
    <row r="185" spans="1:20" x14ac:dyDescent="0.25">
      <c r="A185" s="7" t="s">
        <v>340</v>
      </c>
      <c r="B185" s="1" t="s">
        <v>125</v>
      </c>
      <c r="C185" s="2">
        <v>15000000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15000000</v>
      </c>
      <c r="J185" s="2">
        <v>500000</v>
      </c>
      <c r="K185" s="2">
        <v>500000</v>
      </c>
      <c r="L185" s="2">
        <f t="shared" si="66"/>
        <v>14500000</v>
      </c>
      <c r="M185" s="2">
        <v>0</v>
      </c>
      <c r="N185" s="2">
        <v>0</v>
      </c>
      <c r="O185" s="2">
        <f t="shared" si="67"/>
        <v>500000</v>
      </c>
      <c r="P185" s="2">
        <v>500000</v>
      </c>
      <c r="Q185" s="2">
        <v>500000</v>
      </c>
      <c r="R185" s="2">
        <f t="shared" si="63"/>
        <v>0</v>
      </c>
      <c r="S185" s="2">
        <f t="shared" si="64"/>
        <v>14500000</v>
      </c>
      <c r="T185" s="2">
        <f t="shared" si="65"/>
        <v>0</v>
      </c>
    </row>
    <row r="186" spans="1:20" x14ac:dyDescent="0.25">
      <c r="A186" s="7" t="s">
        <v>341</v>
      </c>
      <c r="B186" s="1" t="s">
        <v>127</v>
      </c>
      <c r="C186" s="2">
        <v>5000000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5000000</v>
      </c>
      <c r="J186" s="2">
        <v>0</v>
      </c>
      <c r="K186" s="2">
        <v>0</v>
      </c>
      <c r="L186" s="2">
        <f t="shared" si="66"/>
        <v>5000000</v>
      </c>
      <c r="M186" s="2">
        <v>0</v>
      </c>
      <c r="N186" s="2">
        <v>0</v>
      </c>
      <c r="O186" s="2">
        <f t="shared" si="67"/>
        <v>0</v>
      </c>
      <c r="P186" s="2">
        <v>0</v>
      </c>
      <c r="Q186" s="2">
        <v>0</v>
      </c>
      <c r="R186" s="2">
        <f t="shared" si="63"/>
        <v>0</v>
      </c>
      <c r="S186" s="2">
        <f t="shared" si="64"/>
        <v>5000000</v>
      </c>
      <c r="T186" s="2">
        <f t="shared" si="65"/>
        <v>0</v>
      </c>
    </row>
    <row r="187" spans="1:20" s="6" customFormat="1" x14ac:dyDescent="0.25">
      <c r="A187" s="14" t="s">
        <v>342</v>
      </c>
      <c r="B187" s="15" t="s">
        <v>343</v>
      </c>
      <c r="C187" s="16">
        <f>+C188+C193+C196</f>
        <v>97400000</v>
      </c>
      <c r="D187" s="16">
        <f t="shared" ref="D187:T187" si="80">+D188+D193+D196</f>
        <v>0</v>
      </c>
      <c r="E187" s="16">
        <f t="shared" si="80"/>
        <v>0</v>
      </c>
      <c r="F187" s="16">
        <f t="shared" si="80"/>
        <v>0</v>
      </c>
      <c r="G187" s="16">
        <f t="shared" si="80"/>
        <v>0</v>
      </c>
      <c r="H187" s="16">
        <f t="shared" si="80"/>
        <v>0</v>
      </c>
      <c r="I187" s="16">
        <f t="shared" si="80"/>
        <v>97400000</v>
      </c>
      <c r="J187" s="16">
        <f t="shared" si="80"/>
        <v>200700</v>
      </c>
      <c r="K187" s="16">
        <f t="shared" si="80"/>
        <v>200700</v>
      </c>
      <c r="L187" s="16">
        <f t="shared" si="80"/>
        <v>97199300</v>
      </c>
      <c r="M187" s="16">
        <f t="shared" si="80"/>
        <v>50700</v>
      </c>
      <c r="N187" s="16">
        <f t="shared" si="80"/>
        <v>50700</v>
      </c>
      <c r="O187" s="16">
        <f t="shared" si="80"/>
        <v>150000</v>
      </c>
      <c r="P187" s="16">
        <f t="shared" si="80"/>
        <v>200700</v>
      </c>
      <c r="Q187" s="16">
        <f t="shared" si="80"/>
        <v>200700</v>
      </c>
      <c r="R187" s="16">
        <f t="shared" si="80"/>
        <v>0</v>
      </c>
      <c r="S187" s="16">
        <f t="shared" si="80"/>
        <v>97199300</v>
      </c>
      <c r="T187" s="16">
        <f t="shared" si="80"/>
        <v>50700</v>
      </c>
    </row>
    <row r="188" spans="1:20" s="6" customFormat="1" x14ac:dyDescent="0.25">
      <c r="A188" s="14" t="s">
        <v>344</v>
      </c>
      <c r="B188" s="15" t="s">
        <v>141</v>
      </c>
      <c r="C188" s="16">
        <f>SUM(C189:C192)</f>
        <v>28900000</v>
      </c>
      <c r="D188" s="16">
        <f t="shared" ref="D188:T188" si="81">SUM(D189:D192)</f>
        <v>0</v>
      </c>
      <c r="E188" s="16">
        <f t="shared" si="81"/>
        <v>0</v>
      </c>
      <c r="F188" s="16">
        <f t="shared" si="81"/>
        <v>0</v>
      </c>
      <c r="G188" s="16">
        <f t="shared" si="81"/>
        <v>0</v>
      </c>
      <c r="H188" s="16">
        <f t="shared" si="81"/>
        <v>0</v>
      </c>
      <c r="I188" s="16">
        <f t="shared" si="81"/>
        <v>28900000</v>
      </c>
      <c r="J188" s="16">
        <f t="shared" si="81"/>
        <v>0</v>
      </c>
      <c r="K188" s="16">
        <f t="shared" si="81"/>
        <v>0</v>
      </c>
      <c r="L188" s="16">
        <f t="shared" si="81"/>
        <v>28900000</v>
      </c>
      <c r="M188" s="16">
        <f t="shared" si="81"/>
        <v>0</v>
      </c>
      <c r="N188" s="16">
        <f t="shared" si="81"/>
        <v>0</v>
      </c>
      <c r="O188" s="16">
        <f t="shared" si="81"/>
        <v>0</v>
      </c>
      <c r="P188" s="16">
        <f t="shared" si="81"/>
        <v>0</v>
      </c>
      <c r="Q188" s="16">
        <f t="shared" si="81"/>
        <v>0</v>
      </c>
      <c r="R188" s="16">
        <f t="shared" si="81"/>
        <v>0</v>
      </c>
      <c r="S188" s="16">
        <f t="shared" si="81"/>
        <v>28900000</v>
      </c>
      <c r="T188" s="16">
        <f t="shared" si="81"/>
        <v>0</v>
      </c>
    </row>
    <row r="189" spans="1:20" x14ac:dyDescent="0.25">
      <c r="A189" s="7" t="s">
        <v>345</v>
      </c>
      <c r="B189" s="1" t="s">
        <v>346</v>
      </c>
      <c r="C189" s="2">
        <v>5000000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5000000</v>
      </c>
      <c r="J189" s="2">
        <v>0</v>
      </c>
      <c r="K189" s="2">
        <v>0</v>
      </c>
      <c r="L189" s="2">
        <f t="shared" si="66"/>
        <v>5000000</v>
      </c>
      <c r="M189" s="2">
        <v>0</v>
      </c>
      <c r="N189" s="2">
        <v>0</v>
      </c>
      <c r="O189" s="2">
        <f t="shared" si="67"/>
        <v>0</v>
      </c>
      <c r="P189" s="2">
        <v>0</v>
      </c>
      <c r="Q189" s="2">
        <v>0</v>
      </c>
      <c r="R189" s="2">
        <f t="shared" si="63"/>
        <v>0</v>
      </c>
      <c r="S189" s="2">
        <f t="shared" si="64"/>
        <v>5000000</v>
      </c>
      <c r="T189" s="2">
        <f t="shared" si="65"/>
        <v>0</v>
      </c>
    </row>
    <row r="190" spans="1:20" x14ac:dyDescent="0.25">
      <c r="A190" s="7" t="s">
        <v>347</v>
      </c>
      <c r="B190" s="1" t="s">
        <v>348</v>
      </c>
      <c r="C190" s="2">
        <v>1500000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1500000</v>
      </c>
      <c r="J190" s="2">
        <v>0</v>
      </c>
      <c r="K190" s="2">
        <v>0</v>
      </c>
      <c r="L190" s="2">
        <f t="shared" si="66"/>
        <v>1500000</v>
      </c>
      <c r="M190" s="2">
        <v>0</v>
      </c>
      <c r="N190" s="2">
        <v>0</v>
      </c>
      <c r="O190" s="2">
        <f t="shared" si="67"/>
        <v>0</v>
      </c>
      <c r="P190" s="2">
        <v>0</v>
      </c>
      <c r="Q190" s="2">
        <v>0</v>
      </c>
      <c r="R190" s="2">
        <f t="shared" si="63"/>
        <v>0</v>
      </c>
      <c r="S190" s="2">
        <f t="shared" si="64"/>
        <v>1500000</v>
      </c>
      <c r="T190" s="2">
        <f t="shared" si="65"/>
        <v>0</v>
      </c>
    </row>
    <row r="191" spans="1:20" x14ac:dyDescent="0.25">
      <c r="A191" s="7" t="s">
        <v>349</v>
      </c>
      <c r="B191" s="1" t="s">
        <v>145</v>
      </c>
      <c r="C191" s="2">
        <v>2400000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2400000</v>
      </c>
      <c r="J191" s="2">
        <v>0</v>
      </c>
      <c r="K191" s="2">
        <v>0</v>
      </c>
      <c r="L191" s="2">
        <f t="shared" si="66"/>
        <v>2400000</v>
      </c>
      <c r="M191" s="2">
        <v>0</v>
      </c>
      <c r="N191" s="2">
        <v>0</v>
      </c>
      <c r="O191" s="2">
        <f t="shared" si="67"/>
        <v>0</v>
      </c>
      <c r="P191" s="2">
        <v>0</v>
      </c>
      <c r="Q191" s="2">
        <v>0</v>
      </c>
      <c r="R191" s="2">
        <f t="shared" si="63"/>
        <v>0</v>
      </c>
      <c r="S191" s="2">
        <f t="shared" si="64"/>
        <v>2400000</v>
      </c>
      <c r="T191" s="2">
        <f t="shared" si="65"/>
        <v>0</v>
      </c>
    </row>
    <row r="192" spans="1:20" x14ac:dyDescent="0.25">
      <c r="A192" s="7" t="s">
        <v>350</v>
      </c>
      <c r="B192" s="1" t="s">
        <v>147</v>
      </c>
      <c r="C192" s="2">
        <v>20000000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20000000</v>
      </c>
      <c r="J192" s="2">
        <v>0</v>
      </c>
      <c r="K192" s="2">
        <v>0</v>
      </c>
      <c r="L192" s="2">
        <f t="shared" si="66"/>
        <v>20000000</v>
      </c>
      <c r="M192" s="2">
        <v>0</v>
      </c>
      <c r="N192" s="2">
        <v>0</v>
      </c>
      <c r="O192" s="2">
        <f t="shared" si="67"/>
        <v>0</v>
      </c>
      <c r="P192" s="2">
        <v>0</v>
      </c>
      <c r="Q192" s="2">
        <v>0</v>
      </c>
      <c r="R192" s="2">
        <f t="shared" si="63"/>
        <v>0</v>
      </c>
      <c r="S192" s="2">
        <f t="shared" si="64"/>
        <v>20000000</v>
      </c>
      <c r="T192" s="2">
        <f t="shared" si="65"/>
        <v>0</v>
      </c>
    </row>
    <row r="193" spans="1:20" s="6" customFormat="1" x14ac:dyDescent="0.25">
      <c r="A193" s="14" t="s">
        <v>351</v>
      </c>
      <c r="B193" s="15" t="s">
        <v>149</v>
      </c>
      <c r="C193" s="16">
        <f>SUM(C194:C195)</f>
        <v>45000000</v>
      </c>
      <c r="D193" s="16">
        <f t="shared" ref="D193:T193" si="82">SUM(D194:D195)</f>
        <v>0</v>
      </c>
      <c r="E193" s="16">
        <f t="shared" si="82"/>
        <v>0</v>
      </c>
      <c r="F193" s="16">
        <f t="shared" si="82"/>
        <v>0</v>
      </c>
      <c r="G193" s="16">
        <f t="shared" si="82"/>
        <v>0</v>
      </c>
      <c r="H193" s="16">
        <f t="shared" si="82"/>
        <v>0</v>
      </c>
      <c r="I193" s="16">
        <f t="shared" si="82"/>
        <v>45000000</v>
      </c>
      <c r="J193" s="16">
        <f t="shared" si="82"/>
        <v>150000</v>
      </c>
      <c r="K193" s="16">
        <f t="shared" si="82"/>
        <v>150000</v>
      </c>
      <c r="L193" s="16">
        <f t="shared" si="82"/>
        <v>44850000</v>
      </c>
      <c r="M193" s="16">
        <f t="shared" si="82"/>
        <v>0</v>
      </c>
      <c r="N193" s="16">
        <f t="shared" si="82"/>
        <v>0</v>
      </c>
      <c r="O193" s="16">
        <f t="shared" si="82"/>
        <v>150000</v>
      </c>
      <c r="P193" s="16">
        <f t="shared" si="82"/>
        <v>150000</v>
      </c>
      <c r="Q193" s="16">
        <f t="shared" si="82"/>
        <v>150000</v>
      </c>
      <c r="R193" s="16">
        <f t="shared" si="82"/>
        <v>0</v>
      </c>
      <c r="S193" s="16">
        <f t="shared" si="82"/>
        <v>44850000</v>
      </c>
      <c r="T193" s="16">
        <f t="shared" si="82"/>
        <v>0</v>
      </c>
    </row>
    <row r="194" spans="1:20" x14ac:dyDescent="0.25">
      <c r="A194" s="7" t="s">
        <v>352</v>
      </c>
      <c r="B194" s="1" t="s">
        <v>151</v>
      </c>
      <c r="C194" s="2">
        <v>21000000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21000000</v>
      </c>
      <c r="J194" s="2">
        <v>0</v>
      </c>
      <c r="K194" s="2">
        <v>0</v>
      </c>
      <c r="L194" s="2">
        <f t="shared" si="66"/>
        <v>21000000</v>
      </c>
      <c r="M194" s="2">
        <v>0</v>
      </c>
      <c r="N194" s="2">
        <v>0</v>
      </c>
      <c r="O194" s="2">
        <f t="shared" si="67"/>
        <v>0</v>
      </c>
      <c r="P194" s="2">
        <v>0</v>
      </c>
      <c r="Q194" s="2">
        <v>0</v>
      </c>
      <c r="R194" s="2">
        <f t="shared" si="63"/>
        <v>0</v>
      </c>
      <c r="S194" s="2">
        <f t="shared" si="64"/>
        <v>21000000</v>
      </c>
      <c r="T194" s="2">
        <f t="shared" si="65"/>
        <v>0</v>
      </c>
    </row>
    <row r="195" spans="1:20" x14ac:dyDescent="0.25">
      <c r="A195" s="7" t="s">
        <v>353</v>
      </c>
      <c r="B195" s="1" t="s">
        <v>153</v>
      </c>
      <c r="C195" s="2">
        <v>24000000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24000000</v>
      </c>
      <c r="J195" s="2">
        <v>150000</v>
      </c>
      <c r="K195" s="2">
        <v>150000</v>
      </c>
      <c r="L195" s="2">
        <f t="shared" si="66"/>
        <v>23850000</v>
      </c>
      <c r="M195" s="2">
        <v>0</v>
      </c>
      <c r="N195" s="2">
        <v>0</v>
      </c>
      <c r="O195" s="2">
        <f t="shared" si="67"/>
        <v>150000</v>
      </c>
      <c r="P195" s="2">
        <v>150000</v>
      </c>
      <c r="Q195" s="2">
        <v>150000</v>
      </c>
      <c r="R195" s="2">
        <f t="shared" ref="R195:R258" si="83">+Q195-K195</f>
        <v>0</v>
      </c>
      <c r="S195" s="2">
        <f t="shared" ref="S195:S258" si="84">+I195-Q195</f>
        <v>23850000</v>
      </c>
      <c r="T195" s="2">
        <f t="shared" ref="T195:T258" si="85">+N195</f>
        <v>0</v>
      </c>
    </row>
    <row r="196" spans="1:20" s="6" customFormat="1" x14ac:dyDescent="0.25">
      <c r="A196" s="14" t="s">
        <v>354</v>
      </c>
      <c r="B196" s="15" t="s">
        <v>155</v>
      </c>
      <c r="C196" s="16">
        <f>SUM(C197:C200)</f>
        <v>23500000</v>
      </c>
      <c r="D196" s="16">
        <f t="shared" ref="D196:T196" si="86">SUM(D197:D200)</f>
        <v>0</v>
      </c>
      <c r="E196" s="16">
        <f t="shared" si="86"/>
        <v>0</v>
      </c>
      <c r="F196" s="16">
        <f t="shared" si="86"/>
        <v>0</v>
      </c>
      <c r="G196" s="16">
        <f t="shared" si="86"/>
        <v>0</v>
      </c>
      <c r="H196" s="16">
        <f t="shared" si="86"/>
        <v>0</v>
      </c>
      <c r="I196" s="16">
        <f t="shared" si="86"/>
        <v>23500000</v>
      </c>
      <c r="J196" s="16">
        <f t="shared" si="86"/>
        <v>50700</v>
      </c>
      <c r="K196" s="16">
        <f t="shared" si="86"/>
        <v>50700</v>
      </c>
      <c r="L196" s="16">
        <f t="shared" si="86"/>
        <v>23449300</v>
      </c>
      <c r="M196" s="16">
        <f t="shared" si="86"/>
        <v>50700</v>
      </c>
      <c r="N196" s="16">
        <f t="shared" si="86"/>
        <v>50700</v>
      </c>
      <c r="O196" s="16">
        <f t="shared" si="86"/>
        <v>0</v>
      </c>
      <c r="P196" s="16">
        <f t="shared" si="86"/>
        <v>50700</v>
      </c>
      <c r="Q196" s="16">
        <f t="shared" si="86"/>
        <v>50700</v>
      </c>
      <c r="R196" s="16">
        <f t="shared" si="86"/>
        <v>0</v>
      </c>
      <c r="S196" s="16">
        <f t="shared" si="86"/>
        <v>23449300</v>
      </c>
      <c r="T196" s="16">
        <f t="shared" si="86"/>
        <v>50700</v>
      </c>
    </row>
    <row r="197" spans="1:20" x14ac:dyDescent="0.25">
      <c r="A197" s="7" t="s">
        <v>355</v>
      </c>
      <c r="B197" s="1" t="s">
        <v>356</v>
      </c>
      <c r="C197" s="2">
        <v>2000000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2000000</v>
      </c>
      <c r="J197" s="2">
        <v>0</v>
      </c>
      <c r="K197" s="2">
        <v>0</v>
      </c>
      <c r="L197" s="2">
        <f t="shared" ref="L196:L259" si="87">+I197-K197</f>
        <v>2000000</v>
      </c>
      <c r="M197" s="2">
        <v>0</v>
      </c>
      <c r="N197" s="2">
        <v>0</v>
      </c>
      <c r="O197" s="2">
        <f t="shared" ref="O196:O259" si="88">+K197-N197</f>
        <v>0</v>
      </c>
      <c r="P197" s="2">
        <v>0</v>
      </c>
      <c r="Q197" s="2">
        <v>0</v>
      </c>
      <c r="R197" s="2">
        <f t="shared" si="83"/>
        <v>0</v>
      </c>
      <c r="S197" s="2">
        <f t="shared" si="84"/>
        <v>2000000</v>
      </c>
      <c r="T197" s="2">
        <f t="shared" si="85"/>
        <v>0</v>
      </c>
    </row>
    <row r="198" spans="1:20" x14ac:dyDescent="0.25">
      <c r="A198" s="7" t="s">
        <v>357</v>
      </c>
      <c r="B198" s="1" t="s">
        <v>159</v>
      </c>
      <c r="C198" s="2">
        <v>2000000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2000000</v>
      </c>
      <c r="J198" s="2">
        <v>0</v>
      </c>
      <c r="K198" s="2">
        <v>0</v>
      </c>
      <c r="L198" s="2">
        <f t="shared" si="87"/>
        <v>2000000</v>
      </c>
      <c r="M198" s="2">
        <v>0</v>
      </c>
      <c r="N198" s="2">
        <v>0</v>
      </c>
      <c r="O198" s="2">
        <f t="shared" si="88"/>
        <v>0</v>
      </c>
      <c r="P198" s="2">
        <v>0</v>
      </c>
      <c r="Q198" s="2">
        <v>0</v>
      </c>
      <c r="R198" s="2">
        <f t="shared" si="83"/>
        <v>0</v>
      </c>
      <c r="S198" s="2">
        <f t="shared" si="84"/>
        <v>2000000</v>
      </c>
      <c r="T198" s="2">
        <f t="shared" si="85"/>
        <v>0</v>
      </c>
    </row>
    <row r="199" spans="1:20" x14ac:dyDescent="0.25">
      <c r="A199" s="7" t="s">
        <v>358</v>
      </c>
      <c r="B199" s="1" t="s">
        <v>161</v>
      </c>
      <c r="C199" s="2">
        <v>1000000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1000000</v>
      </c>
      <c r="J199" s="2">
        <v>0</v>
      </c>
      <c r="K199" s="2">
        <v>0</v>
      </c>
      <c r="L199" s="2">
        <f t="shared" si="87"/>
        <v>1000000</v>
      </c>
      <c r="M199" s="2">
        <v>0</v>
      </c>
      <c r="N199" s="2">
        <v>0</v>
      </c>
      <c r="O199" s="2">
        <f t="shared" si="88"/>
        <v>0</v>
      </c>
      <c r="P199" s="2">
        <v>0</v>
      </c>
      <c r="Q199" s="2">
        <v>0</v>
      </c>
      <c r="R199" s="2">
        <f t="shared" si="83"/>
        <v>0</v>
      </c>
      <c r="S199" s="2">
        <f t="shared" si="84"/>
        <v>1000000</v>
      </c>
      <c r="T199" s="2">
        <f t="shared" si="85"/>
        <v>0</v>
      </c>
    </row>
    <row r="200" spans="1:20" x14ac:dyDescent="0.25">
      <c r="A200" s="7" t="s">
        <v>359</v>
      </c>
      <c r="B200" s="1" t="s">
        <v>163</v>
      </c>
      <c r="C200" s="2">
        <v>18500000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18500000</v>
      </c>
      <c r="J200" s="2">
        <v>50700</v>
      </c>
      <c r="K200" s="2">
        <v>50700</v>
      </c>
      <c r="L200" s="2">
        <f t="shared" si="87"/>
        <v>18449300</v>
      </c>
      <c r="M200" s="2">
        <v>50700</v>
      </c>
      <c r="N200" s="2">
        <v>50700</v>
      </c>
      <c r="O200" s="2">
        <f t="shared" si="88"/>
        <v>0</v>
      </c>
      <c r="P200" s="2">
        <v>50700</v>
      </c>
      <c r="Q200" s="2">
        <v>50700</v>
      </c>
      <c r="R200" s="2">
        <f t="shared" si="83"/>
        <v>0</v>
      </c>
      <c r="S200" s="2">
        <f t="shared" si="84"/>
        <v>18449300</v>
      </c>
      <c r="T200" s="2">
        <f t="shared" si="85"/>
        <v>50700</v>
      </c>
    </row>
    <row r="201" spans="1:20" s="6" customFormat="1" x14ac:dyDescent="0.25">
      <c r="A201" s="11" t="s">
        <v>360</v>
      </c>
      <c r="B201" s="12" t="s">
        <v>361</v>
      </c>
      <c r="C201" s="13">
        <f>+C202+C217+C232+C262</f>
        <v>8266383174</v>
      </c>
      <c r="D201" s="13">
        <f t="shared" ref="D201:T201" si="89">+D202+D217+D232+D262</f>
        <v>870077949</v>
      </c>
      <c r="E201" s="13">
        <f t="shared" si="89"/>
        <v>101045044</v>
      </c>
      <c r="F201" s="13">
        <f t="shared" si="89"/>
        <v>16045044</v>
      </c>
      <c r="G201" s="13">
        <f t="shared" si="89"/>
        <v>16045044</v>
      </c>
      <c r="H201" s="13">
        <f t="shared" si="89"/>
        <v>16045044</v>
      </c>
      <c r="I201" s="13">
        <f t="shared" si="89"/>
        <v>9035416079</v>
      </c>
      <c r="J201" s="13">
        <f t="shared" si="89"/>
        <v>2349403222.21</v>
      </c>
      <c r="K201" s="13">
        <f t="shared" si="89"/>
        <v>2349403222.21</v>
      </c>
      <c r="L201" s="13">
        <f t="shared" si="89"/>
        <v>6702057900.79</v>
      </c>
      <c r="M201" s="13">
        <f t="shared" si="89"/>
        <v>105081452</v>
      </c>
      <c r="N201" s="13">
        <f t="shared" si="89"/>
        <v>105081452</v>
      </c>
      <c r="O201" s="13">
        <f t="shared" si="89"/>
        <v>2260366814.21</v>
      </c>
      <c r="P201" s="13">
        <f t="shared" si="89"/>
        <v>5100172591.1599998</v>
      </c>
      <c r="Q201" s="13">
        <f t="shared" si="89"/>
        <v>5100172591.1599998</v>
      </c>
      <c r="R201" s="13">
        <f t="shared" si="89"/>
        <v>2766814412.9499998</v>
      </c>
      <c r="S201" s="13">
        <f t="shared" si="89"/>
        <v>3951288531.8400002</v>
      </c>
      <c r="T201" s="13">
        <f t="shared" si="89"/>
        <v>105081452</v>
      </c>
    </row>
    <row r="202" spans="1:20" s="6" customFormat="1" x14ac:dyDescent="0.25">
      <c r="A202" s="14" t="s">
        <v>362</v>
      </c>
      <c r="B202" s="15" t="s">
        <v>363</v>
      </c>
      <c r="C202" s="16">
        <f>+C203+C208+C211+C214+C213</f>
        <v>1079626869</v>
      </c>
      <c r="D202" s="16">
        <f t="shared" ref="D202:T202" si="90">+D203+D208+D211+D214+D213</f>
        <v>16045044</v>
      </c>
      <c r="E202" s="16">
        <f t="shared" si="90"/>
        <v>101045044</v>
      </c>
      <c r="F202" s="16">
        <f t="shared" si="90"/>
        <v>16045044</v>
      </c>
      <c r="G202" s="16">
        <f t="shared" si="90"/>
        <v>16045044</v>
      </c>
      <c r="H202" s="16">
        <f t="shared" si="90"/>
        <v>16045044</v>
      </c>
      <c r="I202" s="16">
        <f t="shared" si="90"/>
        <v>994626869</v>
      </c>
      <c r="J202" s="16">
        <f t="shared" si="90"/>
        <v>187467961</v>
      </c>
      <c r="K202" s="16">
        <f t="shared" si="90"/>
        <v>187467961</v>
      </c>
      <c r="L202" s="16">
        <f t="shared" si="90"/>
        <v>823203952</v>
      </c>
      <c r="M202" s="16">
        <f t="shared" si="90"/>
        <v>76903833</v>
      </c>
      <c r="N202" s="16">
        <f t="shared" si="90"/>
        <v>76903833</v>
      </c>
      <c r="O202" s="16">
        <f t="shared" si="90"/>
        <v>126609172</v>
      </c>
      <c r="P202" s="16">
        <f t="shared" si="90"/>
        <v>221138583</v>
      </c>
      <c r="Q202" s="16">
        <f t="shared" si="90"/>
        <v>221138583</v>
      </c>
      <c r="R202" s="16">
        <f t="shared" si="90"/>
        <v>49715666</v>
      </c>
      <c r="S202" s="16">
        <f t="shared" si="90"/>
        <v>789533330</v>
      </c>
      <c r="T202" s="16">
        <f t="shared" si="90"/>
        <v>76903833</v>
      </c>
    </row>
    <row r="203" spans="1:20" s="6" customFormat="1" x14ac:dyDescent="0.25">
      <c r="A203" s="14" t="s">
        <v>364</v>
      </c>
      <c r="B203" s="15" t="s">
        <v>365</v>
      </c>
      <c r="C203" s="16">
        <f>SUM(C204:C207)</f>
        <v>104091432</v>
      </c>
      <c r="D203" s="16">
        <f t="shared" ref="D203:T203" si="91">SUM(D204:D207)</f>
        <v>0</v>
      </c>
      <c r="E203" s="16">
        <f t="shared" si="91"/>
        <v>0</v>
      </c>
      <c r="F203" s="16">
        <f t="shared" si="91"/>
        <v>0</v>
      </c>
      <c r="G203" s="16">
        <f t="shared" si="91"/>
        <v>0</v>
      </c>
      <c r="H203" s="16">
        <f t="shared" si="91"/>
        <v>0</v>
      </c>
      <c r="I203" s="16">
        <f t="shared" si="91"/>
        <v>104091432</v>
      </c>
      <c r="J203" s="16">
        <f t="shared" si="91"/>
        <v>76000000</v>
      </c>
      <c r="K203" s="16">
        <f t="shared" si="91"/>
        <v>76000000</v>
      </c>
      <c r="L203" s="16">
        <f t="shared" si="91"/>
        <v>28091432</v>
      </c>
      <c r="M203" s="16">
        <f t="shared" si="91"/>
        <v>0</v>
      </c>
      <c r="N203" s="16">
        <f t="shared" si="91"/>
        <v>0</v>
      </c>
      <c r="O203" s="16">
        <f t="shared" si="91"/>
        <v>76000000</v>
      </c>
      <c r="P203" s="16">
        <f t="shared" si="91"/>
        <v>96000000</v>
      </c>
      <c r="Q203" s="16">
        <f t="shared" si="91"/>
        <v>96000000</v>
      </c>
      <c r="R203" s="16">
        <f t="shared" si="91"/>
        <v>20000000</v>
      </c>
      <c r="S203" s="16">
        <f t="shared" si="91"/>
        <v>8091432</v>
      </c>
      <c r="T203" s="16">
        <f t="shared" si="91"/>
        <v>0</v>
      </c>
    </row>
    <row r="204" spans="1:20" x14ac:dyDescent="0.25">
      <c r="A204" s="7" t="s">
        <v>366</v>
      </c>
      <c r="B204" s="1" t="s">
        <v>367</v>
      </c>
      <c r="C204" s="2">
        <v>18995261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18995261</v>
      </c>
      <c r="J204" s="2">
        <v>8995261</v>
      </c>
      <c r="K204" s="2">
        <v>8995261</v>
      </c>
      <c r="L204" s="2">
        <f t="shared" si="87"/>
        <v>10000000</v>
      </c>
      <c r="M204" s="2">
        <v>0</v>
      </c>
      <c r="N204" s="2">
        <v>0</v>
      </c>
      <c r="O204" s="2">
        <f t="shared" si="88"/>
        <v>8995261</v>
      </c>
      <c r="P204" s="2">
        <v>18995261</v>
      </c>
      <c r="Q204" s="2">
        <v>18995261</v>
      </c>
      <c r="R204" s="2">
        <f t="shared" si="83"/>
        <v>10000000</v>
      </c>
      <c r="S204" s="2">
        <f t="shared" si="84"/>
        <v>0</v>
      </c>
      <c r="T204" s="2">
        <f t="shared" si="85"/>
        <v>0</v>
      </c>
    </row>
    <row r="205" spans="1:20" x14ac:dyDescent="0.25">
      <c r="A205" s="7" t="s">
        <v>368</v>
      </c>
      <c r="B205" s="1" t="s">
        <v>369</v>
      </c>
      <c r="C205" s="2">
        <v>8500000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8500000</v>
      </c>
      <c r="J205" s="2">
        <v>8500000</v>
      </c>
      <c r="K205" s="2">
        <v>8500000</v>
      </c>
      <c r="L205" s="2">
        <f t="shared" si="87"/>
        <v>0</v>
      </c>
      <c r="M205" s="2">
        <v>0</v>
      </c>
      <c r="N205" s="2">
        <v>0</v>
      </c>
      <c r="O205" s="2">
        <f t="shared" si="88"/>
        <v>8500000</v>
      </c>
      <c r="P205" s="2">
        <v>8500000</v>
      </c>
      <c r="Q205" s="2">
        <v>8500000</v>
      </c>
      <c r="R205" s="2">
        <f t="shared" si="83"/>
        <v>0</v>
      </c>
      <c r="S205" s="2">
        <f t="shared" si="84"/>
        <v>0</v>
      </c>
      <c r="T205" s="2">
        <f t="shared" si="85"/>
        <v>0</v>
      </c>
    </row>
    <row r="206" spans="1:20" x14ac:dyDescent="0.25">
      <c r="A206" s="7" t="s">
        <v>370</v>
      </c>
      <c r="B206" s="1" t="s">
        <v>371</v>
      </c>
      <c r="C206" s="2">
        <v>66596171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66596171</v>
      </c>
      <c r="J206" s="2">
        <v>56596171</v>
      </c>
      <c r="K206" s="2">
        <v>56596171</v>
      </c>
      <c r="L206" s="2">
        <f t="shared" si="87"/>
        <v>10000000</v>
      </c>
      <c r="M206" s="2">
        <v>0</v>
      </c>
      <c r="N206" s="2">
        <v>0</v>
      </c>
      <c r="O206" s="2">
        <f t="shared" si="88"/>
        <v>56596171</v>
      </c>
      <c r="P206" s="2">
        <v>66596171</v>
      </c>
      <c r="Q206" s="2">
        <v>66596171</v>
      </c>
      <c r="R206" s="2">
        <f t="shared" si="83"/>
        <v>10000000</v>
      </c>
      <c r="S206" s="2">
        <f t="shared" si="84"/>
        <v>0</v>
      </c>
      <c r="T206" s="2">
        <f t="shared" si="85"/>
        <v>0</v>
      </c>
    </row>
    <row r="207" spans="1:20" x14ac:dyDescent="0.25">
      <c r="A207" s="7" t="s">
        <v>372</v>
      </c>
      <c r="B207" s="1" t="s">
        <v>373</v>
      </c>
      <c r="C207" s="2">
        <v>10000000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10000000</v>
      </c>
      <c r="J207" s="2">
        <v>1908568</v>
      </c>
      <c r="K207" s="2">
        <v>1908568</v>
      </c>
      <c r="L207" s="2">
        <f t="shared" si="87"/>
        <v>8091432</v>
      </c>
      <c r="M207" s="2">
        <v>0</v>
      </c>
      <c r="N207" s="2">
        <v>0</v>
      </c>
      <c r="O207" s="2">
        <f t="shared" si="88"/>
        <v>1908568</v>
      </c>
      <c r="P207" s="2">
        <v>1908568</v>
      </c>
      <c r="Q207" s="2">
        <v>1908568</v>
      </c>
      <c r="R207" s="2">
        <f t="shared" si="83"/>
        <v>0</v>
      </c>
      <c r="S207" s="2">
        <f t="shared" si="84"/>
        <v>8091432</v>
      </c>
      <c r="T207" s="2">
        <f t="shared" si="85"/>
        <v>0</v>
      </c>
    </row>
    <row r="208" spans="1:20" s="6" customFormat="1" x14ac:dyDescent="0.25">
      <c r="A208" s="14" t="s">
        <v>374</v>
      </c>
      <c r="B208" s="15" t="s">
        <v>375</v>
      </c>
      <c r="C208" s="16">
        <v>16045044</v>
      </c>
      <c r="D208" s="16">
        <v>16045044</v>
      </c>
      <c r="E208" s="16">
        <v>16045044</v>
      </c>
      <c r="F208" s="16">
        <v>16045044</v>
      </c>
      <c r="G208" s="16">
        <v>16045044</v>
      </c>
      <c r="H208" s="16">
        <v>16045044</v>
      </c>
      <c r="I208" s="16">
        <v>16045044</v>
      </c>
      <c r="J208" s="16">
        <v>16045044</v>
      </c>
      <c r="K208" s="16">
        <v>16045044</v>
      </c>
      <c r="L208" s="16">
        <v>16045044</v>
      </c>
      <c r="M208" s="16">
        <v>16045044</v>
      </c>
      <c r="N208" s="16">
        <v>16045044</v>
      </c>
      <c r="O208" s="16">
        <v>16045044</v>
      </c>
      <c r="P208" s="16">
        <v>16045044</v>
      </c>
      <c r="Q208" s="16">
        <v>16045044</v>
      </c>
      <c r="R208" s="16">
        <v>16045044</v>
      </c>
      <c r="S208" s="16">
        <v>16045044</v>
      </c>
      <c r="T208" s="16">
        <v>16045044</v>
      </c>
    </row>
    <row r="209" spans="1:20" x14ac:dyDescent="0.25">
      <c r="A209" s="7" t="s">
        <v>376</v>
      </c>
      <c r="B209" s="1" t="s">
        <v>377</v>
      </c>
      <c r="C209" s="2">
        <v>16045044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16045044</v>
      </c>
      <c r="J209" s="2">
        <v>2900000</v>
      </c>
      <c r="K209" s="2">
        <v>2900000</v>
      </c>
      <c r="L209" s="2">
        <f t="shared" si="87"/>
        <v>13145044</v>
      </c>
      <c r="M209" s="2">
        <v>0</v>
      </c>
      <c r="N209" s="2">
        <v>0</v>
      </c>
      <c r="O209" s="2">
        <f t="shared" si="88"/>
        <v>2900000</v>
      </c>
      <c r="P209" s="2">
        <v>2900000</v>
      </c>
      <c r="Q209" s="2">
        <v>2900000</v>
      </c>
      <c r="R209" s="2">
        <f t="shared" si="83"/>
        <v>0</v>
      </c>
      <c r="S209" s="2">
        <f t="shared" si="84"/>
        <v>13145044</v>
      </c>
      <c r="T209" s="2">
        <f t="shared" si="85"/>
        <v>0</v>
      </c>
    </row>
    <row r="210" spans="1:20" x14ac:dyDescent="0.25">
      <c r="A210" s="7" t="s">
        <v>378</v>
      </c>
      <c r="B210" s="1" t="s">
        <v>379</v>
      </c>
      <c r="C210" s="2">
        <v>2000000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2000000</v>
      </c>
      <c r="J210" s="2">
        <v>1500000</v>
      </c>
      <c r="K210" s="2">
        <v>1500000</v>
      </c>
      <c r="L210" s="2">
        <f t="shared" si="87"/>
        <v>500000</v>
      </c>
      <c r="M210" s="2">
        <v>0</v>
      </c>
      <c r="N210" s="2">
        <v>0</v>
      </c>
      <c r="O210" s="2">
        <f t="shared" si="88"/>
        <v>1500000</v>
      </c>
      <c r="P210" s="2">
        <v>1500000</v>
      </c>
      <c r="Q210" s="2">
        <v>1500000</v>
      </c>
      <c r="R210" s="2">
        <f t="shared" si="83"/>
        <v>0</v>
      </c>
      <c r="S210" s="2">
        <f t="shared" si="84"/>
        <v>500000</v>
      </c>
      <c r="T210" s="2">
        <f t="shared" si="85"/>
        <v>0</v>
      </c>
    </row>
    <row r="211" spans="1:20" s="6" customFormat="1" x14ac:dyDescent="0.25">
      <c r="A211" s="14" t="s">
        <v>380</v>
      </c>
      <c r="B211" s="15" t="s">
        <v>381</v>
      </c>
      <c r="C211" s="16">
        <f>+C212</f>
        <v>33000000</v>
      </c>
      <c r="D211" s="16">
        <f t="shared" ref="D211:T211" si="92">+D212</f>
        <v>0</v>
      </c>
      <c r="E211" s="16">
        <f t="shared" si="92"/>
        <v>0</v>
      </c>
      <c r="F211" s="16">
        <f t="shared" si="92"/>
        <v>0</v>
      </c>
      <c r="G211" s="16">
        <f t="shared" si="92"/>
        <v>0</v>
      </c>
      <c r="H211" s="16">
        <f t="shared" si="92"/>
        <v>0</v>
      </c>
      <c r="I211" s="16">
        <f t="shared" si="92"/>
        <v>33000000</v>
      </c>
      <c r="J211" s="16">
        <f t="shared" si="92"/>
        <v>5500000</v>
      </c>
      <c r="K211" s="16">
        <f t="shared" si="92"/>
        <v>5500000</v>
      </c>
      <c r="L211" s="16">
        <f t="shared" si="92"/>
        <v>27500000</v>
      </c>
      <c r="M211" s="16">
        <f t="shared" si="92"/>
        <v>0</v>
      </c>
      <c r="N211" s="16">
        <f t="shared" si="92"/>
        <v>0</v>
      </c>
      <c r="O211" s="16">
        <f t="shared" si="92"/>
        <v>5500000</v>
      </c>
      <c r="P211" s="16">
        <f t="shared" si="92"/>
        <v>15500000</v>
      </c>
      <c r="Q211" s="16">
        <f t="shared" si="92"/>
        <v>15500000</v>
      </c>
      <c r="R211" s="16">
        <f t="shared" si="92"/>
        <v>10000000</v>
      </c>
      <c r="S211" s="16">
        <f t="shared" si="92"/>
        <v>17500000</v>
      </c>
      <c r="T211" s="16">
        <f t="shared" si="92"/>
        <v>0</v>
      </c>
    </row>
    <row r="212" spans="1:20" x14ac:dyDescent="0.25">
      <c r="A212" s="7" t="s">
        <v>382</v>
      </c>
      <c r="B212" s="1" t="s">
        <v>383</v>
      </c>
      <c r="C212" s="2">
        <v>33000000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33000000</v>
      </c>
      <c r="J212" s="2">
        <v>5500000</v>
      </c>
      <c r="K212" s="2">
        <v>5500000</v>
      </c>
      <c r="L212" s="2">
        <f t="shared" si="87"/>
        <v>27500000</v>
      </c>
      <c r="M212" s="2">
        <v>0</v>
      </c>
      <c r="N212" s="2">
        <v>0</v>
      </c>
      <c r="O212" s="2">
        <f t="shared" si="88"/>
        <v>5500000</v>
      </c>
      <c r="P212" s="2">
        <v>15500000</v>
      </c>
      <c r="Q212" s="2">
        <v>15500000</v>
      </c>
      <c r="R212" s="2">
        <f t="shared" si="83"/>
        <v>10000000</v>
      </c>
      <c r="S212" s="2">
        <f t="shared" si="84"/>
        <v>17500000</v>
      </c>
      <c r="T212" s="2">
        <f t="shared" si="85"/>
        <v>0</v>
      </c>
    </row>
    <row r="213" spans="1:20" x14ac:dyDescent="0.25">
      <c r="A213" s="7" t="s">
        <v>384</v>
      </c>
      <c r="B213" s="1" t="s">
        <v>385</v>
      </c>
      <c r="C213" s="2">
        <v>130267101</v>
      </c>
      <c r="D213" s="2">
        <v>0</v>
      </c>
      <c r="E213" s="2">
        <v>85000000</v>
      </c>
      <c r="F213" s="2">
        <v>0</v>
      </c>
      <c r="G213" s="2">
        <v>0</v>
      </c>
      <c r="H213" s="2">
        <v>0</v>
      </c>
      <c r="I213" s="2">
        <v>45267101</v>
      </c>
      <c r="J213" s="2">
        <v>11000000</v>
      </c>
      <c r="K213" s="2">
        <v>11000000</v>
      </c>
      <c r="L213" s="2">
        <f t="shared" si="87"/>
        <v>34267101</v>
      </c>
      <c r="M213" s="2">
        <v>0</v>
      </c>
      <c r="N213" s="2">
        <v>0</v>
      </c>
      <c r="O213" s="2">
        <f t="shared" si="88"/>
        <v>11000000</v>
      </c>
      <c r="P213" s="2">
        <v>11000000</v>
      </c>
      <c r="Q213" s="2">
        <v>11000000</v>
      </c>
      <c r="R213" s="2">
        <f t="shared" si="83"/>
        <v>0</v>
      </c>
      <c r="S213" s="2">
        <f t="shared" si="84"/>
        <v>34267101</v>
      </c>
      <c r="T213" s="2">
        <f t="shared" si="85"/>
        <v>0</v>
      </c>
    </row>
    <row r="214" spans="1:20" s="6" customFormat="1" x14ac:dyDescent="0.25">
      <c r="A214" s="14" t="s">
        <v>386</v>
      </c>
      <c r="B214" s="15" t="s">
        <v>387</v>
      </c>
      <c r="C214" s="16">
        <f>+C215+C216</f>
        <v>796223292</v>
      </c>
      <c r="D214" s="16">
        <f t="shared" ref="D214:T214" si="93">+D215+D216</f>
        <v>0</v>
      </c>
      <c r="E214" s="16">
        <f t="shared" si="93"/>
        <v>0</v>
      </c>
      <c r="F214" s="16">
        <f t="shared" si="93"/>
        <v>0</v>
      </c>
      <c r="G214" s="16">
        <f t="shared" si="93"/>
        <v>0</v>
      </c>
      <c r="H214" s="16">
        <f t="shared" si="93"/>
        <v>0</v>
      </c>
      <c r="I214" s="16">
        <f t="shared" si="93"/>
        <v>796223292</v>
      </c>
      <c r="J214" s="16">
        <f t="shared" si="93"/>
        <v>78922917</v>
      </c>
      <c r="K214" s="16">
        <f t="shared" si="93"/>
        <v>78922917</v>
      </c>
      <c r="L214" s="16">
        <f t="shared" si="93"/>
        <v>717300375</v>
      </c>
      <c r="M214" s="16">
        <f t="shared" si="93"/>
        <v>60858789</v>
      </c>
      <c r="N214" s="16">
        <f t="shared" si="93"/>
        <v>60858789</v>
      </c>
      <c r="O214" s="16">
        <f t="shared" si="93"/>
        <v>18064128</v>
      </c>
      <c r="P214" s="16">
        <f t="shared" si="93"/>
        <v>82593539</v>
      </c>
      <c r="Q214" s="16">
        <f t="shared" si="93"/>
        <v>82593539</v>
      </c>
      <c r="R214" s="16">
        <f t="shared" si="93"/>
        <v>3670622</v>
      </c>
      <c r="S214" s="16">
        <f t="shared" si="93"/>
        <v>713629753</v>
      </c>
      <c r="T214" s="16">
        <f t="shared" si="93"/>
        <v>60858789</v>
      </c>
    </row>
    <row r="215" spans="1:20" x14ac:dyDescent="0.25">
      <c r="A215" s="7" t="s">
        <v>388</v>
      </c>
      <c r="B215" s="1" t="s">
        <v>389</v>
      </c>
      <c r="C215" s="2">
        <v>580223292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580223292</v>
      </c>
      <c r="J215" s="2">
        <v>45458997</v>
      </c>
      <c r="K215" s="2">
        <v>45458997</v>
      </c>
      <c r="L215" s="2">
        <f t="shared" si="87"/>
        <v>534764295</v>
      </c>
      <c r="M215" s="2">
        <v>44458997</v>
      </c>
      <c r="N215" s="2">
        <v>44458997</v>
      </c>
      <c r="O215" s="2">
        <f t="shared" si="88"/>
        <v>1000000</v>
      </c>
      <c r="P215" s="2">
        <v>45458997</v>
      </c>
      <c r="Q215" s="2">
        <v>45458997</v>
      </c>
      <c r="R215" s="2">
        <f t="shared" si="83"/>
        <v>0</v>
      </c>
      <c r="S215" s="2">
        <f t="shared" si="84"/>
        <v>534764295</v>
      </c>
      <c r="T215" s="2">
        <f t="shared" si="85"/>
        <v>44458997</v>
      </c>
    </row>
    <row r="216" spans="1:20" x14ac:dyDescent="0.25">
      <c r="A216" s="7" t="s">
        <v>390</v>
      </c>
      <c r="B216" s="1" t="s">
        <v>391</v>
      </c>
      <c r="C216" s="2">
        <v>216000000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216000000</v>
      </c>
      <c r="J216" s="2">
        <v>33463920</v>
      </c>
      <c r="K216" s="2">
        <v>33463920</v>
      </c>
      <c r="L216" s="2">
        <f t="shared" si="87"/>
        <v>182536080</v>
      </c>
      <c r="M216" s="2">
        <v>16399792</v>
      </c>
      <c r="N216" s="2">
        <v>16399792</v>
      </c>
      <c r="O216" s="2">
        <f t="shared" si="88"/>
        <v>17064128</v>
      </c>
      <c r="P216" s="2">
        <v>37134542</v>
      </c>
      <c r="Q216" s="2">
        <v>37134542</v>
      </c>
      <c r="R216" s="2">
        <f t="shared" si="83"/>
        <v>3670622</v>
      </c>
      <c r="S216" s="2">
        <f t="shared" si="84"/>
        <v>178865458</v>
      </c>
      <c r="T216" s="2">
        <f t="shared" si="85"/>
        <v>16399792</v>
      </c>
    </row>
    <row r="217" spans="1:20" s="6" customFormat="1" x14ac:dyDescent="0.25">
      <c r="A217" s="14" t="s">
        <v>392</v>
      </c>
      <c r="B217" s="15" t="s">
        <v>393</v>
      </c>
      <c r="C217" s="16">
        <f>+C218+C227+C230</f>
        <v>2495409840</v>
      </c>
      <c r="D217" s="16">
        <f t="shared" ref="D217:T217" si="94">+D218+D227+D230</f>
        <v>192532905</v>
      </c>
      <c r="E217" s="16">
        <f t="shared" si="94"/>
        <v>0</v>
      </c>
      <c r="F217" s="16">
        <f t="shared" si="94"/>
        <v>0</v>
      </c>
      <c r="G217" s="16">
        <f t="shared" si="94"/>
        <v>0</v>
      </c>
      <c r="H217" s="16">
        <f t="shared" si="94"/>
        <v>0</v>
      </c>
      <c r="I217" s="16">
        <f t="shared" si="94"/>
        <v>2687942745</v>
      </c>
      <c r="J217" s="16">
        <f t="shared" si="94"/>
        <v>212287286.16</v>
      </c>
      <c r="K217" s="16">
        <f t="shared" si="94"/>
        <v>212287286.16</v>
      </c>
      <c r="L217" s="16">
        <f t="shared" si="94"/>
        <v>2475655458.8400002</v>
      </c>
      <c r="M217" s="16">
        <f t="shared" si="94"/>
        <v>2104381</v>
      </c>
      <c r="N217" s="16">
        <f t="shared" si="94"/>
        <v>2104381</v>
      </c>
      <c r="O217" s="16">
        <f t="shared" si="94"/>
        <v>210182905.16</v>
      </c>
      <c r="P217" s="16">
        <f t="shared" si="94"/>
        <v>1210571797.1600001</v>
      </c>
      <c r="Q217" s="16">
        <f t="shared" si="94"/>
        <v>1210571797.1600001</v>
      </c>
      <c r="R217" s="16">
        <f t="shared" si="94"/>
        <v>998284511</v>
      </c>
      <c r="S217" s="16">
        <f t="shared" si="94"/>
        <v>1477370947.8399999</v>
      </c>
      <c r="T217" s="16">
        <f t="shared" si="94"/>
        <v>2104381</v>
      </c>
    </row>
    <row r="218" spans="1:20" s="6" customFormat="1" x14ac:dyDescent="0.25">
      <c r="A218" s="14" t="s">
        <v>394</v>
      </c>
      <c r="B218" s="15" t="s">
        <v>395</v>
      </c>
      <c r="C218" s="16">
        <f>+C219+C221</f>
        <v>1425068799</v>
      </c>
      <c r="D218" s="16">
        <f t="shared" ref="D218:T218" si="95">+D219+D221</f>
        <v>0</v>
      </c>
      <c r="E218" s="16">
        <f t="shared" si="95"/>
        <v>0</v>
      </c>
      <c r="F218" s="16">
        <f t="shared" si="95"/>
        <v>0</v>
      </c>
      <c r="G218" s="16">
        <f t="shared" si="95"/>
        <v>0</v>
      </c>
      <c r="H218" s="16">
        <f t="shared" si="95"/>
        <v>0</v>
      </c>
      <c r="I218" s="16">
        <f t="shared" si="95"/>
        <v>1425068799</v>
      </c>
      <c r="J218" s="16">
        <f t="shared" si="95"/>
        <v>3254381</v>
      </c>
      <c r="K218" s="16">
        <f t="shared" si="95"/>
        <v>3254381</v>
      </c>
      <c r="L218" s="16">
        <f t="shared" si="95"/>
        <v>1421814418</v>
      </c>
      <c r="M218" s="16">
        <f t="shared" si="95"/>
        <v>2104381</v>
      </c>
      <c r="N218" s="16">
        <f t="shared" si="95"/>
        <v>2104381</v>
      </c>
      <c r="O218" s="16">
        <f t="shared" si="95"/>
        <v>1150000</v>
      </c>
      <c r="P218" s="16">
        <f t="shared" si="95"/>
        <v>12038892</v>
      </c>
      <c r="Q218" s="16">
        <f t="shared" si="95"/>
        <v>12038892</v>
      </c>
      <c r="R218" s="16">
        <f t="shared" si="95"/>
        <v>8784511</v>
      </c>
      <c r="S218" s="16">
        <f t="shared" si="95"/>
        <v>1413029907</v>
      </c>
      <c r="T218" s="16">
        <f t="shared" si="95"/>
        <v>2104381</v>
      </c>
    </row>
    <row r="219" spans="1:20" s="6" customFormat="1" x14ac:dyDescent="0.25">
      <c r="A219" s="14" t="s">
        <v>396</v>
      </c>
      <c r="B219" s="15" t="s">
        <v>397</v>
      </c>
      <c r="C219" s="16">
        <f>+C220</f>
        <v>163534140</v>
      </c>
      <c r="D219" s="16">
        <f t="shared" ref="D219:T219" si="96">+D220</f>
        <v>0</v>
      </c>
      <c r="E219" s="16">
        <f t="shared" si="96"/>
        <v>0</v>
      </c>
      <c r="F219" s="16">
        <f t="shared" si="96"/>
        <v>0</v>
      </c>
      <c r="G219" s="16">
        <f t="shared" si="96"/>
        <v>0</v>
      </c>
      <c r="H219" s="16">
        <f t="shared" si="96"/>
        <v>0</v>
      </c>
      <c r="I219" s="16">
        <f t="shared" si="96"/>
        <v>163534140</v>
      </c>
      <c r="J219" s="16">
        <f t="shared" si="96"/>
        <v>1438892</v>
      </c>
      <c r="K219" s="16">
        <f t="shared" si="96"/>
        <v>1438892</v>
      </c>
      <c r="L219" s="16">
        <f t="shared" si="96"/>
        <v>162095248</v>
      </c>
      <c r="M219" s="16">
        <f t="shared" si="96"/>
        <v>288892</v>
      </c>
      <c r="N219" s="16">
        <f t="shared" si="96"/>
        <v>288892</v>
      </c>
      <c r="O219" s="16">
        <f t="shared" si="96"/>
        <v>1150000</v>
      </c>
      <c r="P219" s="16">
        <f t="shared" si="96"/>
        <v>5038892</v>
      </c>
      <c r="Q219" s="16">
        <f t="shared" si="96"/>
        <v>5038892</v>
      </c>
      <c r="R219" s="16">
        <f t="shared" si="96"/>
        <v>3600000</v>
      </c>
      <c r="S219" s="16">
        <f t="shared" si="96"/>
        <v>158495248</v>
      </c>
      <c r="T219" s="16">
        <f t="shared" si="96"/>
        <v>288892</v>
      </c>
    </row>
    <row r="220" spans="1:20" x14ac:dyDescent="0.25">
      <c r="A220" s="7" t="s">
        <v>398</v>
      </c>
      <c r="B220" s="1" t="s">
        <v>397</v>
      </c>
      <c r="C220" s="2">
        <v>163534140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163534140</v>
      </c>
      <c r="J220" s="2">
        <v>1438892</v>
      </c>
      <c r="K220" s="2">
        <v>1438892</v>
      </c>
      <c r="L220" s="2">
        <f t="shared" si="87"/>
        <v>162095248</v>
      </c>
      <c r="M220" s="2">
        <v>288892</v>
      </c>
      <c r="N220" s="2">
        <v>288892</v>
      </c>
      <c r="O220" s="2">
        <f t="shared" si="88"/>
        <v>1150000</v>
      </c>
      <c r="P220" s="2">
        <v>5038892</v>
      </c>
      <c r="Q220" s="2">
        <v>5038892</v>
      </c>
      <c r="R220" s="2">
        <f t="shared" si="83"/>
        <v>3600000</v>
      </c>
      <c r="S220" s="2">
        <f t="shared" si="84"/>
        <v>158495248</v>
      </c>
      <c r="T220" s="2">
        <f t="shared" si="85"/>
        <v>288892</v>
      </c>
    </row>
    <row r="221" spans="1:20" s="6" customFormat="1" x14ac:dyDescent="0.25">
      <c r="A221" s="14" t="s">
        <v>399</v>
      </c>
      <c r="B221" s="15" t="s">
        <v>400</v>
      </c>
      <c r="C221" s="16">
        <f>+C222+C223</f>
        <v>1261534659</v>
      </c>
      <c r="D221" s="16">
        <f t="shared" ref="D221:T221" si="97">+D222+D223</f>
        <v>0</v>
      </c>
      <c r="E221" s="16">
        <f t="shared" si="97"/>
        <v>0</v>
      </c>
      <c r="F221" s="16">
        <f t="shared" si="97"/>
        <v>0</v>
      </c>
      <c r="G221" s="16">
        <f t="shared" si="97"/>
        <v>0</v>
      </c>
      <c r="H221" s="16">
        <f t="shared" si="97"/>
        <v>0</v>
      </c>
      <c r="I221" s="16">
        <f t="shared" si="97"/>
        <v>1261534659</v>
      </c>
      <c r="J221" s="16">
        <f t="shared" si="97"/>
        <v>1815489</v>
      </c>
      <c r="K221" s="16">
        <f t="shared" si="97"/>
        <v>1815489</v>
      </c>
      <c r="L221" s="16">
        <f t="shared" si="97"/>
        <v>1259719170</v>
      </c>
      <c r="M221" s="16">
        <f t="shared" si="97"/>
        <v>1815489</v>
      </c>
      <c r="N221" s="16">
        <f t="shared" si="97"/>
        <v>1815489</v>
      </c>
      <c r="O221" s="16">
        <f t="shared" si="97"/>
        <v>0</v>
      </c>
      <c r="P221" s="16">
        <f t="shared" si="97"/>
        <v>7000000</v>
      </c>
      <c r="Q221" s="16">
        <f t="shared" si="97"/>
        <v>7000000</v>
      </c>
      <c r="R221" s="16">
        <f t="shared" si="97"/>
        <v>5184511</v>
      </c>
      <c r="S221" s="16">
        <f t="shared" si="97"/>
        <v>1254534659</v>
      </c>
      <c r="T221" s="16">
        <f t="shared" si="97"/>
        <v>1815489</v>
      </c>
    </row>
    <row r="222" spans="1:20" x14ac:dyDescent="0.25">
      <c r="A222" s="7" t="s">
        <v>401</v>
      </c>
      <c r="B222" s="1" t="s">
        <v>402</v>
      </c>
      <c r="C222" s="2">
        <v>270000000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270000000</v>
      </c>
      <c r="J222" s="2">
        <v>0</v>
      </c>
      <c r="K222" s="2">
        <v>0</v>
      </c>
      <c r="L222" s="2">
        <f t="shared" si="87"/>
        <v>270000000</v>
      </c>
      <c r="M222" s="2">
        <v>0</v>
      </c>
      <c r="N222" s="2">
        <v>0</v>
      </c>
      <c r="O222" s="2">
        <f t="shared" si="88"/>
        <v>0</v>
      </c>
      <c r="P222" s="2">
        <v>0</v>
      </c>
      <c r="Q222" s="2">
        <v>0</v>
      </c>
      <c r="R222" s="2">
        <f t="shared" si="83"/>
        <v>0</v>
      </c>
      <c r="S222" s="2">
        <f t="shared" si="84"/>
        <v>270000000</v>
      </c>
      <c r="T222" s="2">
        <f t="shared" si="85"/>
        <v>0</v>
      </c>
    </row>
    <row r="223" spans="1:20" s="6" customFormat="1" x14ac:dyDescent="0.25">
      <c r="A223" s="14" t="s">
        <v>403</v>
      </c>
      <c r="B223" s="15" t="s">
        <v>404</v>
      </c>
      <c r="C223" s="16">
        <f>+C224+C225+C226</f>
        <v>991534659</v>
      </c>
      <c r="D223" s="16">
        <f t="shared" ref="D223:T223" si="98">+D224+D225+D226</f>
        <v>0</v>
      </c>
      <c r="E223" s="16">
        <f t="shared" si="98"/>
        <v>0</v>
      </c>
      <c r="F223" s="16">
        <f t="shared" si="98"/>
        <v>0</v>
      </c>
      <c r="G223" s="16">
        <f t="shared" si="98"/>
        <v>0</v>
      </c>
      <c r="H223" s="16">
        <f t="shared" si="98"/>
        <v>0</v>
      </c>
      <c r="I223" s="16">
        <f t="shared" si="98"/>
        <v>991534659</v>
      </c>
      <c r="J223" s="16">
        <f t="shared" si="98"/>
        <v>1815489</v>
      </c>
      <c r="K223" s="16">
        <f t="shared" si="98"/>
        <v>1815489</v>
      </c>
      <c r="L223" s="16">
        <f t="shared" si="98"/>
        <v>989719170</v>
      </c>
      <c r="M223" s="16">
        <f t="shared" si="98"/>
        <v>1815489</v>
      </c>
      <c r="N223" s="16">
        <f t="shared" si="98"/>
        <v>1815489</v>
      </c>
      <c r="O223" s="16">
        <f t="shared" si="98"/>
        <v>0</v>
      </c>
      <c r="P223" s="16">
        <f t="shared" si="98"/>
        <v>7000000</v>
      </c>
      <c r="Q223" s="16">
        <f t="shared" si="98"/>
        <v>7000000</v>
      </c>
      <c r="R223" s="16">
        <f t="shared" si="98"/>
        <v>5184511</v>
      </c>
      <c r="S223" s="16">
        <f t="shared" si="98"/>
        <v>984534659</v>
      </c>
      <c r="T223" s="16">
        <f t="shared" si="98"/>
        <v>1815489</v>
      </c>
    </row>
    <row r="224" spans="1:20" x14ac:dyDescent="0.25">
      <c r="A224" s="7" t="s">
        <v>405</v>
      </c>
      <c r="B224" s="1" t="s">
        <v>406</v>
      </c>
      <c r="C224" s="2">
        <v>4700000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4700000</v>
      </c>
      <c r="J224" s="2">
        <v>1815489</v>
      </c>
      <c r="K224" s="2">
        <v>1815489</v>
      </c>
      <c r="L224" s="2">
        <f t="shared" si="87"/>
        <v>2884511</v>
      </c>
      <c r="M224" s="2">
        <v>1815489</v>
      </c>
      <c r="N224" s="2">
        <v>1815489</v>
      </c>
      <c r="O224" s="2">
        <f t="shared" si="88"/>
        <v>0</v>
      </c>
      <c r="P224" s="2">
        <v>2000000</v>
      </c>
      <c r="Q224" s="2">
        <v>2000000</v>
      </c>
      <c r="R224" s="2">
        <f t="shared" si="83"/>
        <v>184511</v>
      </c>
      <c r="S224" s="2">
        <f t="shared" si="84"/>
        <v>2700000</v>
      </c>
      <c r="T224" s="2">
        <f t="shared" si="85"/>
        <v>1815489</v>
      </c>
    </row>
    <row r="225" spans="1:20" x14ac:dyDescent="0.25">
      <c r="A225" s="7" t="s">
        <v>407</v>
      </c>
      <c r="B225" s="1" t="s">
        <v>408</v>
      </c>
      <c r="C225" s="2">
        <v>5000000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5000000</v>
      </c>
      <c r="J225" s="2">
        <v>0</v>
      </c>
      <c r="K225" s="2">
        <v>0</v>
      </c>
      <c r="L225" s="2">
        <f t="shared" si="87"/>
        <v>5000000</v>
      </c>
      <c r="M225" s="2">
        <v>0</v>
      </c>
      <c r="N225" s="2">
        <v>0</v>
      </c>
      <c r="O225" s="2">
        <f t="shared" si="88"/>
        <v>0</v>
      </c>
      <c r="P225" s="2">
        <v>5000000</v>
      </c>
      <c r="Q225" s="2">
        <v>5000000</v>
      </c>
      <c r="R225" s="2">
        <f t="shared" si="83"/>
        <v>5000000</v>
      </c>
      <c r="S225" s="2">
        <f t="shared" si="84"/>
        <v>0</v>
      </c>
      <c r="T225" s="2">
        <f t="shared" si="85"/>
        <v>0</v>
      </c>
    </row>
    <row r="226" spans="1:20" x14ac:dyDescent="0.25">
      <c r="A226" s="7" t="s">
        <v>409</v>
      </c>
      <c r="B226" s="1" t="s">
        <v>410</v>
      </c>
      <c r="C226" s="2">
        <v>981834659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981834659</v>
      </c>
      <c r="J226" s="2">
        <v>0</v>
      </c>
      <c r="K226" s="2">
        <v>0</v>
      </c>
      <c r="L226" s="2">
        <f t="shared" si="87"/>
        <v>981834659</v>
      </c>
      <c r="M226" s="2">
        <v>0</v>
      </c>
      <c r="N226" s="2">
        <v>0</v>
      </c>
      <c r="O226" s="2">
        <f t="shared" si="88"/>
        <v>0</v>
      </c>
      <c r="P226" s="2">
        <v>0</v>
      </c>
      <c r="Q226" s="2">
        <v>0</v>
      </c>
      <c r="R226" s="2">
        <f t="shared" si="83"/>
        <v>0</v>
      </c>
      <c r="S226" s="2">
        <f t="shared" si="84"/>
        <v>981834659</v>
      </c>
      <c r="T226" s="2">
        <f t="shared" si="85"/>
        <v>0</v>
      </c>
    </row>
    <row r="227" spans="1:20" s="6" customFormat="1" x14ac:dyDescent="0.25">
      <c r="A227" s="14" t="s">
        <v>411</v>
      </c>
      <c r="B227" s="15" t="s">
        <v>412</v>
      </c>
      <c r="C227" s="16">
        <f>+C228</f>
        <v>1070341041</v>
      </c>
      <c r="D227" s="16">
        <f t="shared" ref="D227:T228" si="99">+D228</f>
        <v>0</v>
      </c>
      <c r="E227" s="16">
        <f t="shared" si="99"/>
        <v>0</v>
      </c>
      <c r="F227" s="16">
        <f t="shared" si="99"/>
        <v>0</v>
      </c>
      <c r="G227" s="16">
        <f t="shared" si="99"/>
        <v>0</v>
      </c>
      <c r="H227" s="16">
        <f t="shared" si="99"/>
        <v>0</v>
      </c>
      <c r="I227" s="16">
        <f t="shared" si="99"/>
        <v>1070341041</v>
      </c>
      <c r="J227" s="16">
        <f t="shared" si="99"/>
        <v>145000000</v>
      </c>
      <c r="K227" s="16">
        <f t="shared" si="99"/>
        <v>145000000</v>
      </c>
      <c r="L227" s="16">
        <f t="shared" si="99"/>
        <v>925341041</v>
      </c>
      <c r="M227" s="16">
        <f t="shared" si="99"/>
        <v>0</v>
      </c>
      <c r="N227" s="16">
        <f t="shared" si="99"/>
        <v>0</v>
      </c>
      <c r="O227" s="16">
        <f t="shared" si="99"/>
        <v>145000000</v>
      </c>
      <c r="P227" s="16">
        <f t="shared" si="99"/>
        <v>1066000000</v>
      </c>
      <c r="Q227" s="16">
        <f t="shared" si="99"/>
        <v>1066000000</v>
      </c>
      <c r="R227" s="16">
        <f t="shared" si="99"/>
        <v>921000000</v>
      </c>
      <c r="S227" s="16">
        <f t="shared" si="99"/>
        <v>4341041</v>
      </c>
      <c r="T227" s="16">
        <f t="shared" si="99"/>
        <v>0</v>
      </c>
    </row>
    <row r="228" spans="1:20" s="6" customFormat="1" x14ac:dyDescent="0.25">
      <c r="A228" s="14" t="s">
        <v>413</v>
      </c>
      <c r="B228" s="15" t="s">
        <v>414</v>
      </c>
      <c r="C228" s="16">
        <f>+C229</f>
        <v>1070341041</v>
      </c>
      <c r="D228" s="16">
        <f t="shared" si="99"/>
        <v>0</v>
      </c>
      <c r="E228" s="16">
        <f t="shared" si="99"/>
        <v>0</v>
      </c>
      <c r="F228" s="16">
        <f t="shared" si="99"/>
        <v>0</v>
      </c>
      <c r="G228" s="16">
        <f t="shared" si="99"/>
        <v>0</v>
      </c>
      <c r="H228" s="16">
        <f t="shared" si="99"/>
        <v>0</v>
      </c>
      <c r="I228" s="16">
        <f t="shared" si="99"/>
        <v>1070341041</v>
      </c>
      <c r="J228" s="16">
        <f t="shared" si="99"/>
        <v>145000000</v>
      </c>
      <c r="K228" s="16">
        <f t="shared" si="99"/>
        <v>145000000</v>
      </c>
      <c r="L228" s="16">
        <f t="shared" si="99"/>
        <v>925341041</v>
      </c>
      <c r="M228" s="16">
        <f t="shared" si="99"/>
        <v>0</v>
      </c>
      <c r="N228" s="16">
        <f t="shared" si="99"/>
        <v>0</v>
      </c>
      <c r="O228" s="16">
        <f t="shared" si="99"/>
        <v>145000000</v>
      </c>
      <c r="P228" s="16">
        <f t="shared" si="99"/>
        <v>1066000000</v>
      </c>
      <c r="Q228" s="16">
        <f t="shared" si="99"/>
        <v>1066000000</v>
      </c>
      <c r="R228" s="16">
        <f t="shared" si="99"/>
        <v>921000000</v>
      </c>
      <c r="S228" s="16">
        <f t="shared" si="99"/>
        <v>4341041</v>
      </c>
      <c r="T228" s="16">
        <f t="shared" si="99"/>
        <v>0</v>
      </c>
    </row>
    <row r="229" spans="1:20" x14ac:dyDescent="0.25">
      <c r="A229" s="7" t="s">
        <v>415</v>
      </c>
      <c r="B229" s="1" t="s">
        <v>416</v>
      </c>
      <c r="C229" s="2">
        <v>1070341041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1070341041</v>
      </c>
      <c r="J229" s="2">
        <v>145000000</v>
      </c>
      <c r="K229" s="2">
        <v>145000000</v>
      </c>
      <c r="L229" s="2">
        <f t="shared" si="87"/>
        <v>925341041</v>
      </c>
      <c r="M229" s="2">
        <v>0</v>
      </c>
      <c r="N229" s="2">
        <v>0</v>
      </c>
      <c r="O229" s="2">
        <f t="shared" si="88"/>
        <v>145000000</v>
      </c>
      <c r="P229" s="2">
        <v>1066000000</v>
      </c>
      <c r="Q229" s="2">
        <v>1066000000</v>
      </c>
      <c r="R229" s="2">
        <f t="shared" si="83"/>
        <v>921000000</v>
      </c>
      <c r="S229" s="2">
        <f t="shared" si="84"/>
        <v>4341041</v>
      </c>
      <c r="T229" s="2">
        <f t="shared" si="85"/>
        <v>0</v>
      </c>
    </row>
    <row r="230" spans="1:20" s="6" customFormat="1" x14ac:dyDescent="0.25">
      <c r="A230" s="14" t="s">
        <v>417</v>
      </c>
      <c r="B230" s="15" t="s">
        <v>418</v>
      </c>
      <c r="C230" s="16">
        <f>+C231</f>
        <v>0</v>
      </c>
      <c r="D230" s="16">
        <v>192532905</v>
      </c>
      <c r="E230" s="16">
        <v>0</v>
      </c>
      <c r="F230" s="16">
        <v>0</v>
      </c>
      <c r="G230" s="16">
        <v>0</v>
      </c>
      <c r="H230" s="16">
        <v>0</v>
      </c>
      <c r="I230" s="16">
        <v>192532905</v>
      </c>
      <c r="J230" s="16">
        <v>64032905.159999996</v>
      </c>
      <c r="K230" s="16">
        <v>64032905.159999996</v>
      </c>
      <c r="L230" s="16">
        <f t="shared" si="87"/>
        <v>128499999.84</v>
      </c>
      <c r="M230" s="16">
        <v>0</v>
      </c>
      <c r="N230" s="16">
        <v>0</v>
      </c>
      <c r="O230" s="16">
        <f t="shared" si="88"/>
        <v>64032905.159999996</v>
      </c>
      <c r="P230" s="16">
        <v>132532905.16</v>
      </c>
      <c r="Q230" s="16">
        <v>132532905.16</v>
      </c>
      <c r="R230" s="16">
        <f t="shared" si="83"/>
        <v>68500000</v>
      </c>
      <c r="S230" s="16">
        <f t="shared" si="84"/>
        <v>59999999.840000004</v>
      </c>
      <c r="T230" s="16">
        <f t="shared" si="85"/>
        <v>0</v>
      </c>
    </row>
    <row r="231" spans="1:20" x14ac:dyDescent="0.25">
      <c r="A231" s="7" t="s">
        <v>419</v>
      </c>
      <c r="B231" s="1" t="s">
        <v>420</v>
      </c>
      <c r="C231" s="2">
        <v>0</v>
      </c>
      <c r="D231" s="2">
        <v>192532905</v>
      </c>
      <c r="E231" s="2">
        <v>0</v>
      </c>
      <c r="F231" s="2">
        <v>0</v>
      </c>
      <c r="G231" s="2">
        <v>0</v>
      </c>
      <c r="H231" s="2">
        <v>0</v>
      </c>
      <c r="I231" s="2">
        <v>192532905</v>
      </c>
      <c r="J231" s="2">
        <v>64032905.159999996</v>
      </c>
      <c r="K231" s="2">
        <v>64032905.159999996</v>
      </c>
      <c r="L231" s="2">
        <f t="shared" si="87"/>
        <v>128499999.84</v>
      </c>
      <c r="M231" s="2">
        <v>0</v>
      </c>
      <c r="N231" s="2">
        <v>0</v>
      </c>
      <c r="O231" s="2">
        <f t="shared" si="88"/>
        <v>64032905.159999996</v>
      </c>
      <c r="P231" s="2">
        <v>132532905.16</v>
      </c>
      <c r="Q231" s="2">
        <v>132532905.16</v>
      </c>
      <c r="R231" s="2">
        <f t="shared" si="83"/>
        <v>68500000</v>
      </c>
      <c r="S231" s="2">
        <f t="shared" si="84"/>
        <v>59999999.840000004</v>
      </c>
      <c r="T231" s="2">
        <f t="shared" si="85"/>
        <v>0</v>
      </c>
    </row>
    <row r="232" spans="1:20" s="6" customFormat="1" x14ac:dyDescent="0.25">
      <c r="A232" s="14" t="s">
        <v>421</v>
      </c>
      <c r="B232" s="15" t="s">
        <v>422</v>
      </c>
      <c r="C232" s="16">
        <f>+C233+C235+C241+C244+C246+C249+C260</f>
        <v>4416533045</v>
      </c>
      <c r="D232" s="16">
        <f t="shared" ref="D232:T232" si="100">+D233+D235+D241+D244+D246+D249+D260</f>
        <v>661500000</v>
      </c>
      <c r="E232" s="16">
        <f t="shared" si="100"/>
        <v>0</v>
      </c>
      <c r="F232" s="16">
        <f t="shared" si="100"/>
        <v>0</v>
      </c>
      <c r="G232" s="16">
        <f t="shared" si="100"/>
        <v>0</v>
      </c>
      <c r="H232" s="16">
        <f t="shared" si="100"/>
        <v>0</v>
      </c>
      <c r="I232" s="16">
        <f t="shared" si="100"/>
        <v>5078033045</v>
      </c>
      <c r="J232" s="16">
        <f t="shared" si="100"/>
        <v>1887942133.05</v>
      </c>
      <c r="K232" s="16">
        <f t="shared" si="100"/>
        <v>1887942133.05</v>
      </c>
      <c r="L232" s="16">
        <f t="shared" si="100"/>
        <v>3190090911.9499998</v>
      </c>
      <c r="M232" s="16">
        <f t="shared" si="100"/>
        <v>15907938</v>
      </c>
      <c r="N232" s="16">
        <f t="shared" si="100"/>
        <v>15907938</v>
      </c>
      <c r="O232" s="16">
        <f t="shared" si="100"/>
        <v>1872034195.05</v>
      </c>
      <c r="P232" s="16">
        <f t="shared" si="100"/>
        <v>3482760527</v>
      </c>
      <c r="Q232" s="16">
        <f t="shared" si="100"/>
        <v>3482760527</v>
      </c>
      <c r="R232" s="16">
        <f t="shared" si="100"/>
        <v>1594818393.95</v>
      </c>
      <c r="S232" s="16">
        <f t="shared" si="100"/>
        <v>1595272518</v>
      </c>
      <c r="T232" s="16">
        <f t="shared" si="100"/>
        <v>15907938</v>
      </c>
    </row>
    <row r="233" spans="1:20" s="6" customFormat="1" x14ac:dyDescent="0.25">
      <c r="A233" s="14" t="s">
        <v>423</v>
      </c>
      <c r="B233" s="15" t="s">
        <v>424</v>
      </c>
      <c r="C233" s="16">
        <f>+C234</f>
        <v>750000000</v>
      </c>
      <c r="D233" s="16">
        <f t="shared" ref="D233:T233" si="101">+D234</f>
        <v>0</v>
      </c>
      <c r="E233" s="16">
        <f t="shared" si="101"/>
        <v>0</v>
      </c>
      <c r="F233" s="16">
        <f t="shared" si="101"/>
        <v>0</v>
      </c>
      <c r="G233" s="16">
        <f t="shared" si="101"/>
        <v>0</v>
      </c>
      <c r="H233" s="16">
        <f t="shared" si="101"/>
        <v>0</v>
      </c>
      <c r="I233" s="16">
        <f t="shared" si="101"/>
        <v>750000000</v>
      </c>
      <c r="J233" s="16">
        <f t="shared" si="101"/>
        <v>388850134.05000001</v>
      </c>
      <c r="K233" s="16">
        <f t="shared" si="101"/>
        <v>388850134.05000001</v>
      </c>
      <c r="L233" s="16">
        <f t="shared" si="101"/>
        <v>361149865.94999999</v>
      </c>
      <c r="M233" s="16">
        <f t="shared" si="101"/>
        <v>0</v>
      </c>
      <c r="N233" s="16">
        <f t="shared" si="101"/>
        <v>0</v>
      </c>
      <c r="O233" s="16">
        <f t="shared" si="101"/>
        <v>388850134.05000001</v>
      </c>
      <c r="P233" s="16">
        <f t="shared" si="101"/>
        <v>711670000</v>
      </c>
      <c r="Q233" s="16">
        <f t="shared" si="101"/>
        <v>711670000</v>
      </c>
      <c r="R233" s="16">
        <f t="shared" si="101"/>
        <v>322819865.94999999</v>
      </c>
      <c r="S233" s="16">
        <f t="shared" si="101"/>
        <v>38330000</v>
      </c>
      <c r="T233" s="16">
        <f t="shared" si="101"/>
        <v>0</v>
      </c>
    </row>
    <row r="234" spans="1:20" x14ac:dyDescent="0.25">
      <c r="A234" s="7" t="s">
        <v>425</v>
      </c>
      <c r="B234" s="1" t="s">
        <v>426</v>
      </c>
      <c r="C234" s="2">
        <v>750000000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750000000</v>
      </c>
      <c r="J234" s="2">
        <v>388850134.05000001</v>
      </c>
      <c r="K234" s="2">
        <v>388850134.05000001</v>
      </c>
      <c r="L234" s="2">
        <f t="shared" si="87"/>
        <v>361149865.94999999</v>
      </c>
      <c r="M234" s="2">
        <v>0</v>
      </c>
      <c r="N234" s="2">
        <v>0</v>
      </c>
      <c r="O234" s="2">
        <f t="shared" si="88"/>
        <v>388850134.05000001</v>
      </c>
      <c r="P234" s="2">
        <v>711670000</v>
      </c>
      <c r="Q234" s="2">
        <v>711670000</v>
      </c>
      <c r="R234" s="2">
        <f t="shared" si="83"/>
        <v>322819865.94999999</v>
      </c>
      <c r="S234" s="2">
        <f t="shared" si="84"/>
        <v>38330000</v>
      </c>
      <c r="T234" s="2">
        <f t="shared" si="85"/>
        <v>0</v>
      </c>
    </row>
    <row r="235" spans="1:20" s="6" customFormat="1" x14ac:dyDescent="0.25">
      <c r="A235" s="14" t="s">
        <v>427</v>
      </c>
      <c r="B235" s="15" t="s">
        <v>428</v>
      </c>
      <c r="C235" s="16">
        <f>+C236+C238+C239+C240</f>
        <v>1978722110</v>
      </c>
      <c r="D235" s="16">
        <f t="shared" ref="D235:T235" si="102">+D236+D238+D239+D240</f>
        <v>661500000</v>
      </c>
      <c r="E235" s="16">
        <f t="shared" si="102"/>
        <v>0</v>
      </c>
      <c r="F235" s="16">
        <f t="shared" si="102"/>
        <v>0</v>
      </c>
      <c r="G235" s="16">
        <f t="shared" si="102"/>
        <v>0</v>
      </c>
      <c r="H235" s="16">
        <f t="shared" si="102"/>
        <v>0</v>
      </c>
      <c r="I235" s="16">
        <f t="shared" si="102"/>
        <v>2640222110</v>
      </c>
      <c r="J235" s="16">
        <f t="shared" si="102"/>
        <v>1204562780</v>
      </c>
      <c r="K235" s="16">
        <f t="shared" si="102"/>
        <v>1204562780</v>
      </c>
      <c r="L235" s="16">
        <f t="shared" si="102"/>
        <v>1435659330</v>
      </c>
      <c r="M235" s="16">
        <f t="shared" si="102"/>
        <v>6000000</v>
      </c>
      <c r="N235" s="16">
        <f t="shared" si="102"/>
        <v>6000000</v>
      </c>
      <c r="O235" s="16">
        <f t="shared" si="102"/>
        <v>1198562780</v>
      </c>
      <c r="P235" s="16">
        <f t="shared" si="102"/>
        <v>2397306879</v>
      </c>
      <c r="Q235" s="16">
        <f t="shared" si="102"/>
        <v>2397306879</v>
      </c>
      <c r="R235" s="16">
        <f t="shared" si="102"/>
        <v>1192744099</v>
      </c>
      <c r="S235" s="16">
        <f t="shared" si="102"/>
        <v>242915231</v>
      </c>
      <c r="T235" s="16">
        <f t="shared" si="102"/>
        <v>6000000</v>
      </c>
    </row>
    <row r="236" spans="1:20" s="6" customFormat="1" x14ac:dyDescent="0.25">
      <c r="A236" s="14" t="s">
        <v>429</v>
      </c>
      <c r="B236" s="15" t="s">
        <v>430</v>
      </c>
      <c r="C236" s="16">
        <f>+C237</f>
        <v>420000000</v>
      </c>
      <c r="D236" s="16">
        <f t="shared" ref="D236:T236" si="103">+D237</f>
        <v>0</v>
      </c>
      <c r="E236" s="16">
        <f t="shared" si="103"/>
        <v>0</v>
      </c>
      <c r="F236" s="16">
        <f t="shared" si="103"/>
        <v>0</v>
      </c>
      <c r="G236" s="16">
        <f t="shared" si="103"/>
        <v>0</v>
      </c>
      <c r="H236" s="16">
        <f t="shared" si="103"/>
        <v>0</v>
      </c>
      <c r="I236" s="16">
        <f t="shared" si="103"/>
        <v>420000000</v>
      </c>
      <c r="J236" s="16">
        <f t="shared" si="103"/>
        <v>188049831</v>
      </c>
      <c r="K236" s="16">
        <f t="shared" si="103"/>
        <v>188049831</v>
      </c>
      <c r="L236" s="16">
        <f t="shared" si="103"/>
        <v>231950169</v>
      </c>
      <c r="M236" s="16">
        <f t="shared" si="103"/>
        <v>0</v>
      </c>
      <c r="N236" s="16">
        <f t="shared" si="103"/>
        <v>0</v>
      </c>
      <c r="O236" s="16">
        <f t="shared" si="103"/>
        <v>188049831</v>
      </c>
      <c r="P236" s="16">
        <f t="shared" si="103"/>
        <v>420000000</v>
      </c>
      <c r="Q236" s="16">
        <f t="shared" si="103"/>
        <v>420000000</v>
      </c>
      <c r="R236" s="16">
        <f t="shared" si="103"/>
        <v>231950169</v>
      </c>
      <c r="S236" s="16">
        <f t="shared" si="103"/>
        <v>0</v>
      </c>
      <c r="T236" s="16">
        <f t="shared" si="103"/>
        <v>0</v>
      </c>
    </row>
    <row r="237" spans="1:20" x14ac:dyDescent="0.25">
      <c r="A237" s="7" t="s">
        <v>431</v>
      </c>
      <c r="B237" s="1" t="s">
        <v>432</v>
      </c>
      <c r="C237" s="2">
        <v>420000000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420000000</v>
      </c>
      <c r="J237" s="2">
        <v>188049831</v>
      </c>
      <c r="K237" s="2">
        <v>188049831</v>
      </c>
      <c r="L237" s="2">
        <f t="shared" si="87"/>
        <v>231950169</v>
      </c>
      <c r="M237" s="2">
        <v>0</v>
      </c>
      <c r="N237" s="2">
        <v>0</v>
      </c>
      <c r="O237" s="2">
        <f t="shared" si="88"/>
        <v>188049831</v>
      </c>
      <c r="P237" s="2">
        <v>420000000</v>
      </c>
      <c r="Q237" s="2">
        <v>420000000</v>
      </c>
      <c r="R237" s="2">
        <f t="shared" si="83"/>
        <v>231950169</v>
      </c>
      <c r="S237" s="2">
        <f t="shared" si="84"/>
        <v>0</v>
      </c>
      <c r="T237" s="2">
        <f t="shared" si="85"/>
        <v>0</v>
      </c>
    </row>
    <row r="238" spans="1:20" x14ac:dyDescent="0.25">
      <c r="A238" s="7" t="s">
        <v>433</v>
      </c>
      <c r="B238" s="1" t="s">
        <v>434</v>
      </c>
      <c r="C238" s="2">
        <v>614400000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614400000</v>
      </c>
      <c r="J238" s="2">
        <v>331697554</v>
      </c>
      <c r="K238" s="2">
        <v>331697554</v>
      </c>
      <c r="L238" s="2">
        <f t="shared" si="87"/>
        <v>282702446</v>
      </c>
      <c r="M238" s="2">
        <v>0</v>
      </c>
      <c r="N238" s="2">
        <v>0</v>
      </c>
      <c r="O238" s="2">
        <f t="shared" si="88"/>
        <v>331697554</v>
      </c>
      <c r="P238" s="2">
        <v>407786664</v>
      </c>
      <c r="Q238" s="2">
        <v>407786664</v>
      </c>
      <c r="R238" s="2">
        <f t="shared" si="83"/>
        <v>76089110</v>
      </c>
      <c r="S238" s="2">
        <f t="shared" si="84"/>
        <v>206613336</v>
      </c>
      <c r="T238" s="2">
        <f t="shared" si="85"/>
        <v>0</v>
      </c>
    </row>
    <row r="239" spans="1:20" x14ac:dyDescent="0.25">
      <c r="A239" s="7" t="s">
        <v>435</v>
      </c>
      <c r="B239" s="1" t="s">
        <v>436</v>
      </c>
      <c r="C239" s="2">
        <v>69219245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69219245</v>
      </c>
      <c r="J239" s="2">
        <v>1000000</v>
      </c>
      <c r="K239" s="2">
        <v>1000000</v>
      </c>
      <c r="L239" s="2">
        <f t="shared" si="87"/>
        <v>68219245</v>
      </c>
      <c r="M239" s="2">
        <v>0</v>
      </c>
      <c r="N239" s="2">
        <v>0</v>
      </c>
      <c r="O239" s="2">
        <f t="shared" si="88"/>
        <v>1000000</v>
      </c>
      <c r="P239" s="2">
        <v>4600000</v>
      </c>
      <c r="Q239" s="2">
        <v>4600000</v>
      </c>
      <c r="R239" s="2">
        <f t="shared" si="83"/>
        <v>3600000</v>
      </c>
      <c r="S239" s="2">
        <f t="shared" si="84"/>
        <v>64619245</v>
      </c>
      <c r="T239" s="2">
        <f t="shared" si="85"/>
        <v>0</v>
      </c>
    </row>
    <row r="240" spans="1:20" x14ac:dyDescent="0.25">
      <c r="A240" s="7" t="s">
        <v>437</v>
      </c>
      <c r="B240" s="1" t="s">
        <v>438</v>
      </c>
      <c r="C240" s="2">
        <v>875102865</v>
      </c>
      <c r="D240" s="2">
        <v>661500000</v>
      </c>
      <c r="E240" s="2">
        <v>0</v>
      </c>
      <c r="F240" s="2">
        <v>0</v>
      </c>
      <c r="G240" s="2">
        <v>0</v>
      </c>
      <c r="H240" s="2">
        <v>0</v>
      </c>
      <c r="I240" s="2">
        <v>1536602865</v>
      </c>
      <c r="J240" s="2">
        <v>683815395</v>
      </c>
      <c r="K240" s="2">
        <v>683815395</v>
      </c>
      <c r="L240" s="2">
        <f t="shared" si="87"/>
        <v>852787470</v>
      </c>
      <c r="M240" s="2">
        <v>6000000</v>
      </c>
      <c r="N240" s="2">
        <v>6000000</v>
      </c>
      <c r="O240" s="2">
        <f t="shared" si="88"/>
        <v>677815395</v>
      </c>
      <c r="P240" s="2">
        <v>1564920215</v>
      </c>
      <c r="Q240" s="2">
        <v>1564920215</v>
      </c>
      <c r="R240" s="2">
        <f t="shared" si="83"/>
        <v>881104820</v>
      </c>
      <c r="S240" s="2">
        <f t="shared" si="84"/>
        <v>-28317350</v>
      </c>
      <c r="T240" s="2">
        <f t="shared" si="85"/>
        <v>6000000</v>
      </c>
    </row>
    <row r="241" spans="1:20" s="6" customFormat="1" x14ac:dyDescent="0.25">
      <c r="A241" s="14" t="s">
        <v>439</v>
      </c>
      <c r="B241" s="15" t="s">
        <v>440</v>
      </c>
      <c r="C241" s="16">
        <f>+C242+C243</f>
        <v>567000000</v>
      </c>
      <c r="D241" s="16">
        <f t="shared" ref="D241:T241" si="104">+D242+D243</f>
        <v>0</v>
      </c>
      <c r="E241" s="16">
        <f t="shared" si="104"/>
        <v>0</v>
      </c>
      <c r="F241" s="16">
        <f t="shared" si="104"/>
        <v>0</v>
      </c>
      <c r="G241" s="16">
        <f t="shared" si="104"/>
        <v>0</v>
      </c>
      <c r="H241" s="16">
        <f t="shared" si="104"/>
        <v>0</v>
      </c>
      <c r="I241" s="16">
        <f t="shared" si="104"/>
        <v>567000000</v>
      </c>
      <c r="J241" s="16">
        <f t="shared" si="104"/>
        <v>112473648</v>
      </c>
      <c r="K241" s="16">
        <f t="shared" si="104"/>
        <v>112473648</v>
      </c>
      <c r="L241" s="16">
        <f t="shared" si="104"/>
        <v>454526352</v>
      </c>
      <c r="M241" s="16">
        <f t="shared" si="104"/>
        <v>7907938</v>
      </c>
      <c r="N241" s="16">
        <f t="shared" si="104"/>
        <v>7907938</v>
      </c>
      <c r="O241" s="16">
        <f t="shared" si="104"/>
        <v>104565710</v>
      </c>
      <c r="P241" s="16">
        <f t="shared" si="104"/>
        <v>144883648</v>
      </c>
      <c r="Q241" s="16">
        <f t="shared" si="104"/>
        <v>144883648</v>
      </c>
      <c r="R241" s="16">
        <f t="shared" si="104"/>
        <v>32410000</v>
      </c>
      <c r="S241" s="16">
        <f t="shared" si="104"/>
        <v>422116352</v>
      </c>
      <c r="T241" s="16">
        <f t="shared" si="104"/>
        <v>7907938</v>
      </c>
    </row>
    <row r="242" spans="1:20" x14ac:dyDescent="0.25">
      <c r="A242" s="7" t="s">
        <v>441</v>
      </c>
      <c r="B242" s="1" t="s">
        <v>442</v>
      </c>
      <c r="C242" s="2">
        <v>180000000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180000000</v>
      </c>
      <c r="J242" s="2">
        <v>500000</v>
      </c>
      <c r="K242" s="2">
        <v>500000</v>
      </c>
      <c r="L242" s="2">
        <f t="shared" si="87"/>
        <v>179500000</v>
      </c>
      <c r="M242" s="2">
        <v>0</v>
      </c>
      <c r="N242" s="2">
        <v>0</v>
      </c>
      <c r="O242" s="2">
        <f t="shared" si="88"/>
        <v>500000</v>
      </c>
      <c r="P242" s="2">
        <v>500000</v>
      </c>
      <c r="Q242" s="2">
        <v>500000</v>
      </c>
      <c r="R242" s="2">
        <f t="shared" si="83"/>
        <v>0</v>
      </c>
      <c r="S242" s="2">
        <f t="shared" si="84"/>
        <v>179500000</v>
      </c>
      <c r="T242" s="2">
        <f t="shared" si="85"/>
        <v>0</v>
      </c>
    </row>
    <row r="243" spans="1:20" x14ac:dyDescent="0.25">
      <c r="A243" s="7" t="s">
        <v>443</v>
      </c>
      <c r="B243" s="1" t="s">
        <v>444</v>
      </c>
      <c r="C243" s="2">
        <v>387000000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387000000</v>
      </c>
      <c r="J243" s="2">
        <v>111973648</v>
      </c>
      <c r="K243" s="2">
        <v>111973648</v>
      </c>
      <c r="L243" s="2">
        <f t="shared" si="87"/>
        <v>275026352</v>
      </c>
      <c r="M243" s="2">
        <v>7907938</v>
      </c>
      <c r="N243" s="2">
        <v>7907938</v>
      </c>
      <c r="O243" s="2">
        <f t="shared" si="88"/>
        <v>104065710</v>
      </c>
      <c r="P243" s="2">
        <v>144383648</v>
      </c>
      <c r="Q243" s="2">
        <v>144383648</v>
      </c>
      <c r="R243" s="2">
        <f t="shared" si="83"/>
        <v>32410000</v>
      </c>
      <c r="S243" s="2">
        <f t="shared" si="84"/>
        <v>242616352</v>
      </c>
      <c r="T243" s="2">
        <f t="shared" si="85"/>
        <v>7907938</v>
      </c>
    </row>
    <row r="244" spans="1:20" s="6" customFormat="1" x14ac:dyDescent="0.25">
      <c r="A244" s="14" t="s">
        <v>445</v>
      </c>
      <c r="B244" s="15" t="s">
        <v>446</v>
      </c>
      <c r="C244" s="16">
        <f>+C245</f>
        <v>706629000</v>
      </c>
      <c r="D244" s="16">
        <f t="shared" ref="D244:T244" si="105">+D245</f>
        <v>0</v>
      </c>
      <c r="E244" s="16">
        <f t="shared" si="105"/>
        <v>0</v>
      </c>
      <c r="F244" s="16">
        <f t="shared" si="105"/>
        <v>0</v>
      </c>
      <c r="G244" s="16">
        <f t="shared" si="105"/>
        <v>0</v>
      </c>
      <c r="H244" s="16">
        <f t="shared" si="105"/>
        <v>0</v>
      </c>
      <c r="I244" s="16">
        <f t="shared" si="105"/>
        <v>706629000</v>
      </c>
      <c r="J244" s="16">
        <f t="shared" si="105"/>
        <v>0</v>
      </c>
      <c r="K244" s="16">
        <f t="shared" si="105"/>
        <v>0</v>
      </c>
      <c r="L244" s="16">
        <f t="shared" si="105"/>
        <v>706629000</v>
      </c>
      <c r="M244" s="16">
        <f t="shared" si="105"/>
        <v>0</v>
      </c>
      <c r="N244" s="16">
        <f t="shared" si="105"/>
        <v>0</v>
      </c>
      <c r="O244" s="16">
        <f t="shared" si="105"/>
        <v>0</v>
      </c>
      <c r="P244" s="16">
        <f t="shared" si="105"/>
        <v>0</v>
      </c>
      <c r="Q244" s="16">
        <f t="shared" si="105"/>
        <v>0</v>
      </c>
      <c r="R244" s="16">
        <f t="shared" si="105"/>
        <v>0</v>
      </c>
      <c r="S244" s="16">
        <f t="shared" si="105"/>
        <v>706629000</v>
      </c>
      <c r="T244" s="16">
        <f t="shared" si="105"/>
        <v>0</v>
      </c>
    </row>
    <row r="245" spans="1:20" x14ac:dyDescent="0.25">
      <c r="A245" s="7" t="s">
        <v>447</v>
      </c>
      <c r="B245" s="1" t="s">
        <v>448</v>
      </c>
      <c r="C245" s="2">
        <v>706629000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706629000</v>
      </c>
      <c r="J245" s="2">
        <v>0</v>
      </c>
      <c r="K245" s="2">
        <v>0</v>
      </c>
      <c r="L245" s="2">
        <f t="shared" si="87"/>
        <v>706629000</v>
      </c>
      <c r="M245" s="2">
        <v>0</v>
      </c>
      <c r="N245" s="2">
        <v>0</v>
      </c>
      <c r="O245" s="2">
        <f t="shared" si="88"/>
        <v>0</v>
      </c>
      <c r="P245" s="2">
        <v>0</v>
      </c>
      <c r="Q245" s="2">
        <v>0</v>
      </c>
      <c r="R245" s="2">
        <f t="shared" si="83"/>
        <v>0</v>
      </c>
      <c r="S245" s="2">
        <f t="shared" si="84"/>
        <v>706629000</v>
      </c>
      <c r="T245" s="2">
        <f t="shared" si="85"/>
        <v>0</v>
      </c>
    </row>
    <row r="246" spans="1:20" s="6" customFormat="1" x14ac:dyDescent="0.25">
      <c r="A246" s="14" t="s">
        <v>449</v>
      </c>
      <c r="B246" s="15" t="s">
        <v>450</v>
      </c>
      <c r="C246" s="16">
        <f>+C247+C248</f>
        <v>24526430</v>
      </c>
      <c r="D246" s="16">
        <f t="shared" ref="D246:T246" si="106">+D247+D248</f>
        <v>0</v>
      </c>
      <c r="E246" s="16">
        <f t="shared" si="106"/>
        <v>0</v>
      </c>
      <c r="F246" s="16">
        <f t="shared" si="106"/>
        <v>0</v>
      </c>
      <c r="G246" s="16">
        <f t="shared" si="106"/>
        <v>0</v>
      </c>
      <c r="H246" s="16">
        <f t="shared" si="106"/>
        <v>0</v>
      </c>
      <c r="I246" s="16">
        <f t="shared" si="106"/>
        <v>24526430</v>
      </c>
      <c r="J246" s="16">
        <f t="shared" si="106"/>
        <v>500000</v>
      </c>
      <c r="K246" s="16">
        <f t="shared" si="106"/>
        <v>500000</v>
      </c>
      <c r="L246" s="16">
        <f t="shared" si="106"/>
        <v>24026430</v>
      </c>
      <c r="M246" s="16">
        <f t="shared" si="106"/>
        <v>0</v>
      </c>
      <c r="N246" s="16">
        <f t="shared" si="106"/>
        <v>0</v>
      </c>
      <c r="O246" s="16">
        <f t="shared" si="106"/>
        <v>500000</v>
      </c>
      <c r="P246" s="16">
        <f t="shared" si="106"/>
        <v>21500000</v>
      </c>
      <c r="Q246" s="16">
        <f t="shared" si="106"/>
        <v>21500000</v>
      </c>
      <c r="R246" s="16">
        <f t="shared" si="106"/>
        <v>21000000</v>
      </c>
      <c r="S246" s="16">
        <f t="shared" si="106"/>
        <v>3026430</v>
      </c>
      <c r="T246" s="16">
        <f t="shared" si="106"/>
        <v>0</v>
      </c>
    </row>
    <row r="247" spans="1:20" x14ac:dyDescent="0.25">
      <c r="A247" s="7" t="s">
        <v>451</v>
      </c>
      <c r="B247" s="1" t="s">
        <v>452</v>
      </c>
      <c r="C247" s="2">
        <v>21000000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21000000</v>
      </c>
      <c r="J247" s="2">
        <v>0</v>
      </c>
      <c r="K247" s="2">
        <v>0</v>
      </c>
      <c r="L247" s="2">
        <f t="shared" si="87"/>
        <v>21000000</v>
      </c>
      <c r="M247" s="2">
        <v>0</v>
      </c>
      <c r="N247" s="2">
        <v>0</v>
      </c>
      <c r="O247" s="2">
        <f t="shared" si="88"/>
        <v>0</v>
      </c>
      <c r="P247" s="2">
        <v>21000000</v>
      </c>
      <c r="Q247" s="2">
        <v>21000000</v>
      </c>
      <c r="R247" s="2">
        <f t="shared" si="83"/>
        <v>21000000</v>
      </c>
      <c r="S247" s="2">
        <f t="shared" si="84"/>
        <v>0</v>
      </c>
      <c r="T247" s="2">
        <f t="shared" si="85"/>
        <v>0</v>
      </c>
    </row>
    <row r="248" spans="1:20" x14ac:dyDescent="0.25">
      <c r="A248" s="7" t="s">
        <v>453</v>
      </c>
      <c r="B248" s="1" t="s">
        <v>454</v>
      </c>
      <c r="C248" s="2">
        <v>3526430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3526430</v>
      </c>
      <c r="J248" s="2">
        <v>500000</v>
      </c>
      <c r="K248" s="2">
        <v>500000</v>
      </c>
      <c r="L248" s="2">
        <f t="shared" si="87"/>
        <v>3026430</v>
      </c>
      <c r="M248" s="2">
        <v>0</v>
      </c>
      <c r="N248" s="2">
        <v>0</v>
      </c>
      <c r="O248" s="2">
        <f t="shared" si="88"/>
        <v>500000</v>
      </c>
      <c r="P248" s="2">
        <v>500000</v>
      </c>
      <c r="Q248" s="2">
        <v>500000</v>
      </c>
      <c r="R248" s="2">
        <f t="shared" si="83"/>
        <v>0</v>
      </c>
      <c r="S248" s="2">
        <f t="shared" si="84"/>
        <v>3026430</v>
      </c>
      <c r="T248" s="2">
        <f t="shared" si="85"/>
        <v>0</v>
      </c>
    </row>
    <row r="249" spans="1:20" s="6" customFormat="1" x14ac:dyDescent="0.25">
      <c r="A249" s="14" t="s">
        <v>455</v>
      </c>
      <c r="B249" s="15" t="s">
        <v>456</v>
      </c>
      <c r="C249" s="16">
        <f>+C250+C256+C258</f>
        <v>264949395</v>
      </c>
      <c r="D249" s="16">
        <f t="shared" ref="D249:T249" si="107">+D250+D256+D258</f>
        <v>0</v>
      </c>
      <c r="E249" s="16">
        <f t="shared" si="107"/>
        <v>0</v>
      </c>
      <c r="F249" s="16">
        <f t="shared" si="107"/>
        <v>0</v>
      </c>
      <c r="G249" s="16">
        <f t="shared" si="107"/>
        <v>0</v>
      </c>
      <c r="H249" s="16">
        <f t="shared" si="107"/>
        <v>0</v>
      </c>
      <c r="I249" s="16">
        <f t="shared" si="107"/>
        <v>264949395</v>
      </c>
      <c r="J249" s="16">
        <f t="shared" si="107"/>
        <v>66728100</v>
      </c>
      <c r="K249" s="16">
        <f t="shared" si="107"/>
        <v>66728100</v>
      </c>
      <c r="L249" s="16">
        <f t="shared" si="107"/>
        <v>198221295</v>
      </c>
      <c r="M249" s="16">
        <f t="shared" si="107"/>
        <v>2000000</v>
      </c>
      <c r="N249" s="16">
        <f t="shared" si="107"/>
        <v>2000000</v>
      </c>
      <c r="O249" s="16">
        <f t="shared" si="107"/>
        <v>64728100</v>
      </c>
      <c r="P249" s="16">
        <f t="shared" si="107"/>
        <v>66900000</v>
      </c>
      <c r="Q249" s="16">
        <f t="shared" si="107"/>
        <v>66900000</v>
      </c>
      <c r="R249" s="16">
        <f t="shared" si="107"/>
        <v>171900</v>
      </c>
      <c r="S249" s="16">
        <f t="shared" si="107"/>
        <v>198049395</v>
      </c>
      <c r="T249" s="16">
        <f t="shared" si="107"/>
        <v>2000000</v>
      </c>
    </row>
    <row r="250" spans="1:20" s="6" customFormat="1" x14ac:dyDescent="0.25">
      <c r="A250" s="14" t="s">
        <v>457</v>
      </c>
      <c r="B250" s="15" t="s">
        <v>458</v>
      </c>
      <c r="C250" s="16">
        <f>SUM(C251:C255)</f>
        <v>192087626</v>
      </c>
      <c r="D250" s="16">
        <f t="shared" ref="D250:T250" si="108">SUM(D251:D255)</f>
        <v>0</v>
      </c>
      <c r="E250" s="16">
        <f t="shared" si="108"/>
        <v>0</v>
      </c>
      <c r="F250" s="16">
        <f t="shared" si="108"/>
        <v>0</v>
      </c>
      <c r="G250" s="16">
        <f t="shared" si="108"/>
        <v>0</v>
      </c>
      <c r="H250" s="16">
        <f t="shared" si="108"/>
        <v>0</v>
      </c>
      <c r="I250" s="16">
        <f t="shared" si="108"/>
        <v>192087626</v>
      </c>
      <c r="J250" s="16">
        <f t="shared" si="108"/>
        <v>53115726</v>
      </c>
      <c r="K250" s="16">
        <f t="shared" si="108"/>
        <v>53115726</v>
      </c>
      <c r="L250" s="16">
        <f t="shared" si="108"/>
        <v>138971900</v>
      </c>
      <c r="M250" s="16">
        <f t="shared" si="108"/>
        <v>0</v>
      </c>
      <c r="N250" s="16">
        <f t="shared" si="108"/>
        <v>0</v>
      </c>
      <c r="O250" s="16">
        <f t="shared" si="108"/>
        <v>53115726</v>
      </c>
      <c r="P250" s="16">
        <f t="shared" si="108"/>
        <v>53287626</v>
      </c>
      <c r="Q250" s="16">
        <f t="shared" si="108"/>
        <v>53287626</v>
      </c>
      <c r="R250" s="16">
        <f t="shared" si="108"/>
        <v>171900</v>
      </c>
      <c r="S250" s="16">
        <f t="shared" si="108"/>
        <v>138800000</v>
      </c>
      <c r="T250" s="16">
        <f t="shared" si="108"/>
        <v>0</v>
      </c>
    </row>
    <row r="251" spans="1:20" x14ac:dyDescent="0.25">
      <c r="A251" s="7" t="s">
        <v>459</v>
      </c>
      <c r="B251" s="1" t="s">
        <v>460</v>
      </c>
      <c r="C251" s="2">
        <v>35000000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35000000</v>
      </c>
      <c r="J251" s="2">
        <v>3800000</v>
      </c>
      <c r="K251" s="2">
        <v>3800000</v>
      </c>
      <c r="L251" s="2">
        <f t="shared" si="87"/>
        <v>31200000</v>
      </c>
      <c r="M251" s="2">
        <v>0</v>
      </c>
      <c r="N251" s="2">
        <v>0</v>
      </c>
      <c r="O251" s="2">
        <f t="shared" si="88"/>
        <v>3800000</v>
      </c>
      <c r="P251" s="2">
        <v>3800000</v>
      </c>
      <c r="Q251" s="2">
        <v>3800000</v>
      </c>
      <c r="R251" s="2">
        <f t="shared" si="83"/>
        <v>0</v>
      </c>
      <c r="S251" s="2">
        <f t="shared" si="84"/>
        <v>31200000</v>
      </c>
      <c r="T251" s="2">
        <f t="shared" si="85"/>
        <v>0</v>
      </c>
    </row>
    <row r="252" spans="1:20" x14ac:dyDescent="0.25">
      <c r="A252" s="7" t="s">
        <v>461</v>
      </c>
      <c r="B252" s="1" t="s">
        <v>462</v>
      </c>
      <c r="C252" s="2">
        <v>35200000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35200000</v>
      </c>
      <c r="J252" s="2">
        <v>2000000</v>
      </c>
      <c r="K252" s="2">
        <v>2000000</v>
      </c>
      <c r="L252" s="2">
        <f t="shared" si="87"/>
        <v>33200000</v>
      </c>
      <c r="M252" s="2">
        <v>0</v>
      </c>
      <c r="N252" s="2">
        <v>0</v>
      </c>
      <c r="O252" s="2">
        <f t="shared" si="88"/>
        <v>2000000</v>
      </c>
      <c r="P252" s="2">
        <v>2000000</v>
      </c>
      <c r="Q252" s="2">
        <v>2000000</v>
      </c>
      <c r="R252" s="2">
        <f t="shared" si="83"/>
        <v>0</v>
      </c>
      <c r="S252" s="2">
        <f t="shared" si="84"/>
        <v>33200000</v>
      </c>
      <c r="T252" s="2">
        <f t="shared" si="85"/>
        <v>0</v>
      </c>
    </row>
    <row r="253" spans="1:20" x14ac:dyDescent="0.25">
      <c r="A253" s="7" t="s">
        <v>463</v>
      </c>
      <c r="B253" s="1" t="s">
        <v>464</v>
      </c>
      <c r="C253" s="2">
        <v>45000000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45000000</v>
      </c>
      <c r="J253" s="2">
        <v>2500000</v>
      </c>
      <c r="K253" s="2">
        <v>2500000</v>
      </c>
      <c r="L253" s="2">
        <f t="shared" si="87"/>
        <v>42500000</v>
      </c>
      <c r="M253" s="2">
        <v>0</v>
      </c>
      <c r="N253" s="2">
        <v>0</v>
      </c>
      <c r="O253" s="2">
        <f t="shared" si="88"/>
        <v>2500000</v>
      </c>
      <c r="P253" s="2">
        <v>2500000</v>
      </c>
      <c r="Q253" s="2">
        <v>2500000</v>
      </c>
      <c r="R253" s="2">
        <f t="shared" si="83"/>
        <v>0</v>
      </c>
      <c r="S253" s="2">
        <f t="shared" si="84"/>
        <v>42500000</v>
      </c>
      <c r="T253" s="2">
        <f t="shared" si="85"/>
        <v>0</v>
      </c>
    </row>
    <row r="254" spans="1:20" x14ac:dyDescent="0.25">
      <c r="A254" s="7" t="s">
        <v>465</v>
      </c>
      <c r="B254" s="1" t="s">
        <v>466</v>
      </c>
      <c r="C254" s="2">
        <v>41500000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41500000</v>
      </c>
      <c r="J254" s="2">
        <v>34228100</v>
      </c>
      <c r="K254" s="2">
        <v>34228100</v>
      </c>
      <c r="L254" s="2">
        <f t="shared" si="87"/>
        <v>7271900</v>
      </c>
      <c r="M254" s="2">
        <v>0</v>
      </c>
      <c r="N254" s="2">
        <v>0</v>
      </c>
      <c r="O254" s="2">
        <f t="shared" si="88"/>
        <v>34228100</v>
      </c>
      <c r="P254" s="2">
        <v>34400000</v>
      </c>
      <c r="Q254" s="2">
        <v>34400000</v>
      </c>
      <c r="R254" s="2">
        <f t="shared" si="83"/>
        <v>171900</v>
      </c>
      <c r="S254" s="2">
        <f t="shared" si="84"/>
        <v>7100000</v>
      </c>
      <c r="T254" s="2">
        <f t="shared" si="85"/>
        <v>0</v>
      </c>
    </row>
    <row r="255" spans="1:20" x14ac:dyDescent="0.25">
      <c r="A255" s="7" t="s">
        <v>467</v>
      </c>
      <c r="B255" s="1" t="s">
        <v>468</v>
      </c>
      <c r="C255" s="2">
        <v>35387626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35387626</v>
      </c>
      <c r="J255" s="2">
        <v>10587626</v>
      </c>
      <c r="K255" s="2">
        <v>10587626</v>
      </c>
      <c r="L255" s="2">
        <f t="shared" si="87"/>
        <v>24800000</v>
      </c>
      <c r="M255" s="2">
        <v>0</v>
      </c>
      <c r="N255" s="2">
        <v>0</v>
      </c>
      <c r="O255" s="2">
        <f t="shared" si="88"/>
        <v>10587626</v>
      </c>
      <c r="P255" s="2">
        <v>10587626</v>
      </c>
      <c r="Q255" s="2">
        <v>10587626</v>
      </c>
      <c r="R255" s="2">
        <f t="shared" si="83"/>
        <v>0</v>
      </c>
      <c r="S255" s="2">
        <f t="shared" si="84"/>
        <v>24800000</v>
      </c>
      <c r="T255" s="2">
        <f t="shared" si="85"/>
        <v>0</v>
      </c>
    </row>
    <row r="256" spans="1:20" s="6" customFormat="1" x14ac:dyDescent="0.25">
      <c r="A256" s="14" t="s">
        <v>469</v>
      </c>
      <c r="B256" s="15" t="s">
        <v>470</v>
      </c>
      <c r="C256" s="16">
        <f>+C257</f>
        <v>42861769</v>
      </c>
      <c r="D256" s="16">
        <f t="shared" ref="D256:T256" si="109">+D257</f>
        <v>0</v>
      </c>
      <c r="E256" s="16">
        <f t="shared" si="109"/>
        <v>0</v>
      </c>
      <c r="F256" s="16">
        <f t="shared" si="109"/>
        <v>0</v>
      </c>
      <c r="G256" s="16">
        <f t="shared" si="109"/>
        <v>0</v>
      </c>
      <c r="H256" s="16">
        <f t="shared" si="109"/>
        <v>0</v>
      </c>
      <c r="I256" s="16">
        <f t="shared" si="109"/>
        <v>42861769</v>
      </c>
      <c r="J256" s="16">
        <f t="shared" si="109"/>
        <v>11612374</v>
      </c>
      <c r="K256" s="16">
        <f t="shared" si="109"/>
        <v>11612374</v>
      </c>
      <c r="L256" s="16">
        <f t="shared" si="109"/>
        <v>31249395</v>
      </c>
      <c r="M256" s="16">
        <f t="shared" si="109"/>
        <v>0</v>
      </c>
      <c r="N256" s="16">
        <f t="shared" si="109"/>
        <v>0</v>
      </c>
      <c r="O256" s="16">
        <f t="shared" si="109"/>
        <v>11612374</v>
      </c>
      <c r="P256" s="16">
        <f t="shared" si="109"/>
        <v>11612374</v>
      </c>
      <c r="Q256" s="16">
        <f t="shared" si="109"/>
        <v>11612374</v>
      </c>
      <c r="R256" s="16">
        <f t="shared" si="109"/>
        <v>0</v>
      </c>
      <c r="S256" s="16">
        <f t="shared" si="109"/>
        <v>31249395</v>
      </c>
      <c r="T256" s="16">
        <f t="shared" si="109"/>
        <v>0</v>
      </c>
    </row>
    <row r="257" spans="1:20" x14ac:dyDescent="0.25">
      <c r="A257" s="7" t="s">
        <v>471</v>
      </c>
      <c r="B257" s="1" t="s">
        <v>472</v>
      </c>
      <c r="C257" s="2">
        <v>42861769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42861769</v>
      </c>
      <c r="J257" s="2">
        <v>11612374</v>
      </c>
      <c r="K257" s="2">
        <v>11612374</v>
      </c>
      <c r="L257" s="2">
        <f t="shared" si="87"/>
        <v>31249395</v>
      </c>
      <c r="M257" s="2">
        <v>0</v>
      </c>
      <c r="N257" s="2">
        <v>0</v>
      </c>
      <c r="O257" s="2">
        <f t="shared" si="88"/>
        <v>11612374</v>
      </c>
      <c r="P257" s="2">
        <v>11612374</v>
      </c>
      <c r="Q257" s="2">
        <v>11612374</v>
      </c>
      <c r="R257" s="2">
        <f t="shared" si="83"/>
        <v>0</v>
      </c>
      <c r="S257" s="2">
        <f t="shared" si="84"/>
        <v>31249395</v>
      </c>
      <c r="T257" s="2">
        <f t="shared" si="85"/>
        <v>0</v>
      </c>
    </row>
    <row r="258" spans="1:20" s="6" customFormat="1" x14ac:dyDescent="0.25">
      <c r="A258" s="14" t="s">
        <v>473</v>
      </c>
      <c r="B258" s="15" t="s">
        <v>474</v>
      </c>
      <c r="C258" s="16">
        <f>+C259</f>
        <v>30000000</v>
      </c>
      <c r="D258" s="16">
        <f t="shared" ref="D258:T258" si="110">+D259</f>
        <v>0</v>
      </c>
      <c r="E258" s="16">
        <f t="shared" si="110"/>
        <v>0</v>
      </c>
      <c r="F258" s="16">
        <f t="shared" si="110"/>
        <v>0</v>
      </c>
      <c r="G258" s="16">
        <f t="shared" si="110"/>
        <v>0</v>
      </c>
      <c r="H258" s="16">
        <f t="shared" si="110"/>
        <v>0</v>
      </c>
      <c r="I258" s="16">
        <f t="shared" si="110"/>
        <v>30000000</v>
      </c>
      <c r="J258" s="16">
        <f t="shared" si="110"/>
        <v>2000000</v>
      </c>
      <c r="K258" s="16">
        <f t="shared" si="110"/>
        <v>2000000</v>
      </c>
      <c r="L258" s="16">
        <f t="shared" si="110"/>
        <v>28000000</v>
      </c>
      <c r="M258" s="16">
        <f t="shared" si="110"/>
        <v>2000000</v>
      </c>
      <c r="N258" s="16">
        <f t="shared" si="110"/>
        <v>2000000</v>
      </c>
      <c r="O258" s="16">
        <f t="shared" si="110"/>
        <v>0</v>
      </c>
      <c r="P258" s="16">
        <f t="shared" si="110"/>
        <v>2000000</v>
      </c>
      <c r="Q258" s="16">
        <f t="shared" si="110"/>
        <v>2000000</v>
      </c>
      <c r="R258" s="16">
        <f t="shared" si="110"/>
        <v>0</v>
      </c>
      <c r="S258" s="16">
        <f t="shared" si="110"/>
        <v>28000000</v>
      </c>
      <c r="T258" s="16">
        <f t="shared" si="110"/>
        <v>2000000</v>
      </c>
    </row>
    <row r="259" spans="1:20" x14ac:dyDescent="0.25">
      <c r="A259" s="7" t="s">
        <v>475</v>
      </c>
      <c r="B259" s="1" t="s">
        <v>476</v>
      </c>
      <c r="C259" s="2">
        <v>30000000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30000000</v>
      </c>
      <c r="J259" s="2">
        <v>2000000</v>
      </c>
      <c r="K259" s="2">
        <v>2000000</v>
      </c>
      <c r="L259" s="2">
        <f t="shared" si="87"/>
        <v>28000000</v>
      </c>
      <c r="M259" s="2">
        <v>2000000</v>
      </c>
      <c r="N259" s="2">
        <v>2000000</v>
      </c>
      <c r="O259" s="2">
        <f t="shared" si="88"/>
        <v>0</v>
      </c>
      <c r="P259" s="2">
        <v>2000000</v>
      </c>
      <c r="Q259" s="2">
        <v>2000000</v>
      </c>
      <c r="R259" s="2">
        <f t="shared" ref="R259:R322" si="111">+Q259-K259</f>
        <v>0</v>
      </c>
      <c r="S259" s="2">
        <f t="shared" ref="S259:S322" si="112">+I259-Q259</f>
        <v>28000000</v>
      </c>
      <c r="T259" s="2">
        <f t="shared" ref="T259:T322" si="113">+N259</f>
        <v>2000000</v>
      </c>
    </row>
    <row r="260" spans="1:20" s="6" customFormat="1" x14ac:dyDescent="0.25">
      <c r="A260" s="14" t="s">
        <v>477</v>
      </c>
      <c r="B260" s="15" t="s">
        <v>478</v>
      </c>
      <c r="C260" s="16">
        <f>+C261</f>
        <v>124706110</v>
      </c>
      <c r="D260" s="16">
        <f t="shared" ref="D260:T260" si="114">+D261</f>
        <v>0</v>
      </c>
      <c r="E260" s="16">
        <f t="shared" si="114"/>
        <v>0</v>
      </c>
      <c r="F260" s="16">
        <f t="shared" si="114"/>
        <v>0</v>
      </c>
      <c r="G260" s="16">
        <f t="shared" si="114"/>
        <v>0</v>
      </c>
      <c r="H260" s="16">
        <f t="shared" si="114"/>
        <v>0</v>
      </c>
      <c r="I260" s="16">
        <f t="shared" si="114"/>
        <v>124706110</v>
      </c>
      <c r="J260" s="16">
        <f t="shared" si="114"/>
        <v>114827471</v>
      </c>
      <c r="K260" s="16">
        <f t="shared" si="114"/>
        <v>114827471</v>
      </c>
      <c r="L260" s="16">
        <f t="shared" si="114"/>
        <v>9878639</v>
      </c>
      <c r="M260" s="16">
        <f t="shared" si="114"/>
        <v>0</v>
      </c>
      <c r="N260" s="16">
        <f t="shared" si="114"/>
        <v>0</v>
      </c>
      <c r="O260" s="16">
        <f t="shared" si="114"/>
        <v>114827471</v>
      </c>
      <c r="P260" s="16">
        <f t="shared" si="114"/>
        <v>140500000</v>
      </c>
      <c r="Q260" s="16">
        <f t="shared" si="114"/>
        <v>140500000</v>
      </c>
      <c r="R260" s="16">
        <f t="shared" si="114"/>
        <v>25672529</v>
      </c>
      <c r="S260" s="16">
        <f t="shared" si="114"/>
        <v>-15793890</v>
      </c>
      <c r="T260" s="16">
        <f t="shared" si="114"/>
        <v>0</v>
      </c>
    </row>
    <row r="261" spans="1:20" x14ac:dyDescent="0.25">
      <c r="A261" s="7" t="s">
        <v>479</v>
      </c>
      <c r="B261" s="1" t="s">
        <v>480</v>
      </c>
      <c r="C261" s="2">
        <v>124706110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124706110</v>
      </c>
      <c r="J261" s="2">
        <v>114827471</v>
      </c>
      <c r="K261" s="2">
        <v>114827471</v>
      </c>
      <c r="L261" s="2">
        <f t="shared" ref="L260:L323" si="115">+I261-K261</f>
        <v>9878639</v>
      </c>
      <c r="M261" s="2">
        <v>0</v>
      </c>
      <c r="N261" s="2">
        <v>0</v>
      </c>
      <c r="O261" s="2">
        <f t="shared" ref="O260:O323" si="116">+K261-N261</f>
        <v>114827471</v>
      </c>
      <c r="P261" s="2">
        <v>140500000</v>
      </c>
      <c r="Q261" s="2">
        <v>140500000</v>
      </c>
      <c r="R261" s="2">
        <f t="shared" si="111"/>
        <v>25672529</v>
      </c>
      <c r="S261" s="2">
        <f t="shared" si="112"/>
        <v>-15793890</v>
      </c>
      <c r="T261" s="2">
        <f t="shared" si="113"/>
        <v>0</v>
      </c>
    </row>
    <row r="262" spans="1:20" s="6" customFormat="1" x14ac:dyDescent="0.25">
      <c r="A262" s="14" t="s">
        <v>481</v>
      </c>
      <c r="B262" s="15" t="s">
        <v>482</v>
      </c>
      <c r="C262" s="16">
        <f>+C263+C267</f>
        <v>274813420</v>
      </c>
      <c r="D262" s="16">
        <f t="shared" ref="D262:T262" si="117">+D263+D267</f>
        <v>0</v>
      </c>
      <c r="E262" s="16">
        <f t="shared" si="117"/>
        <v>0</v>
      </c>
      <c r="F262" s="16">
        <f t="shared" si="117"/>
        <v>0</v>
      </c>
      <c r="G262" s="16">
        <f t="shared" si="117"/>
        <v>0</v>
      </c>
      <c r="H262" s="16">
        <f t="shared" si="117"/>
        <v>0</v>
      </c>
      <c r="I262" s="16">
        <f t="shared" si="117"/>
        <v>274813420</v>
      </c>
      <c r="J262" s="16">
        <f t="shared" si="117"/>
        <v>61705842</v>
      </c>
      <c r="K262" s="16">
        <f t="shared" si="117"/>
        <v>61705842</v>
      </c>
      <c r="L262" s="16">
        <f t="shared" si="117"/>
        <v>213107578</v>
      </c>
      <c r="M262" s="16">
        <f t="shared" si="117"/>
        <v>10165300</v>
      </c>
      <c r="N262" s="16">
        <f t="shared" si="117"/>
        <v>10165300</v>
      </c>
      <c r="O262" s="16">
        <f t="shared" si="117"/>
        <v>51540542</v>
      </c>
      <c r="P262" s="16">
        <f t="shared" si="117"/>
        <v>185701684</v>
      </c>
      <c r="Q262" s="16">
        <f t="shared" si="117"/>
        <v>185701684</v>
      </c>
      <c r="R262" s="16">
        <f t="shared" si="117"/>
        <v>123995842</v>
      </c>
      <c r="S262" s="16">
        <f t="shared" si="117"/>
        <v>89111736</v>
      </c>
      <c r="T262" s="16">
        <f t="shared" si="117"/>
        <v>10165300</v>
      </c>
    </row>
    <row r="263" spans="1:20" s="6" customFormat="1" x14ac:dyDescent="0.25">
      <c r="A263" s="14" t="s">
        <v>483</v>
      </c>
      <c r="B263" s="15" t="s">
        <v>484</v>
      </c>
      <c r="C263" s="16">
        <f>+C264+C265+C266</f>
        <v>225261341</v>
      </c>
      <c r="D263" s="16">
        <f t="shared" ref="D263:T263" si="118">+D264+D265+D266</f>
        <v>0</v>
      </c>
      <c r="E263" s="16">
        <f t="shared" si="118"/>
        <v>0</v>
      </c>
      <c r="F263" s="16">
        <f t="shared" si="118"/>
        <v>0</v>
      </c>
      <c r="G263" s="16">
        <f t="shared" si="118"/>
        <v>0</v>
      </c>
      <c r="H263" s="16">
        <f t="shared" si="118"/>
        <v>0</v>
      </c>
      <c r="I263" s="16">
        <f t="shared" si="118"/>
        <v>225261341</v>
      </c>
      <c r="J263" s="16">
        <f t="shared" si="118"/>
        <v>37825300</v>
      </c>
      <c r="K263" s="16">
        <f t="shared" si="118"/>
        <v>37825300</v>
      </c>
      <c r="L263" s="16">
        <f t="shared" si="118"/>
        <v>187436041</v>
      </c>
      <c r="M263" s="16">
        <f t="shared" si="118"/>
        <v>10165300</v>
      </c>
      <c r="N263" s="16">
        <f t="shared" si="118"/>
        <v>10165300</v>
      </c>
      <c r="O263" s="16">
        <f t="shared" si="118"/>
        <v>27660000</v>
      </c>
      <c r="P263" s="16">
        <f t="shared" si="118"/>
        <v>161801684</v>
      </c>
      <c r="Q263" s="16">
        <f t="shared" si="118"/>
        <v>161801684</v>
      </c>
      <c r="R263" s="16">
        <f t="shared" si="118"/>
        <v>123976384</v>
      </c>
      <c r="S263" s="16">
        <f t="shared" si="118"/>
        <v>63459657</v>
      </c>
      <c r="T263" s="16">
        <f t="shared" si="118"/>
        <v>10165300</v>
      </c>
    </row>
    <row r="264" spans="1:20" x14ac:dyDescent="0.25">
      <c r="A264" s="7" t="s">
        <v>485</v>
      </c>
      <c r="B264" s="1" t="s">
        <v>486</v>
      </c>
      <c r="C264" s="2">
        <v>40000000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40000000</v>
      </c>
      <c r="J264" s="2">
        <v>9660000</v>
      </c>
      <c r="K264" s="2">
        <v>9660000</v>
      </c>
      <c r="L264" s="2">
        <f t="shared" si="115"/>
        <v>30340000</v>
      </c>
      <c r="M264" s="2">
        <v>0</v>
      </c>
      <c r="N264" s="2">
        <v>0</v>
      </c>
      <c r="O264" s="2">
        <f t="shared" si="116"/>
        <v>9660000</v>
      </c>
      <c r="P264" s="2">
        <v>40000000</v>
      </c>
      <c r="Q264" s="2">
        <v>40000000</v>
      </c>
      <c r="R264" s="2">
        <f t="shared" si="111"/>
        <v>30340000</v>
      </c>
      <c r="S264" s="2">
        <f t="shared" si="112"/>
        <v>0</v>
      </c>
      <c r="T264" s="2">
        <f t="shared" si="113"/>
        <v>0</v>
      </c>
    </row>
    <row r="265" spans="1:20" x14ac:dyDescent="0.25">
      <c r="A265" s="7" t="s">
        <v>487</v>
      </c>
      <c r="B265" s="1" t="s">
        <v>488</v>
      </c>
      <c r="C265" s="2">
        <v>90261341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90261341</v>
      </c>
      <c r="J265" s="2">
        <v>18000000</v>
      </c>
      <c r="K265" s="2">
        <v>18000000</v>
      </c>
      <c r="L265" s="2">
        <f t="shared" si="115"/>
        <v>72261341</v>
      </c>
      <c r="M265" s="2">
        <v>0</v>
      </c>
      <c r="N265" s="2">
        <v>0</v>
      </c>
      <c r="O265" s="2">
        <f t="shared" si="116"/>
        <v>18000000</v>
      </c>
      <c r="P265" s="2">
        <v>63399904</v>
      </c>
      <c r="Q265" s="2">
        <v>63399904</v>
      </c>
      <c r="R265" s="2">
        <f t="shared" si="111"/>
        <v>45399904</v>
      </c>
      <c r="S265" s="2">
        <f t="shared" si="112"/>
        <v>26861437</v>
      </c>
      <c r="T265" s="2">
        <f t="shared" si="113"/>
        <v>0</v>
      </c>
    </row>
    <row r="266" spans="1:20" x14ac:dyDescent="0.25">
      <c r="A266" s="7" t="s">
        <v>489</v>
      </c>
      <c r="B266" s="1" t="s">
        <v>490</v>
      </c>
      <c r="C266" s="2">
        <v>95000000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95000000</v>
      </c>
      <c r="J266" s="2">
        <v>10165300</v>
      </c>
      <c r="K266" s="2">
        <v>10165300</v>
      </c>
      <c r="L266" s="2">
        <f t="shared" si="115"/>
        <v>84834700</v>
      </c>
      <c r="M266" s="2">
        <v>10165300</v>
      </c>
      <c r="N266" s="2">
        <v>10165300</v>
      </c>
      <c r="O266" s="2">
        <f t="shared" si="116"/>
        <v>0</v>
      </c>
      <c r="P266" s="2">
        <v>58401780</v>
      </c>
      <c r="Q266" s="2">
        <v>58401780</v>
      </c>
      <c r="R266" s="2">
        <f t="shared" si="111"/>
        <v>48236480</v>
      </c>
      <c r="S266" s="2">
        <f t="shared" si="112"/>
        <v>36598220</v>
      </c>
      <c r="T266" s="2">
        <f t="shared" si="113"/>
        <v>10165300</v>
      </c>
    </row>
    <row r="267" spans="1:20" s="6" customFormat="1" x14ac:dyDescent="0.25">
      <c r="A267" s="14" t="s">
        <v>491</v>
      </c>
      <c r="B267" s="15" t="s">
        <v>492</v>
      </c>
      <c r="C267" s="16">
        <f>+C268+C269</f>
        <v>49552079</v>
      </c>
      <c r="D267" s="16">
        <f t="shared" ref="D267:T267" si="119">+D268+D269</f>
        <v>0</v>
      </c>
      <c r="E267" s="16">
        <f t="shared" si="119"/>
        <v>0</v>
      </c>
      <c r="F267" s="16">
        <f t="shared" si="119"/>
        <v>0</v>
      </c>
      <c r="G267" s="16">
        <f t="shared" si="119"/>
        <v>0</v>
      </c>
      <c r="H267" s="16">
        <f t="shared" si="119"/>
        <v>0</v>
      </c>
      <c r="I267" s="16">
        <f t="shared" si="119"/>
        <v>49552079</v>
      </c>
      <c r="J267" s="16">
        <f t="shared" si="119"/>
        <v>23880542</v>
      </c>
      <c r="K267" s="16">
        <f t="shared" si="119"/>
        <v>23880542</v>
      </c>
      <c r="L267" s="16">
        <f t="shared" si="119"/>
        <v>25671537</v>
      </c>
      <c r="M267" s="16">
        <f t="shared" si="119"/>
        <v>0</v>
      </c>
      <c r="N267" s="16">
        <f t="shared" si="119"/>
        <v>0</v>
      </c>
      <c r="O267" s="16">
        <f t="shared" si="119"/>
        <v>23880542</v>
      </c>
      <c r="P267" s="16">
        <f t="shared" si="119"/>
        <v>23900000</v>
      </c>
      <c r="Q267" s="16">
        <f t="shared" si="119"/>
        <v>23900000</v>
      </c>
      <c r="R267" s="16">
        <f t="shared" si="119"/>
        <v>19458</v>
      </c>
      <c r="S267" s="16">
        <f t="shared" si="119"/>
        <v>25652079</v>
      </c>
      <c r="T267" s="16">
        <f t="shared" si="119"/>
        <v>0</v>
      </c>
    </row>
    <row r="268" spans="1:20" x14ac:dyDescent="0.25">
      <c r="A268" s="7" t="s">
        <v>493</v>
      </c>
      <c r="B268" s="1" t="s">
        <v>494</v>
      </c>
      <c r="C268" s="2">
        <v>3186640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3186640</v>
      </c>
      <c r="J268" s="2">
        <v>500000</v>
      </c>
      <c r="K268" s="2">
        <v>500000</v>
      </c>
      <c r="L268" s="2">
        <f t="shared" si="115"/>
        <v>2686640</v>
      </c>
      <c r="M268" s="2">
        <v>0</v>
      </c>
      <c r="N268" s="2">
        <v>0</v>
      </c>
      <c r="O268" s="2">
        <f t="shared" si="116"/>
        <v>500000</v>
      </c>
      <c r="P268" s="2">
        <v>500000</v>
      </c>
      <c r="Q268" s="2">
        <v>500000</v>
      </c>
      <c r="R268" s="2">
        <f t="shared" si="111"/>
        <v>0</v>
      </c>
      <c r="S268" s="2">
        <f t="shared" si="112"/>
        <v>2686640</v>
      </c>
      <c r="T268" s="2">
        <f t="shared" si="113"/>
        <v>0</v>
      </c>
    </row>
    <row r="269" spans="1:20" x14ac:dyDescent="0.25">
      <c r="A269" s="7" t="s">
        <v>495</v>
      </c>
      <c r="B269" s="1" t="s">
        <v>496</v>
      </c>
      <c r="C269" s="2">
        <v>46365439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46365439</v>
      </c>
      <c r="J269" s="2">
        <v>23380542</v>
      </c>
      <c r="K269" s="2">
        <v>23380542</v>
      </c>
      <c r="L269" s="2">
        <f t="shared" si="115"/>
        <v>22984897</v>
      </c>
      <c r="M269" s="2">
        <v>0</v>
      </c>
      <c r="N269" s="2">
        <v>0</v>
      </c>
      <c r="O269" s="2">
        <f t="shared" si="116"/>
        <v>23380542</v>
      </c>
      <c r="P269" s="2">
        <v>23400000</v>
      </c>
      <c r="Q269" s="2">
        <v>23400000</v>
      </c>
      <c r="R269" s="2">
        <f t="shared" si="111"/>
        <v>19458</v>
      </c>
      <c r="S269" s="2">
        <f t="shared" si="112"/>
        <v>22965439</v>
      </c>
      <c r="T269" s="2">
        <f t="shared" si="113"/>
        <v>0</v>
      </c>
    </row>
    <row r="270" spans="1:20" s="6" customFormat="1" x14ac:dyDescent="0.25">
      <c r="A270" s="14" t="s">
        <v>497</v>
      </c>
      <c r="B270" s="15" t="s">
        <v>92</v>
      </c>
      <c r="C270" s="16">
        <f>+C271</f>
        <v>193318652</v>
      </c>
      <c r="D270" s="16">
        <f t="shared" ref="D270:T270" si="120">+D271</f>
        <v>0</v>
      </c>
      <c r="E270" s="16">
        <f t="shared" si="120"/>
        <v>0</v>
      </c>
      <c r="F270" s="16">
        <f t="shared" si="120"/>
        <v>0</v>
      </c>
      <c r="G270" s="16">
        <f t="shared" si="120"/>
        <v>0</v>
      </c>
      <c r="H270" s="16">
        <f t="shared" si="120"/>
        <v>0</v>
      </c>
      <c r="I270" s="16">
        <f t="shared" si="120"/>
        <v>193318652</v>
      </c>
      <c r="J270" s="16">
        <f t="shared" si="120"/>
        <v>7934340</v>
      </c>
      <c r="K270" s="16">
        <f t="shared" si="120"/>
        <v>7934340</v>
      </c>
      <c r="L270" s="16">
        <f t="shared" si="120"/>
        <v>185384312</v>
      </c>
      <c r="M270" s="16">
        <f t="shared" si="120"/>
        <v>5017099</v>
      </c>
      <c r="N270" s="16">
        <f t="shared" si="120"/>
        <v>5017099</v>
      </c>
      <c r="O270" s="16">
        <f t="shared" si="120"/>
        <v>2917241</v>
      </c>
      <c r="P270" s="16">
        <f t="shared" si="120"/>
        <v>19745023</v>
      </c>
      <c r="Q270" s="16">
        <f t="shared" si="120"/>
        <v>19745023</v>
      </c>
      <c r="R270" s="16">
        <f t="shared" si="120"/>
        <v>11810683</v>
      </c>
      <c r="S270" s="16">
        <f t="shared" si="120"/>
        <v>173573629</v>
      </c>
      <c r="T270" s="16">
        <f t="shared" si="120"/>
        <v>5017099</v>
      </c>
    </row>
    <row r="271" spans="1:20" x14ac:dyDescent="0.25">
      <c r="A271" s="7" t="s">
        <v>498</v>
      </c>
      <c r="B271" s="1" t="s">
        <v>92</v>
      </c>
      <c r="C271" s="2">
        <v>193318652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193318652</v>
      </c>
      <c r="J271" s="2">
        <v>7934340</v>
      </c>
      <c r="K271" s="2">
        <v>7934340</v>
      </c>
      <c r="L271" s="2">
        <f t="shared" si="115"/>
        <v>185384312</v>
      </c>
      <c r="M271" s="2">
        <v>5017099</v>
      </c>
      <c r="N271" s="2">
        <v>5017099</v>
      </c>
      <c r="O271" s="2">
        <f t="shared" si="116"/>
        <v>2917241</v>
      </c>
      <c r="P271" s="2">
        <v>19745023</v>
      </c>
      <c r="Q271" s="2">
        <v>19745023</v>
      </c>
      <c r="R271" s="2">
        <f t="shared" si="111"/>
        <v>11810683</v>
      </c>
      <c r="S271" s="2">
        <f t="shared" si="112"/>
        <v>173573629</v>
      </c>
      <c r="T271" s="2">
        <f t="shared" si="113"/>
        <v>5017099</v>
      </c>
    </row>
    <row r="272" spans="1:20" s="6" customFormat="1" x14ac:dyDescent="0.25">
      <c r="A272" s="11" t="s">
        <v>499</v>
      </c>
      <c r="B272" s="12" t="s">
        <v>500</v>
      </c>
      <c r="C272" s="13">
        <f>+C273+C277</f>
        <v>194701090</v>
      </c>
      <c r="D272" s="13">
        <f t="shared" ref="D272:T272" si="121">+D273+D277</f>
        <v>0</v>
      </c>
      <c r="E272" s="13">
        <f t="shared" si="121"/>
        <v>0</v>
      </c>
      <c r="F272" s="13">
        <f t="shared" si="121"/>
        <v>0</v>
      </c>
      <c r="G272" s="13">
        <f t="shared" si="121"/>
        <v>0</v>
      </c>
      <c r="H272" s="13">
        <f t="shared" si="121"/>
        <v>0</v>
      </c>
      <c r="I272" s="13">
        <f t="shared" si="121"/>
        <v>194701090</v>
      </c>
      <c r="J272" s="13">
        <f t="shared" si="121"/>
        <v>5891800</v>
      </c>
      <c r="K272" s="13">
        <f t="shared" si="121"/>
        <v>5891800</v>
      </c>
      <c r="L272" s="13">
        <f t="shared" si="121"/>
        <v>188809290</v>
      </c>
      <c r="M272" s="13">
        <f t="shared" si="121"/>
        <v>5891800</v>
      </c>
      <c r="N272" s="13">
        <f t="shared" si="121"/>
        <v>5891800</v>
      </c>
      <c r="O272" s="13">
        <f t="shared" si="121"/>
        <v>0</v>
      </c>
      <c r="P272" s="13">
        <f t="shared" si="121"/>
        <v>6141800</v>
      </c>
      <c r="Q272" s="13">
        <f t="shared" si="121"/>
        <v>6141800</v>
      </c>
      <c r="R272" s="13">
        <f t="shared" si="121"/>
        <v>250000</v>
      </c>
      <c r="S272" s="13">
        <f t="shared" si="121"/>
        <v>188559290</v>
      </c>
      <c r="T272" s="13">
        <f t="shared" si="121"/>
        <v>5891800</v>
      </c>
    </row>
    <row r="273" spans="1:20" s="6" customFormat="1" x14ac:dyDescent="0.25">
      <c r="A273" s="11" t="s">
        <v>501</v>
      </c>
      <c r="B273" s="12" t="s">
        <v>502</v>
      </c>
      <c r="C273" s="13">
        <f>+C274</f>
        <v>182701090</v>
      </c>
      <c r="D273" s="13">
        <f t="shared" ref="D273:T275" si="122">+D274</f>
        <v>0</v>
      </c>
      <c r="E273" s="13">
        <f t="shared" si="122"/>
        <v>0</v>
      </c>
      <c r="F273" s="13">
        <f t="shared" si="122"/>
        <v>0</v>
      </c>
      <c r="G273" s="13">
        <f t="shared" si="122"/>
        <v>0</v>
      </c>
      <c r="H273" s="13">
        <f t="shared" si="122"/>
        <v>0</v>
      </c>
      <c r="I273" s="13">
        <f t="shared" si="122"/>
        <v>182701090</v>
      </c>
      <c r="J273" s="13">
        <f t="shared" si="122"/>
        <v>5891800</v>
      </c>
      <c r="K273" s="13">
        <f t="shared" si="122"/>
        <v>5891800</v>
      </c>
      <c r="L273" s="13">
        <f t="shared" si="122"/>
        <v>176809290</v>
      </c>
      <c r="M273" s="13">
        <f t="shared" si="122"/>
        <v>5891800</v>
      </c>
      <c r="N273" s="13">
        <f t="shared" si="122"/>
        <v>5891800</v>
      </c>
      <c r="O273" s="13">
        <f t="shared" si="122"/>
        <v>0</v>
      </c>
      <c r="P273" s="13">
        <f t="shared" si="122"/>
        <v>6141800</v>
      </c>
      <c r="Q273" s="13">
        <f t="shared" si="122"/>
        <v>6141800</v>
      </c>
      <c r="R273" s="13">
        <f t="shared" si="122"/>
        <v>250000</v>
      </c>
      <c r="S273" s="13">
        <f t="shared" si="122"/>
        <v>176559290</v>
      </c>
      <c r="T273" s="13">
        <f t="shared" si="122"/>
        <v>5891800</v>
      </c>
    </row>
    <row r="274" spans="1:20" s="6" customFormat="1" x14ac:dyDescent="0.25">
      <c r="A274" s="11" t="s">
        <v>503</v>
      </c>
      <c r="B274" s="12" t="s">
        <v>504</v>
      </c>
      <c r="C274" s="13">
        <f>+C275</f>
        <v>182701090</v>
      </c>
      <c r="D274" s="13">
        <f t="shared" si="122"/>
        <v>0</v>
      </c>
      <c r="E274" s="13">
        <f t="shared" si="122"/>
        <v>0</v>
      </c>
      <c r="F274" s="13">
        <f t="shared" si="122"/>
        <v>0</v>
      </c>
      <c r="G274" s="13">
        <f t="shared" si="122"/>
        <v>0</v>
      </c>
      <c r="H274" s="13">
        <f t="shared" si="122"/>
        <v>0</v>
      </c>
      <c r="I274" s="13">
        <f t="shared" si="122"/>
        <v>182701090</v>
      </c>
      <c r="J274" s="13">
        <f t="shared" si="122"/>
        <v>5891800</v>
      </c>
      <c r="K274" s="13">
        <f t="shared" si="122"/>
        <v>5891800</v>
      </c>
      <c r="L274" s="13">
        <f t="shared" si="122"/>
        <v>176809290</v>
      </c>
      <c r="M274" s="13">
        <f t="shared" si="122"/>
        <v>5891800</v>
      </c>
      <c r="N274" s="13">
        <f t="shared" si="122"/>
        <v>5891800</v>
      </c>
      <c r="O274" s="13">
        <f t="shared" si="122"/>
        <v>0</v>
      </c>
      <c r="P274" s="13">
        <f t="shared" si="122"/>
        <v>6141800</v>
      </c>
      <c r="Q274" s="13">
        <f t="shared" si="122"/>
        <v>6141800</v>
      </c>
      <c r="R274" s="13">
        <f t="shared" si="122"/>
        <v>250000</v>
      </c>
      <c r="S274" s="13">
        <f t="shared" si="122"/>
        <v>176559290</v>
      </c>
      <c r="T274" s="13">
        <f t="shared" si="122"/>
        <v>5891800</v>
      </c>
    </row>
    <row r="275" spans="1:20" s="6" customFormat="1" x14ac:dyDescent="0.25">
      <c r="A275" s="14" t="s">
        <v>505</v>
      </c>
      <c r="B275" s="15" t="s">
        <v>504</v>
      </c>
      <c r="C275" s="16">
        <f>+C276</f>
        <v>182701090</v>
      </c>
      <c r="D275" s="16">
        <f t="shared" si="122"/>
        <v>0</v>
      </c>
      <c r="E275" s="16">
        <f t="shared" si="122"/>
        <v>0</v>
      </c>
      <c r="F275" s="16">
        <f t="shared" si="122"/>
        <v>0</v>
      </c>
      <c r="G275" s="16">
        <f t="shared" si="122"/>
        <v>0</v>
      </c>
      <c r="H275" s="16">
        <f t="shared" si="122"/>
        <v>0</v>
      </c>
      <c r="I275" s="16">
        <f t="shared" si="122"/>
        <v>182701090</v>
      </c>
      <c r="J275" s="16">
        <f t="shared" si="122"/>
        <v>5891800</v>
      </c>
      <c r="K275" s="16">
        <f t="shared" si="122"/>
        <v>5891800</v>
      </c>
      <c r="L275" s="16">
        <f t="shared" si="122"/>
        <v>176809290</v>
      </c>
      <c r="M275" s="16">
        <f t="shared" si="122"/>
        <v>5891800</v>
      </c>
      <c r="N275" s="16">
        <f t="shared" si="122"/>
        <v>5891800</v>
      </c>
      <c r="O275" s="16">
        <f t="shared" si="122"/>
        <v>0</v>
      </c>
      <c r="P275" s="16">
        <f t="shared" si="122"/>
        <v>6141800</v>
      </c>
      <c r="Q275" s="16">
        <f t="shared" si="122"/>
        <v>6141800</v>
      </c>
      <c r="R275" s="16">
        <f t="shared" si="122"/>
        <v>250000</v>
      </c>
      <c r="S275" s="16">
        <f t="shared" si="122"/>
        <v>176559290</v>
      </c>
      <c r="T275" s="16">
        <f t="shared" si="122"/>
        <v>5891800</v>
      </c>
    </row>
    <row r="276" spans="1:20" x14ac:dyDescent="0.25">
      <c r="A276" s="7" t="s">
        <v>506</v>
      </c>
      <c r="B276" s="1" t="s">
        <v>504</v>
      </c>
      <c r="C276" s="2">
        <v>182701090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182701090</v>
      </c>
      <c r="J276" s="2">
        <v>5891800</v>
      </c>
      <c r="K276" s="2">
        <v>5891800</v>
      </c>
      <c r="L276" s="2">
        <f t="shared" si="115"/>
        <v>176809290</v>
      </c>
      <c r="M276" s="2">
        <v>5891800</v>
      </c>
      <c r="N276" s="2">
        <v>5891800</v>
      </c>
      <c r="O276" s="2">
        <f t="shared" si="116"/>
        <v>0</v>
      </c>
      <c r="P276" s="2">
        <v>6141800</v>
      </c>
      <c r="Q276" s="2">
        <v>6141800</v>
      </c>
      <c r="R276" s="2">
        <f t="shared" si="111"/>
        <v>250000</v>
      </c>
      <c r="S276" s="2">
        <f t="shared" si="112"/>
        <v>176559290</v>
      </c>
      <c r="T276" s="2">
        <f t="shared" si="113"/>
        <v>5891800</v>
      </c>
    </row>
    <row r="277" spans="1:20" s="6" customFormat="1" x14ac:dyDescent="0.25">
      <c r="A277" s="11" t="s">
        <v>507</v>
      </c>
      <c r="B277" s="12" t="s">
        <v>508</v>
      </c>
      <c r="C277" s="13">
        <f>+C278</f>
        <v>12000000</v>
      </c>
      <c r="D277" s="13">
        <f t="shared" ref="D277:T279" si="123">+D278</f>
        <v>0</v>
      </c>
      <c r="E277" s="13">
        <f t="shared" si="123"/>
        <v>0</v>
      </c>
      <c r="F277" s="13">
        <f t="shared" si="123"/>
        <v>0</v>
      </c>
      <c r="G277" s="13">
        <f t="shared" si="123"/>
        <v>0</v>
      </c>
      <c r="H277" s="13">
        <f t="shared" si="123"/>
        <v>0</v>
      </c>
      <c r="I277" s="13">
        <f t="shared" si="123"/>
        <v>12000000</v>
      </c>
      <c r="J277" s="13">
        <f t="shared" si="123"/>
        <v>0</v>
      </c>
      <c r="K277" s="13">
        <f t="shared" si="123"/>
        <v>0</v>
      </c>
      <c r="L277" s="13">
        <f t="shared" si="123"/>
        <v>12000000</v>
      </c>
      <c r="M277" s="13">
        <f t="shared" si="123"/>
        <v>0</v>
      </c>
      <c r="N277" s="13">
        <f t="shared" si="123"/>
        <v>0</v>
      </c>
      <c r="O277" s="13">
        <f t="shared" si="123"/>
        <v>0</v>
      </c>
      <c r="P277" s="13">
        <f t="shared" si="123"/>
        <v>0</v>
      </c>
      <c r="Q277" s="13">
        <f t="shared" si="123"/>
        <v>0</v>
      </c>
      <c r="R277" s="13">
        <f t="shared" si="123"/>
        <v>0</v>
      </c>
      <c r="S277" s="13">
        <f t="shared" si="123"/>
        <v>12000000</v>
      </c>
      <c r="T277" s="13">
        <f t="shared" si="123"/>
        <v>0</v>
      </c>
    </row>
    <row r="278" spans="1:20" s="6" customFormat="1" x14ac:dyDescent="0.25">
      <c r="A278" s="11" t="s">
        <v>509</v>
      </c>
      <c r="B278" s="12" t="s">
        <v>508</v>
      </c>
      <c r="C278" s="13">
        <f>+C279</f>
        <v>12000000</v>
      </c>
      <c r="D278" s="13">
        <f t="shared" si="123"/>
        <v>0</v>
      </c>
      <c r="E278" s="13">
        <f t="shared" si="123"/>
        <v>0</v>
      </c>
      <c r="F278" s="13">
        <f t="shared" si="123"/>
        <v>0</v>
      </c>
      <c r="G278" s="13">
        <f t="shared" si="123"/>
        <v>0</v>
      </c>
      <c r="H278" s="13">
        <f t="shared" si="123"/>
        <v>0</v>
      </c>
      <c r="I278" s="13">
        <f t="shared" si="123"/>
        <v>12000000</v>
      </c>
      <c r="J278" s="13">
        <f t="shared" si="123"/>
        <v>0</v>
      </c>
      <c r="K278" s="13">
        <f t="shared" si="123"/>
        <v>0</v>
      </c>
      <c r="L278" s="13">
        <f t="shared" si="123"/>
        <v>12000000</v>
      </c>
      <c r="M278" s="13">
        <f t="shared" si="123"/>
        <v>0</v>
      </c>
      <c r="N278" s="13">
        <f t="shared" si="123"/>
        <v>0</v>
      </c>
      <c r="O278" s="13">
        <f t="shared" si="123"/>
        <v>0</v>
      </c>
      <c r="P278" s="13">
        <f t="shared" si="123"/>
        <v>0</v>
      </c>
      <c r="Q278" s="13">
        <f t="shared" si="123"/>
        <v>0</v>
      </c>
      <c r="R278" s="13">
        <f t="shared" si="123"/>
        <v>0</v>
      </c>
      <c r="S278" s="13">
        <f t="shared" si="123"/>
        <v>12000000</v>
      </c>
      <c r="T278" s="13">
        <f t="shared" si="123"/>
        <v>0</v>
      </c>
    </row>
    <row r="279" spans="1:20" s="6" customFormat="1" x14ac:dyDescent="0.25">
      <c r="A279" s="14" t="s">
        <v>510</v>
      </c>
      <c r="B279" s="15" t="s">
        <v>508</v>
      </c>
      <c r="C279" s="16">
        <f>+C280</f>
        <v>12000000</v>
      </c>
      <c r="D279" s="16">
        <f t="shared" si="123"/>
        <v>0</v>
      </c>
      <c r="E279" s="16">
        <f t="shared" si="123"/>
        <v>0</v>
      </c>
      <c r="F279" s="16">
        <f t="shared" si="123"/>
        <v>0</v>
      </c>
      <c r="G279" s="16">
        <f t="shared" si="123"/>
        <v>0</v>
      </c>
      <c r="H279" s="16">
        <f t="shared" si="123"/>
        <v>0</v>
      </c>
      <c r="I279" s="16">
        <f t="shared" si="123"/>
        <v>12000000</v>
      </c>
      <c r="J279" s="16">
        <f t="shared" si="123"/>
        <v>0</v>
      </c>
      <c r="K279" s="16">
        <f t="shared" si="123"/>
        <v>0</v>
      </c>
      <c r="L279" s="16">
        <f t="shared" si="123"/>
        <v>12000000</v>
      </c>
      <c r="M279" s="16">
        <f t="shared" si="123"/>
        <v>0</v>
      </c>
      <c r="N279" s="16">
        <f t="shared" si="123"/>
        <v>0</v>
      </c>
      <c r="O279" s="16">
        <f t="shared" si="123"/>
        <v>0</v>
      </c>
      <c r="P279" s="16">
        <f t="shared" si="123"/>
        <v>0</v>
      </c>
      <c r="Q279" s="16">
        <f t="shared" si="123"/>
        <v>0</v>
      </c>
      <c r="R279" s="16">
        <f t="shared" si="123"/>
        <v>0</v>
      </c>
      <c r="S279" s="16">
        <f t="shared" si="123"/>
        <v>12000000</v>
      </c>
      <c r="T279" s="16">
        <f t="shared" si="123"/>
        <v>0</v>
      </c>
    </row>
    <row r="280" spans="1:20" x14ac:dyDescent="0.25">
      <c r="A280" s="7" t="s">
        <v>511</v>
      </c>
      <c r="B280" s="1" t="s">
        <v>508</v>
      </c>
      <c r="C280" s="2">
        <v>12000000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12000000</v>
      </c>
      <c r="J280" s="2">
        <v>0</v>
      </c>
      <c r="K280" s="2">
        <v>0</v>
      </c>
      <c r="L280" s="2">
        <f t="shared" si="115"/>
        <v>12000000</v>
      </c>
      <c r="M280" s="2">
        <v>0</v>
      </c>
      <c r="N280" s="2">
        <v>0</v>
      </c>
      <c r="O280" s="2">
        <f t="shared" si="116"/>
        <v>0</v>
      </c>
      <c r="P280" s="2">
        <v>0</v>
      </c>
      <c r="Q280" s="2">
        <v>0</v>
      </c>
      <c r="R280" s="2">
        <f t="shared" si="111"/>
        <v>0</v>
      </c>
      <c r="S280" s="2">
        <f t="shared" si="112"/>
        <v>12000000</v>
      </c>
      <c r="T280" s="2">
        <f t="shared" si="113"/>
        <v>0</v>
      </c>
    </row>
    <row r="281" spans="1:20" s="6" customFormat="1" x14ac:dyDescent="0.25">
      <c r="A281" s="11" t="s">
        <v>512</v>
      </c>
      <c r="B281" s="12" t="s">
        <v>513</v>
      </c>
      <c r="C281" s="13">
        <f>+C282+C286+C291</f>
        <v>545419184</v>
      </c>
      <c r="D281" s="13">
        <f t="shared" ref="D281:T281" si="124">+D282+D286+D291</f>
        <v>0</v>
      </c>
      <c r="E281" s="13">
        <f t="shared" si="124"/>
        <v>0</v>
      </c>
      <c r="F281" s="13">
        <f t="shared" si="124"/>
        <v>0</v>
      </c>
      <c r="G281" s="13">
        <f t="shared" si="124"/>
        <v>0</v>
      </c>
      <c r="H281" s="13">
        <f t="shared" si="124"/>
        <v>0</v>
      </c>
      <c r="I281" s="13">
        <f t="shared" si="124"/>
        <v>545419184</v>
      </c>
      <c r="J281" s="13">
        <f t="shared" si="124"/>
        <v>34743069</v>
      </c>
      <c r="K281" s="13">
        <f t="shared" si="124"/>
        <v>34743069</v>
      </c>
      <c r="L281" s="13">
        <f t="shared" si="124"/>
        <v>510676115</v>
      </c>
      <c r="M281" s="13">
        <f t="shared" si="124"/>
        <v>34093069</v>
      </c>
      <c r="N281" s="13">
        <f t="shared" si="124"/>
        <v>34093069</v>
      </c>
      <c r="O281" s="13">
        <f t="shared" si="124"/>
        <v>650000</v>
      </c>
      <c r="P281" s="13">
        <f t="shared" si="124"/>
        <v>34743069</v>
      </c>
      <c r="Q281" s="13">
        <f t="shared" si="124"/>
        <v>34743069</v>
      </c>
      <c r="R281" s="13">
        <f t="shared" si="124"/>
        <v>0</v>
      </c>
      <c r="S281" s="13">
        <f t="shared" si="124"/>
        <v>510676115</v>
      </c>
      <c r="T281" s="13">
        <f t="shared" si="124"/>
        <v>34093069</v>
      </c>
    </row>
    <row r="282" spans="1:20" s="6" customFormat="1" x14ac:dyDescent="0.25">
      <c r="A282" s="11" t="s">
        <v>514</v>
      </c>
      <c r="B282" s="12" t="s">
        <v>515</v>
      </c>
      <c r="C282" s="13">
        <f>+C283</f>
        <v>150000000</v>
      </c>
      <c r="D282" s="13">
        <f t="shared" ref="D282:T284" si="125">+D283</f>
        <v>0</v>
      </c>
      <c r="E282" s="13">
        <f t="shared" si="125"/>
        <v>0</v>
      </c>
      <c r="F282" s="13">
        <f t="shared" si="125"/>
        <v>0</v>
      </c>
      <c r="G282" s="13">
        <f t="shared" si="125"/>
        <v>0</v>
      </c>
      <c r="H282" s="13">
        <f t="shared" si="125"/>
        <v>0</v>
      </c>
      <c r="I282" s="13">
        <f t="shared" si="125"/>
        <v>150000000</v>
      </c>
      <c r="J282" s="13">
        <f t="shared" si="125"/>
        <v>34093069</v>
      </c>
      <c r="K282" s="13">
        <f t="shared" si="125"/>
        <v>34093069</v>
      </c>
      <c r="L282" s="13">
        <f t="shared" si="125"/>
        <v>115906931</v>
      </c>
      <c r="M282" s="13">
        <f t="shared" si="125"/>
        <v>34093069</v>
      </c>
      <c r="N282" s="13">
        <f t="shared" si="125"/>
        <v>34093069</v>
      </c>
      <c r="O282" s="13">
        <f t="shared" si="125"/>
        <v>0</v>
      </c>
      <c r="P282" s="13">
        <f t="shared" si="125"/>
        <v>34093069</v>
      </c>
      <c r="Q282" s="13">
        <f t="shared" si="125"/>
        <v>34093069</v>
      </c>
      <c r="R282" s="13">
        <f t="shared" si="125"/>
        <v>0</v>
      </c>
      <c r="S282" s="13">
        <f t="shared" si="125"/>
        <v>115906931</v>
      </c>
      <c r="T282" s="13">
        <f t="shared" si="125"/>
        <v>34093069</v>
      </c>
    </row>
    <row r="283" spans="1:20" s="6" customFormat="1" x14ac:dyDescent="0.25">
      <c r="A283" s="11" t="s">
        <v>516</v>
      </c>
      <c r="B283" s="12" t="s">
        <v>517</v>
      </c>
      <c r="C283" s="13">
        <f>+C284</f>
        <v>150000000</v>
      </c>
      <c r="D283" s="13">
        <f t="shared" si="125"/>
        <v>0</v>
      </c>
      <c r="E283" s="13">
        <f t="shared" si="125"/>
        <v>0</v>
      </c>
      <c r="F283" s="13">
        <f t="shared" si="125"/>
        <v>0</v>
      </c>
      <c r="G283" s="13">
        <f t="shared" si="125"/>
        <v>0</v>
      </c>
      <c r="H283" s="13">
        <f t="shared" si="125"/>
        <v>0</v>
      </c>
      <c r="I283" s="13">
        <f t="shared" si="125"/>
        <v>150000000</v>
      </c>
      <c r="J283" s="13">
        <f t="shared" si="125"/>
        <v>34093069</v>
      </c>
      <c r="K283" s="13">
        <f t="shared" si="125"/>
        <v>34093069</v>
      </c>
      <c r="L283" s="13">
        <f t="shared" si="125"/>
        <v>115906931</v>
      </c>
      <c r="M283" s="13">
        <f t="shared" si="125"/>
        <v>34093069</v>
      </c>
      <c r="N283" s="13">
        <f t="shared" si="125"/>
        <v>34093069</v>
      </c>
      <c r="O283" s="13">
        <f t="shared" si="125"/>
        <v>0</v>
      </c>
      <c r="P283" s="13">
        <f t="shared" si="125"/>
        <v>34093069</v>
      </c>
      <c r="Q283" s="13">
        <f t="shared" si="125"/>
        <v>34093069</v>
      </c>
      <c r="R283" s="13">
        <f t="shared" si="125"/>
        <v>0</v>
      </c>
      <c r="S283" s="13">
        <f t="shared" si="125"/>
        <v>115906931</v>
      </c>
      <c r="T283" s="13">
        <f t="shared" si="125"/>
        <v>34093069</v>
      </c>
    </row>
    <row r="284" spans="1:20" s="6" customFormat="1" x14ac:dyDescent="0.25">
      <c r="A284" s="14" t="s">
        <v>518</v>
      </c>
      <c r="B284" s="15" t="s">
        <v>517</v>
      </c>
      <c r="C284" s="16">
        <f>+C285</f>
        <v>150000000</v>
      </c>
      <c r="D284" s="16">
        <f t="shared" si="125"/>
        <v>0</v>
      </c>
      <c r="E284" s="16">
        <f t="shared" si="125"/>
        <v>0</v>
      </c>
      <c r="F284" s="16">
        <f t="shared" si="125"/>
        <v>0</v>
      </c>
      <c r="G284" s="16">
        <f t="shared" si="125"/>
        <v>0</v>
      </c>
      <c r="H284" s="16">
        <f t="shared" si="125"/>
        <v>0</v>
      </c>
      <c r="I284" s="16">
        <f t="shared" si="125"/>
        <v>150000000</v>
      </c>
      <c r="J284" s="16">
        <f t="shared" si="125"/>
        <v>34093069</v>
      </c>
      <c r="K284" s="16">
        <f t="shared" si="125"/>
        <v>34093069</v>
      </c>
      <c r="L284" s="16">
        <f t="shared" si="125"/>
        <v>115906931</v>
      </c>
      <c r="M284" s="16">
        <f t="shared" si="125"/>
        <v>34093069</v>
      </c>
      <c r="N284" s="16">
        <f t="shared" si="125"/>
        <v>34093069</v>
      </c>
      <c r="O284" s="16">
        <f t="shared" si="125"/>
        <v>0</v>
      </c>
      <c r="P284" s="16">
        <f t="shared" si="125"/>
        <v>34093069</v>
      </c>
      <c r="Q284" s="16">
        <f t="shared" si="125"/>
        <v>34093069</v>
      </c>
      <c r="R284" s="16">
        <f t="shared" si="125"/>
        <v>0</v>
      </c>
      <c r="S284" s="16">
        <f t="shared" si="125"/>
        <v>115906931</v>
      </c>
      <c r="T284" s="16">
        <f t="shared" si="125"/>
        <v>34093069</v>
      </c>
    </row>
    <row r="285" spans="1:20" x14ac:dyDescent="0.25">
      <c r="A285" s="7" t="s">
        <v>519</v>
      </c>
      <c r="B285" s="1" t="s">
        <v>520</v>
      </c>
      <c r="C285" s="2">
        <v>150000000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150000000</v>
      </c>
      <c r="J285" s="2">
        <v>34093069</v>
      </c>
      <c r="K285" s="2">
        <v>34093069</v>
      </c>
      <c r="L285" s="2">
        <f t="shared" si="115"/>
        <v>115906931</v>
      </c>
      <c r="M285" s="2">
        <v>34093069</v>
      </c>
      <c r="N285" s="2">
        <v>34093069</v>
      </c>
      <c r="O285" s="2">
        <f t="shared" si="116"/>
        <v>0</v>
      </c>
      <c r="P285" s="2">
        <v>34093069</v>
      </c>
      <c r="Q285" s="2">
        <v>34093069</v>
      </c>
      <c r="R285" s="2">
        <f t="shared" si="111"/>
        <v>0</v>
      </c>
      <c r="S285" s="2">
        <f t="shared" si="112"/>
        <v>115906931</v>
      </c>
      <c r="T285" s="2">
        <f t="shared" si="113"/>
        <v>34093069</v>
      </c>
    </row>
    <row r="286" spans="1:20" s="6" customFormat="1" x14ac:dyDescent="0.25">
      <c r="A286" s="11" t="s">
        <v>521</v>
      </c>
      <c r="B286" s="12" t="s">
        <v>522</v>
      </c>
      <c r="C286" s="13">
        <f>+C287</f>
        <v>78230300</v>
      </c>
      <c r="D286" s="13">
        <f t="shared" ref="D286:T288" si="126">+D287</f>
        <v>0</v>
      </c>
      <c r="E286" s="13">
        <f t="shared" si="126"/>
        <v>0</v>
      </c>
      <c r="F286" s="13">
        <f t="shared" si="126"/>
        <v>0</v>
      </c>
      <c r="G286" s="13">
        <f t="shared" si="126"/>
        <v>0</v>
      </c>
      <c r="H286" s="13">
        <f t="shared" si="126"/>
        <v>0</v>
      </c>
      <c r="I286" s="13">
        <f t="shared" si="126"/>
        <v>78230300</v>
      </c>
      <c r="J286" s="13">
        <f t="shared" si="126"/>
        <v>650000</v>
      </c>
      <c r="K286" s="13">
        <f t="shared" si="126"/>
        <v>650000</v>
      </c>
      <c r="L286" s="13">
        <f t="shared" si="126"/>
        <v>77580300</v>
      </c>
      <c r="M286" s="13">
        <f t="shared" si="126"/>
        <v>0</v>
      </c>
      <c r="N286" s="13">
        <f t="shared" si="126"/>
        <v>0</v>
      </c>
      <c r="O286" s="13">
        <f t="shared" si="126"/>
        <v>650000</v>
      </c>
      <c r="P286" s="13">
        <f t="shared" si="126"/>
        <v>650000</v>
      </c>
      <c r="Q286" s="13">
        <f t="shared" si="126"/>
        <v>650000</v>
      </c>
      <c r="R286" s="13">
        <f t="shared" si="126"/>
        <v>0</v>
      </c>
      <c r="S286" s="13">
        <f t="shared" si="126"/>
        <v>77580300</v>
      </c>
      <c r="T286" s="13">
        <f t="shared" si="126"/>
        <v>0</v>
      </c>
    </row>
    <row r="287" spans="1:20" s="6" customFormat="1" x14ac:dyDescent="0.25">
      <c r="A287" s="11" t="s">
        <v>523</v>
      </c>
      <c r="B287" s="12" t="s">
        <v>522</v>
      </c>
      <c r="C287" s="13">
        <f>+C288</f>
        <v>78230300</v>
      </c>
      <c r="D287" s="13">
        <f t="shared" si="126"/>
        <v>0</v>
      </c>
      <c r="E287" s="13">
        <f t="shared" si="126"/>
        <v>0</v>
      </c>
      <c r="F287" s="13">
        <f t="shared" si="126"/>
        <v>0</v>
      </c>
      <c r="G287" s="13">
        <f t="shared" si="126"/>
        <v>0</v>
      </c>
      <c r="H287" s="13">
        <f t="shared" si="126"/>
        <v>0</v>
      </c>
      <c r="I287" s="13">
        <f t="shared" si="126"/>
        <v>78230300</v>
      </c>
      <c r="J287" s="13">
        <f t="shared" si="126"/>
        <v>650000</v>
      </c>
      <c r="K287" s="13">
        <f t="shared" si="126"/>
        <v>650000</v>
      </c>
      <c r="L287" s="13">
        <f t="shared" si="126"/>
        <v>77580300</v>
      </c>
      <c r="M287" s="13">
        <f t="shared" si="126"/>
        <v>0</v>
      </c>
      <c r="N287" s="13">
        <f t="shared" si="126"/>
        <v>0</v>
      </c>
      <c r="O287" s="13">
        <f t="shared" si="126"/>
        <v>650000</v>
      </c>
      <c r="P287" s="13">
        <f t="shared" si="126"/>
        <v>650000</v>
      </c>
      <c r="Q287" s="13">
        <f t="shared" si="126"/>
        <v>650000</v>
      </c>
      <c r="R287" s="13">
        <f t="shared" si="126"/>
        <v>0</v>
      </c>
      <c r="S287" s="13">
        <f t="shared" si="126"/>
        <v>77580300</v>
      </c>
      <c r="T287" s="13">
        <f t="shared" si="126"/>
        <v>0</v>
      </c>
    </row>
    <row r="288" spans="1:20" s="6" customFormat="1" x14ac:dyDescent="0.25">
      <c r="A288" s="14" t="s">
        <v>524</v>
      </c>
      <c r="B288" s="15" t="s">
        <v>522</v>
      </c>
      <c r="C288" s="16">
        <f>+C289</f>
        <v>78230300</v>
      </c>
      <c r="D288" s="16">
        <f t="shared" si="126"/>
        <v>0</v>
      </c>
      <c r="E288" s="16">
        <f t="shared" si="126"/>
        <v>0</v>
      </c>
      <c r="F288" s="16">
        <f t="shared" si="126"/>
        <v>0</v>
      </c>
      <c r="G288" s="16">
        <f t="shared" si="126"/>
        <v>0</v>
      </c>
      <c r="H288" s="16">
        <f t="shared" si="126"/>
        <v>0</v>
      </c>
      <c r="I288" s="16">
        <f t="shared" si="126"/>
        <v>78230300</v>
      </c>
      <c r="J288" s="16">
        <f t="shared" si="126"/>
        <v>650000</v>
      </c>
      <c r="K288" s="16">
        <f t="shared" si="126"/>
        <v>650000</v>
      </c>
      <c r="L288" s="16">
        <f t="shared" si="126"/>
        <v>77580300</v>
      </c>
      <c r="M288" s="16">
        <f t="shared" si="126"/>
        <v>0</v>
      </c>
      <c r="N288" s="16">
        <f t="shared" si="126"/>
        <v>0</v>
      </c>
      <c r="O288" s="16">
        <f t="shared" si="126"/>
        <v>650000</v>
      </c>
      <c r="P288" s="16">
        <f t="shared" si="126"/>
        <v>650000</v>
      </c>
      <c r="Q288" s="16">
        <f t="shared" si="126"/>
        <v>650000</v>
      </c>
      <c r="R288" s="16">
        <f t="shared" si="126"/>
        <v>0</v>
      </c>
      <c r="S288" s="16">
        <f t="shared" si="126"/>
        <v>77580300</v>
      </c>
      <c r="T288" s="16">
        <f t="shared" si="126"/>
        <v>0</v>
      </c>
    </row>
    <row r="289" spans="1:20" x14ac:dyDescent="0.25">
      <c r="A289" s="7" t="s">
        <v>525</v>
      </c>
      <c r="B289" s="1" t="s">
        <v>522</v>
      </c>
      <c r="C289" s="2">
        <v>78230300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78230300</v>
      </c>
      <c r="J289" s="2">
        <v>650000</v>
      </c>
      <c r="K289" s="2">
        <v>650000</v>
      </c>
      <c r="L289" s="2">
        <f t="shared" si="115"/>
        <v>77580300</v>
      </c>
      <c r="M289" s="2">
        <v>0</v>
      </c>
      <c r="N289" s="2">
        <v>0</v>
      </c>
      <c r="O289" s="2">
        <f t="shared" si="116"/>
        <v>650000</v>
      </c>
      <c r="P289" s="2">
        <v>650000</v>
      </c>
      <c r="Q289" s="2">
        <v>650000</v>
      </c>
      <c r="R289" s="2">
        <f t="shared" si="111"/>
        <v>0</v>
      </c>
      <c r="S289" s="2">
        <f t="shared" si="112"/>
        <v>77580300</v>
      </c>
      <c r="T289" s="2">
        <f t="shared" si="113"/>
        <v>0</v>
      </c>
    </row>
    <row r="290" spans="1:20" s="6" customFormat="1" x14ac:dyDescent="0.25">
      <c r="A290" s="11" t="s">
        <v>526</v>
      </c>
      <c r="B290" s="12" t="s">
        <v>527</v>
      </c>
      <c r="C290" s="13">
        <f>+C291</f>
        <v>317188884</v>
      </c>
      <c r="D290" s="13">
        <f t="shared" ref="D290:T291" si="127">+D291</f>
        <v>0</v>
      </c>
      <c r="E290" s="13">
        <f t="shared" si="127"/>
        <v>0</v>
      </c>
      <c r="F290" s="13">
        <f t="shared" si="127"/>
        <v>0</v>
      </c>
      <c r="G290" s="13">
        <f t="shared" si="127"/>
        <v>0</v>
      </c>
      <c r="H290" s="13">
        <f t="shared" si="127"/>
        <v>0</v>
      </c>
      <c r="I290" s="13">
        <f t="shared" si="127"/>
        <v>317188884</v>
      </c>
      <c r="J290" s="13">
        <f t="shared" si="127"/>
        <v>0</v>
      </c>
      <c r="K290" s="13">
        <f t="shared" si="127"/>
        <v>0</v>
      </c>
      <c r="L290" s="13">
        <f t="shared" si="127"/>
        <v>317188884</v>
      </c>
      <c r="M290" s="13">
        <f t="shared" si="127"/>
        <v>0</v>
      </c>
      <c r="N290" s="13">
        <f t="shared" si="127"/>
        <v>0</v>
      </c>
      <c r="O290" s="13">
        <f t="shared" si="127"/>
        <v>0</v>
      </c>
      <c r="P290" s="13">
        <f t="shared" si="127"/>
        <v>0</v>
      </c>
      <c r="Q290" s="13">
        <f t="shared" si="127"/>
        <v>0</v>
      </c>
      <c r="R290" s="13">
        <f t="shared" si="127"/>
        <v>0</v>
      </c>
      <c r="S290" s="13">
        <f t="shared" si="127"/>
        <v>317188884</v>
      </c>
      <c r="T290" s="13">
        <f t="shared" si="127"/>
        <v>0</v>
      </c>
    </row>
    <row r="291" spans="1:20" s="6" customFormat="1" x14ac:dyDescent="0.25">
      <c r="A291" s="14" t="s">
        <v>528</v>
      </c>
      <c r="B291" s="15" t="s">
        <v>529</v>
      </c>
      <c r="C291" s="16">
        <f>+C292</f>
        <v>317188884</v>
      </c>
      <c r="D291" s="16">
        <f t="shared" si="127"/>
        <v>0</v>
      </c>
      <c r="E291" s="16">
        <f t="shared" si="127"/>
        <v>0</v>
      </c>
      <c r="F291" s="16">
        <f t="shared" si="127"/>
        <v>0</v>
      </c>
      <c r="G291" s="16">
        <f t="shared" si="127"/>
        <v>0</v>
      </c>
      <c r="H291" s="16">
        <f t="shared" si="127"/>
        <v>0</v>
      </c>
      <c r="I291" s="16">
        <f t="shared" si="127"/>
        <v>317188884</v>
      </c>
      <c r="J291" s="16">
        <f t="shared" si="127"/>
        <v>0</v>
      </c>
      <c r="K291" s="16">
        <f t="shared" si="127"/>
        <v>0</v>
      </c>
      <c r="L291" s="16">
        <f t="shared" si="127"/>
        <v>317188884</v>
      </c>
      <c r="M291" s="16">
        <f t="shared" si="127"/>
        <v>0</v>
      </c>
      <c r="N291" s="16">
        <f t="shared" si="127"/>
        <v>0</v>
      </c>
      <c r="O291" s="16">
        <f t="shared" si="127"/>
        <v>0</v>
      </c>
      <c r="P291" s="16">
        <f t="shared" si="127"/>
        <v>0</v>
      </c>
      <c r="Q291" s="16">
        <f t="shared" si="127"/>
        <v>0</v>
      </c>
      <c r="R291" s="16">
        <f t="shared" si="127"/>
        <v>0</v>
      </c>
      <c r="S291" s="16">
        <f t="shared" si="127"/>
        <v>317188884</v>
      </c>
      <c r="T291" s="16">
        <f t="shared" si="127"/>
        <v>0</v>
      </c>
    </row>
    <row r="292" spans="1:20" x14ac:dyDescent="0.25">
      <c r="A292" s="7" t="s">
        <v>530</v>
      </c>
      <c r="B292" s="1" t="s">
        <v>529</v>
      </c>
      <c r="C292" s="2">
        <v>317188884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317188884</v>
      </c>
      <c r="J292" s="2">
        <v>0</v>
      </c>
      <c r="K292" s="2">
        <v>0</v>
      </c>
      <c r="L292" s="2">
        <f t="shared" si="115"/>
        <v>317188884</v>
      </c>
      <c r="M292" s="2">
        <v>0</v>
      </c>
      <c r="N292" s="2">
        <v>0</v>
      </c>
      <c r="O292" s="2">
        <f t="shared" si="116"/>
        <v>0</v>
      </c>
      <c r="P292" s="2">
        <v>0</v>
      </c>
      <c r="Q292" s="2">
        <v>0</v>
      </c>
      <c r="R292" s="2">
        <f t="shared" si="111"/>
        <v>0</v>
      </c>
      <c r="S292" s="2">
        <f t="shared" si="112"/>
        <v>317188884</v>
      </c>
      <c r="T292" s="2">
        <f t="shared" si="113"/>
        <v>0</v>
      </c>
    </row>
    <row r="293" spans="1:20" s="6" customFormat="1" x14ac:dyDescent="0.25">
      <c r="A293" s="11">
        <v>3</v>
      </c>
      <c r="B293" s="12" t="s">
        <v>531</v>
      </c>
      <c r="C293" s="13">
        <f>+C294+C335+C423+C435+C460</f>
        <v>14766722900</v>
      </c>
      <c r="D293" s="13">
        <f t="shared" ref="D293:T293" si="128">+D294+D335+D423+D435+D460</f>
        <v>0</v>
      </c>
      <c r="E293" s="13">
        <f t="shared" si="128"/>
        <v>0</v>
      </c>
      <c r="F293" s="13">
        <f t="shared" si="128"/>
        <v>0</v>
      </c>
      <c r="G293" s="13">
        <f t="shared" si="128"/>
        <v>0</v>
      </c>
      <c r="H293" s="13">
        <f t="shared" si="128"/>
        <v>1769578720</v>
      </c>
      <c r="I293" s="13">
        <f t="shared" si="128"/>
        <v>16884301620</v>
      </c>
      <c r="J293" s="13">
        <f t="shared" si="128"/>
        <v>1571658470.1700001</v>
      </c>
      <c r="K293" s="13">
        <f t="shared" si="128"/>
        <v>1571658470.1700001</v>
      </c>
      <c r="L293" s="13">
        <f t="shared" si="128"/>
        <v>15312643149.83</v>
      </c>
      <c r="M293" s="13">
        <f t="shared" si="128"/>
        <v>428013216</v>
      </c>
      <c r="N293" s="13">
        <f t="shared" si="128"/>
        <v>428013216</v>
      </c>
      <c r="O293" s="13">
        <f t="shared" si="128"/>
        <v>1143645254.1700001</v>
      </c>
      <c r="P293" s="13">
        <f t="shared" si="128"/>
        <v>4145461113.8000002</v>
      </c>
      <c r="Q293" s="13">
        <f t="shared" si="128"/>
        <v>4145461113.8000002</v>
      </c>
      <c r="R293" s="13">
        <f t="shared" si="128"/>
        <v>2573802643.6300001</v>
      </c>
      <c r="S293" s="13">
        <f t="shared" si="128"/>
        <v>12738840506.200001</v>
      </c>
      <c r="T293" s="13">
        <f t="shared" si="128"/>
        <v>428013216</v>
      </c>
    </row>
    <row r="294" spans="1:20" s="6" customFormat="1" x14ac:dyDescent="0.25">
      <c r="A294" s="11">
        <v>301</v>
      </c>
      <c r="B294" s="12" t="s">
        <v>532</v>
      </c>
      <c r="C294" s="13">
        <f>+C295+C307+C319+C330</f>
        <v>4625000000</v>
      </c>
      <c r="D294" s="13">
        <f t="shared" ref="D294:T294" si="129">+D295+D307+D319+D330</f>
        <v>0</v>
      </c>
      <c r="E294" s="13">
        <f t="shared" si="129"/>
        <v>0</v>
      </c>
      <c r="F294" s="13">
        <f t="shared" si="129"/>
        <v>0</v>
      </c>
      <c r="G294" s="13">
        <f t="shared" si="129"/>
        <v>0</v>
      </c>
      <c r="H294" s="13">
        <f t="shared" si="129"/>
        <v>0</v>
      </c>
      <c r="I294" s="13">
        <f t="shared" si="129"/>
        <v>4625000000</v>
      </c>
      <c r="J294" s="13">
        <f t="shared" si="129"/>
        <v>435076187</v>
      </c>
      <c r="K294" s="13">
        <f t="shared" si="129"/>
        <v>435076187</v>
      </c>
      <c r="L294" s="13">
        <f t="shared" si="129"/>
        <v>4189923813</v>
      </c>
      <c r="M294" s="13">
        <f t="shared" si="129"/>
        <v>298332340</v>
      </c>
      <c r="N294" s="13">
        <f t="shared" si="129"/>
        <v>298332340</v>
      </c>
      <c r="O294" s="13">
        <f t="shared" si="129"/>
        <v>136743847</v>
      </c>
      <c r="P294" s="13">
        <f t="shared" si="129"/>
        <v>844425743</v>
      </c>
      <c r="Q294" s="13">
        <f t="shared" si="129"/>
        <v>844425743</v>
      </c>
      <c r="R294" s="13">
        <f t="shared" si="129"/>
        <v>409349556</v>
      </c>
      <c r="S294" s="13">
        <f t="shared" si="129"/>
        <v>3780574257</v>
      </c>
      <c r="T294" s="13">
        <f t="shared" si="129"/>
        <v>298332340</v>
      </c>
    </row>
    <row r="295" spans="1:20" s="6" customFormat="1" x14ac:dyDescent="0.25">
      <c r="A295" s="11">
        <v>30101</v>
      </c>
      <c r="B295" s="12" t="s">
        <v>533</v>
      </c>
      <c r="C295" s="13">
        <f>+C296+C298</f>
        <v>530000000</v>
      </c>
      <c r="D295" s="13">
        <f t="shared" ref="D295:T295" si="130">+D296+D298</f>
        <v>0</v>
      </c>
      <c r="E295" s="13">
        <f t="shared" si="130"/>
        <v>0</v>
      </c>
      <c r="F295" s="13">
        <f t="shared" si="130"/>
        <v>0</v>
      </c>
      <c r="G295" s="13">
        <f t="shared" si="130"/>
        <v>0</v>
      </c>
      <c r="H295" s="13">
        <f t="shared" si="130"/>
        <v>0</v>
      </c>
      <c r="I295" s="13">
        <f t="shared" si="130"/>
        <v>530000000</v>
      </c>
      <c r="J295" s="13">
        <f t="shared" si="130"/>
        <v>0</v>
      </c>
      <c r="K295" s="13">
        <f t="shared" si="130"/>
        <v>0</v>
      </c>
      <c r="L295" s="13">
        <f t="shared" si="130"/>
        <v>530000000</v>
      </c>
      <c r="M295" s="13">
        <f t="shared" si="130"/>
        <v>0</v>
      </c>
      <c r="N295" s="13">
        <f t="shared" si="130"/>
        <v>0</v>
      </c>
      <c r="O295" s="13">
        <f t="shared" si="130"/>
        <v>0</v>
      </c>
      <c r="P295" s="13">
        <f t="shared" si="130"/>
        <v>0</v>
      </c>
      <c r="Q295" s="13">
        <f t="shared" si="130"/>
        <v>0</v>
      </c>
      <c r="R295" s="13">
        <f t="shared" si="130"/>
        <v>0</v>
      </c>
      <c r="S295" s="13">
        <f t="shared" si="130"/>
        <v>530000000</v>
      </c>
      <c r="T295" s="13">
        <f t="shared" si="130"/>
        <v>0</v>
      </c>
    </row>
    <row r="296" spans="1:20" s="6" customFormat="1" x14ac:dyDescent="0.25">
      <c r="A296" s="14">
        <v>3010101</v>
      </c>
      <c r="B296" s="15" t="s">
        <v>534</v>
      </c>
      <c r="C296" s="16">
        <f>+C297</f>
        <v>80000000</v>
      </c>
      <c r="D296" s="16">
        <f t="shared" ref="D296:T296" si="131">+D297</f>
        <v>0</v>
      </c>
      <c r="E296" s="16">
        <f t="shared" si="131"/>
        <v>0</v>
      </c>
      <c r="F296" s="16">
        <f t="shared" si="131"/>
        <v>0</v>
      </c>
      <c r="G296" s="16">
        <f t="shared" si="131"/>
        <v>0</v>
      </c>
      <c r="H296" s="16">
        <f t="shared" si="131"/>
        <v>0</v>
      </c>
      <c r="I296" s="16">
        <f t="shared" si="131"/>
        <v>80000000</v>
      </c>
      <c r="J296" s="16">
        <f t="shared" si="131"/>
        <v>0</v>
      </c>
      <c r="K296" s="16">
        <f t="shared" si="131"/>
        <v>0</v>
      </c>
      <c r="L296" s="16">
        <f t="shared" si="131"/>
        <v>80000000</v>
      </c>
      <c r="M296" s="16">
        <f t="shared" si="131"/>
        <v>0</v>
      </c>
      <c r="N296" s="16">
        <f t="shared" si="131"/>
        <v>0</v>
      </c>
      <c r="O296" s="16">
        <f t="shared" si="131"/>
        <v>0</v>
      </c>
      <c r="P296" s="16">
        <f t="shared" si="131"/>
        <v>0</v>
      </c>
      <c r="Q296" s="16">
        <f t="shared" si="131"/>
        <v>0</v>
      </c>
      <c r="R296" s="16">
        <f t="shared" si="131"/>
        <v>0</v>
      </c>
      <c r="S296" s="16">
        <f t="shared" si="131"/>
        <v>80000000</v>
      </c>
      <c r="T296" s="16">
        <f t="shared" si="131"/>
        <v>0</v>
      </c>
    </row>
    <row r="297" spans="1:20" x14ac:dyDescent="0.25">
      <c r="A297" s="9">
        <v>301010101</v>
      </c>
      <c r="B297" s="1" t="s">
        <v>535</v>
      </c>
      <c r="C297" s="2">
        <v>80000000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80000000</v>
      </c>
      <c r="J297" s="2">
        <v>0</v>
      </c>
      <c r="K297" s="2">
        <v>0</v>
      </c>
      <c r="L297" s="2">
        <f t="shared" si="115"/>
        <v>80000000</v>
      </c>
      <c r="M297" s="2">
        <v>0</v>
      </c>
      <c r="N297" s="2">
        <v>0</v>
      </c>
      <c r="O297" s="2">
        <f t="shared" si="116"/>
        <v>0</v>
      </c>
      <c r="P297" s="2">
        <v>0</v>
      </c>
      <c r="Q297" s="2">
        <v>0</v>
      </c>
      <c r="R297" s="2">
        <f t="shared" si="111"/>
        <v>0</v>
      </c>
      <c r="S297" s="2">
        <f t="shared" si="112"/>
        <v>80000000</v>
      </c>
      <c r="T297" s="2">
        <f t="shared" si="113"/>
        <v>0</v>
      </c>
    </row>
    <row r="298" spans="1:20" s="6" customFormat="1" x14ac:dyDescent="0.25">
      <c r="A298" s="14">
        <v>3010102</v>
      </c>
      <c r="B298" s="15" t="s">
        <v>536</v>
      </c>
      <c r="C298" s="16">
        <f>+C299+C302+C305</f>
        <v>450000000</v>
      </c>
      <c r="D298" s="16">
        <f t="shared" ref="D298:T298" si="132">+D299+D302+D305</f>
        <v>0</v>
      </c>
      <c r="E298" s="16">
        <f t="shared" si="132"/>
        <v>0</v>
      </c>
      <c r="F298" s="16">
        <f t="shared" si="132"/>
        <v>0</v>
      </c>
      <c r="G298" s="16">
        <f t="shared" si="132"/>
        <v>0</v>
      </c>
      <c r="H298" s="16">
        <f t="shared" si="132"/>
        <v>0</v>
      </c>
      <c r="I298" s="16">
        <f t="shared" si="132"/>
        <v>450000000</v>
      </c>
      <c r="J298" s="16">
        <f t="shared" si="132"/>
        <v>0</v>
      </c>
      <c r="K298" s="16">
        <f t="shared" si="132"/>
        <v>0</v>
      </c>
      <c r="L298" s="16">
        <f t="shared" si="132"/>
        <v>450000000</v>
      </c>
      <c r="M298" s="16">
        <f t="shared" si="132"/>
        <v>0</v>
      </c>
      <c r="N298" s="16">
        <f t="shared" si="132"/>
        <v>0</v>
      </c>
      <c r="O298" s="16">
        <f t="shared" si="132"/>
        <v>0</v>
      </c>
      <c r="P298" s="16">
        <f t="shared" si="132"/>
        <v>0</v>
      </c>
      <c r="Q298" s="16">
        <f t="shared" si="132"/>
        <v>0</v>
      </c>
      <c r="R298" s="16">
        <f t="shared" si="132"/>
        <v>0</v>
      </c>
      <c r="S298" s="16">
        <f t="shared" si="132"/>
        <v>450000000</v>
      </c>
      <c r="T298" s="16">
        <f t="shared" si="132"/>
        <v>0</v>
      </c>
    </row>
    <row r="299" spans="1:20" s="6" customFormat="1" x14ac:dyDescent="0.25">
      <c r="A299" s="14">
        <v>301010201</v>
      </c>
      <c r="B299" s="15" t="s">
        <v>537</v>
      </c>
      <c r="C299" s="16">
        <f>+C300+C301</f>
        <v>260000000</v>
      </c>
      <c r="D299" s="16">
        <f t="shared" ref="D299:T299" si="133">+D300+D301</f>
        <v>0</v>
      </c>
      <c r="E299" s="16">
        <f t="shared" si="133"/>
        <v>0</v>
      </c>
      <c r="F299" s="16">
        <f t="shared" si="133"/>
        <v>0</v>
      </c>
      <c r="G299" s="16">
        <f t="shared" si="133"/>
        <v>0</v>
      </c>
      <c r="H299" s="16">
        <f t="shared" si="133"/>
        <v>0</v>
      </c>
      <c r="I299" s="16">
        <f t="shared" si="133"/>
        <v>260000000</v>
      </c>
      <c r="J299" s="16">
        <f t="shared" si="133"/>
        <v>0</v>
      </c>
      <c r="K299" s="16">
        <f t="shared" si="133"/>
        <v>0</v>
      </c>
      <c r="L299" s="16">
        <f t="shared" si="133"/>
        <v>260000000</v>
      </c>
      <c r="M299" s="16">
        <f t="shared" si="133"/>
        <v>0</v>
      </c>
      <c r="N299" s="16">
        <f t="shared" si="133"/>
        <v>0</v>
      </c>
      <c r="O299" s="16">
        <f t="shared" si="133"/>
        <v>0</v>
      </c>
      <c r="P299" s="16">
        <f t="shared" si="133"/>
        <v>0</v>
      </c>
      <c r="Q299" s="16">
        <f t="shared" si="133"/>
        <v>0</v>
      </c>
      <c r="R299" s="16">
        <f t="shared" si="133"/>
        <v>0</v>
      </c>
      <c r="S299" s="16">
        <f t="shared" si="133"/>
        <v>260000000</v>
      </c>
      <c r="T299" s="16">
        <f t="shared" si="133"/>
        <v>0</v>
      </c>
    </row>
    <row r="300" spans="1:20" x14ac:dyDescent="0.25">
      <c r="A300" s="9">
        <v>30101020101</v>
      </c>
      <c r="B300" s="1" t="s">
        <v>538</v>
      </c>
      <c r="C300" s="2">
        <v>160000000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160000000</v>
      </c>
      <c r="J300" s="2">
        <v>0</v>
      </c>
      <c r="K300" s="2">
        <v>0</v>
      </c>
      <c r="L300" s="2">
        <f t="shared" si="115"/>
        <v>160000000</v>
      </c>
      <c r="M300" s="2">
        <v>0</v>
      </c>
      <c r="N300" s="2">
        <v>0</v>
      </c>
      <c r="O300" s="2">
        <f t="shared" si="116"/>
        <v>0</v>
      </c>
      <c r="P300" s="2">
        <v>0</v>
      </c>
      <c r="Q300" s="2">
        <v>0</v>
      </c>
      <c r="R300" s="2">
        <f t="shared" si="111"/>
        <v>0</v>
      </c>
      <c r="S300" s="2">
        <f t="shared" si="112"/>
        <v>160000000</v>
      </c>
      <c r="T300" s="2">
        <f t="shared" si="113"/>
        <v>0</v>
      </c>
    </row>
    <row r="301" spans="1:20" x14ac:dyDescent="0.25">
      <c r="A301" s="9">
        <v>30101020103</v>
      </c>
      <c r="B301" s="1" t="s">
        <v>539</v>
      </c>
      <c r="C301" s="2">
        <v>100000000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100000000</v>
      </c>
      <c r="J301" s="2">
        <v>0</v>
      </c>
      <c r="K301" s="2">
        <v>0</v>
      </c>
      <c r="L301" s="2">
        <f t="shared" si="115"/>
        <v>100000000</v>
      </c>
      <c r="M301" s="2">
        <v>0</v>
      </c>
      <c r="N301" s="2">
        <v>0</v>
      </c>
      <c r="O301" s="2">
        <f t="shared" si="116"/>
        <v>0</v>
      </c>
      <c r="P301" s="2">
        <v>0</v>
      </c>
      <c r="Q301" s="2">
        <v>0</v>
      </c>
      <c r="R301" s="2">
        <f t="shared" si="111"/>
        <v>0</v>
      </c>
      <c r="S301" s="2">
        <f t="shared" si="112"/>
        <v>100000000</v>
      </c>
      <c r="T301" s="2">
        <f t="shared" si="113"/>
        <v>0</v>
      </c>
    </row>
    <row r="302" spans="1:20" s="6" customFormat="1" x14ac:dyDescent="0.25">
      <c r="A302" s="14">
        <v>301010202</v>
      </c>
      <c r="B302" s="15" t="s">
        <v>540</v>
      </c>
      <c r="C302" s="16">
        <f>+C303+C304</f>
        <v>160000000</v>
      </c>
      <c r="D302" s="16">
        <f t="shared" ref="D302:T302" si="134">+D303+D304</f>
        <v>0</v>
      </c>
      <c r="E302" s="16">
        <f t="shared" si="134"/>
        <v>0</v>
      </c>
      <c r="F302" s="16">
        <f t="shared" si="134"/>
        <v>0</v>
      </c>
      <c r="G302" s="16">
        <f t="shared" si="134"/>
        <v>0</v>
      </c>
      <c r="H302" s="16">
        <f t="shared" si="134"/>
        <v>0</v>
      </c>
      <c r="I302" s="16">
        <f t="shared" si="134"/>
        <v>160000000</v>
      </c>
      <c r="J302" s="16">
        <f t="shared" si="134"/>
        <v>0</v>
      </c>
      <c r="K302" s="16">
        <f t="shared" si="134"/>
        <v>0</v>
      </c>
      <c r="L302" s="16">
        <f t="shared" si="134"/>
        <v>160000000</v>
      </c>
      <c r="M302" s="16">
        <f t="shared" si="134"/>
        <v>0</v>
      </c>
      <c r="N302" s="16">
        <f t="shared" si="134"/>
        <v>0</v>
      </c>
      <c r="O302" s="16">
        <f t="shared" si="134"/>
        <v>0</v>
      </c>
      <c r="P302" s="16">
        <f t="shared" si="134"/>
        <v>0</v>
      </c>
      <c r="Q302" s="16">
        <f t="shared" si="134"/>
        <v>0</v>
      </c>
      <c r="R302" s="16">
        <f t="shared" si="134"/>
        <v>0</v>
      </c>
      <c r="S302" s="16">
        <f t="shared" si="134"/>
        <v>160000000</v>
      </c>
      <c r="T302" s="16">
        <f t="shared" si="134"/>
        <v>0</v>
      </c>
    </row>
    <row r="303" spans="1:20" x14ac:dyDescent="0.25">
      <c r="A303" s="9">
        <v>30101020201</v>
      </c>
      <c r="B303" s="1" t="s">
        <v>541</v>
      </c>
      <c r="C303" s="2">
        <v>110000000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110000000</v>
      </c>
      <c r="J303" s="2">
        <v>0</v>
      </c>
      <c r="K303" s="2">
        <v>0</v>
      </c>
      <c r="L303" s="2">
        <f t="shared" si="115"/>
        <v>110000000</v>
      </c>
      <c r="M303" s="2">
        <v>0</v>
      </c>
      <c r="N303" s="2">
        <v>0</v>
      </c>
      <c r="O303" s="2">
        <f t="shared" si="116"/>
        <v>0</v>
      </c>
      <c r="P303" s="2">
        <v>0</v>
      </c>
      <c r="Q303" s="2">
        <v>0</v>
      </c>
      <c r="R303" s="2">
        <f t="shared" si="111"/>
        <v>0</v>
      </c>
      <c r="S303" s="2">
        <f t="shared" si="112"/>
        <v>110000000</v>
      </c>
      <c r="T303" s="2">
        <f t="shared" si="113"/>
        <v>0</v>
      </c>
    </row>
    <row r="304" spans="1:20" x14ac:dyDescent="0.25">
      <c r="A304" s="9">
        <v>30101020202</v>
      </c>
      <c r="B304" s="1" t="s">
        <v>542</v>
      </c>
      <c r="C304" s="2">
        <v>50000000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50000000</v>
      </c>
      <c r="J304" s="2">
        <v>0</v>
      </c>
      <c r="K304" s="2">
        <v>0</v>
      </c>
      <c r="L304" s="2">
        <f t="shared" si="115"/>
        <v>50000000</v>
      </c>
      <c r="M304" s="2">
        <v>0</v>
      </c>
      <c r="N304" s="2">
        <v>0</v>
      </c>
      <c r="O304" s="2">
        <f t="shared" si="116"/>
        <v>0</v>
      </c>
      <c r="P304" s="2">
        <v>0</v>
      </c>
      <c r="Q304" s="2">
        <v>0</v>
      </c>
      <c r="R304" s="2">
        <f t="shared" si="111"/>
        <v>0</v>
      </c>
      <c r="S304" s="2">
        <f t="shared" si="112"/>
        <v>50000000</v>
      </c>
      <c r="T304" s="2">
        <f t="shared" si="113"/>
        <v>0</v>
      </c>
    </row>
    <row r="305" spans="1:20" s="6" customFormat="1" x14ac:dyDescent="0.25">
      <c r="A305" s="14">
        <v>301010203</v>
      </c>
      <c r="B305" s="15" t="s">
        <v>543</v>
      </c>
      <c r="C305" s="16">
        <f>+C306</f>
        <v>30000000</v>
      </c>
      <c r="D305" s="16">
        <f t="shared" ref="D305:T305" si="135">+D306</f>
        <v>0</v>
      </c>
      <c r="E305" s="16">
        <f t="shared" si="135"/>
        <v>0</v>
      </c>
      <c r="F305" s="16">
        <f t="shared" si="135"/>
        <v>0</v>
      </c>
      <c r="G305" s="16">
        <f t="shared" si="135"/>
        <v>0</v>
      </c>
      <c r="H305" s="16">
        <f t="shared" si="135"/>
        <v>0</v>
      </c>
      <c r="I305" s="16">
        <f t="shared" si="135"/>
        <v>30000000</v>
      </c>
      <c r="J305" s="16">
        <f t="shared" si="135"/>
        <v>0</v>
      </c>
      <c r="K305" s="16">
        <f t="shared" si="135"/>
        <v>0</v>
      </c>
      <c r="L305" s="16">
        <f t="shared" si="135"/>
        <v>30000000</v>
      </c>
      <c r="M305" s="16">
        <f t="shared" si="135"/>
        <v>0</v>
      </c>
      <c r="N305" s="16">
        <f t="shared" si="135"/>
        <v>0</v>
      </c>
      <c r="O305" s="16">
        <f t="shared" si="135"/>
        <v>0</v>
      </c>
      <c r="P305" s="16">
        <f t="shared" si="135"/>
        <v>0</v>
      </c>
      <c r="Q305" s="16">
        <f t="shared" si="135"/>
        <v>0</v>
      </c>
      <c r="R305" s="16">
        <f t="shared" si="135"/>
        <v>0</v>
      </c>
      <c r="S305" s="16">
        <f t="shared" si="135"/>
        <v>30000000</v>
      </c>
      <c r="T305" s="16">
        <f t="shared" si="135"/>
        <v>0</v>
      </c>
    </row>
    <row r="306" spans="1:20" x14ac:dyDescent="0.25">
      <c r="A306" s="9">
        <v>30101020302</v>
      </c>
      <c r="B306" s="1" t="s">
        <v>544</v>
      </c>
      <c r="C306" s="2">
        <v>30000000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30000000</v>
      </c>
      <c r="J306" s="2">
        <v>0</v>
      </c>
      <c r="K306" s="2">
        <v>0</v>
      </c>
      <c r="L306" s="2">
        <f t="shared" si="115"/>
        <v>30000000</v>
      </c>
      <c r="M306" s="2">
        <v>0</v>
      </c>
      <c r="N306" s="2">
        <v>0</v>
      </c>
      <c r="O306" s="2">
        <f t="shared" si="116"/>
        <v>0</v>
      </c>
      <c r="P306" s="2">
        <v>0</v>
      </c>
      <c r="Q306" s="2">
        <v>0</v>
      </c>
      <c r="R306" s="2">
        <f t="shared" si="111"/>
        <v>0</v>
      </c>
      <c r="S306" s="2">
        <f t="shared" si="112"/>
        <v>30000000</v>
      </c>
      <c r="T306" s="2">
        <f t="shared" si="113"/>
        <v>0</v>
      </c>
    </row>
    <row r="307" spans="1:20" s="6" customFormat="1" x14ac:dyDescent="0.25">
      <c r="A307" s="11">
        <v>30102</v>
      </c>
      <c r="B307" s="12" t="s">
        <v>545</v>
      </c>
      <c r="C307" s="13">
        <f>+C308</f>
        <v>1970000000</v>
      </c>
      <c r="D307" s="13">
        <f t="shared" ref="D307:T307" si="136">+D308</f>
        <v>0</v>
      </c>
      <c r="E307" s="13">
        <f t="shared" si="136"/>
        <v>0</v>
      </c>
      <c r="F307" s="13">
        <f t="shared" si="136"/>
        <v>0</v>
      </c>
      <c r="G307" s="13">
        <f t="shared" si="136"/>
        <v>0</v>
      </c>
      <c r="H307" s="13">
        <f t="shared" si="136"/>
        <v>0</v>
      </c>
      <c r="I307" s="13">
        <f t="shared" si="136"/>
        <v>1970000000</v>
      </c>
      <c r="J307" s="13">
        <f t="shared" si="136"/>
        <v>259535187</v>
      </c>
      <c r="K307" s="13">
        <f t="shared" si="136"/>
        <v>259535187</v>
      </c>
      <c r="L307" s="13">
        <f t="shared" si="136"/>
        <v>1710464813</v>
      </c>
      <c r="M307" s="13">
        <f t="shared" si="136"/>
        <v>122791340</v>
      </c>
      <c r="N307" s="13">
        <f t="shared" si="136"/>
        <v>122791340</v>
      </c>
      <c r="O307" s="13">
        <f t="shared" si="136"/>
        <v>136743847</v>
      </c>
      <c r="P307" s="13">
        <f t="shared" si="136"/>
        <v>653884743</v>
      </c>
      <c r="Q307" s="13">
        <f t="shared" si="136"/>
        <v>653884743</v>
      </c>
      <c r="R307" s="13">
        <f t="shared" si="136"/>
        <v>394349556</v>
      </c>
      <c r="S307" s="13">
        <f t="shared" si="136"/>
        <v>1316115257</v>
      </c>
      <c r="T307" s="13">
        <f t="shared" si="136"/>
        <v>122791340</v>
      </c>
    </row>
    <row r="308" spans="1:20" s="6" customFormat="1" x14ac:dyDescent="0.25">
      <c r="A308" s="14">
        <v>3010201</v>
      </c>
      <c r="B308" s="15" t="s">
        <v>546</v>
      </c>
      <c r="C308" s="16">
        <f>+C309+C316</f>
        <v>1970000000</v>
      </c>
      <c r="D308" s="16">
        <f t="shared" ref="D308:T308" si="137">+D309+D316</f>
        <v>0</v>
      </c>
      <c r="E308" s="16">
        <f t="shared" si="137"/>
        <v>0</v>
      </c>
      <c r="F308" s="16">
        <f t="shared" si="137"/>
        <v>0</v>
      </c>
      <c r="G308" s="16">
        <f t="shared" si="137"/>
        <v>0</v>
      </c>
      <c r="H308" s="16">
        <f t="shared" si="137"/>
        <v>0</v>
      </c>
      <c r="I308" s="16">
        <f t="shared" si="137"/>
        <v>1970000000</v>
      </c>
      <c r="J308" s="16">
        <f t="shared" si="137"/>
        <v>259535187</v>
      </c>
      <c r="K308" s="16">
        <f t="shared" si="137"/>
        <v>259535187</v>
      </c>
      <c r="L308" s="16">
        <f t="shared" si="137"/>
        <v>1710464813</v>
      </c>
      <c r="M308" s="16">
        <f t="shared" si="137"/>
        <v>122791340</v>
      </c>
      <c r="N308" s="16">
        <f t="shared" si="137"/>
        <v>122791340</v>
      </c>
      <c r="O308" s="16">
        <f t="shared" si="137"/>
        <v>136743847</v>
      </c>
      <c r="P308" s="16">
        <f t="shared" si="137"/>
        <v>653884743</v>
      </c>
      <c r="Q308" s="16">
        <f t="shared" si="137"/>
        <v>653884743</v>
      </c>
      <c r="R308" s="16">
        <f t="shared" si="137"/>
        <v>394349556</v>
      </c>
      <c r="S308" s="16">
        <f t="shared" si="137"/>
        <v>1316115257</v>
      </c>
      <c r="T308" s="16">
        <f t="shared" si="137"/>
        <v>122791340</v>
      </c>
    </row>
    <row r="309" spans="1:20" s="6" customFormat="1" x14ac:dyDescent="0.25">
      <c r="A309" s="14">
        <v>301020101</v>
      </c>
      <c r="B309" s="15" t="s">
        <v>547</v>
      </c>
      <c r="C309" s="16">
        <f>+C310+C314</f>
        <v>1620000000</v>
      </c>
      <c r="D309" s="16">
        <f t="shared" ref="D309:T309" si="138">+D310+D314</f>
        <v>0</v>
      </c>
      <c r="E309" s="16">
        <f t="shared" si="138"/>
        <v>0</v>
      </c>
      <c r="F309" s="16">
        <f t="shared" si="138"/>
        <v>0</v>
      </c>
      <c r="G309" s="16">
        <f t="shared" si="138"/>
        <v>0</v>
      </c>
      <c r="H309" s="16">
        <f t="shared" si="138"/>
        <v>0</v>
      </c>
      <c r="I309" s="16">
        <f t="shared" si="138"/>
        <v>1620000000</v>
      </c>
      <c r="J309" s="16">
        <f t="shared" si="138"/>
        <v>204535187</v>
      </c>
      <c r="K309" s="16">
        <f t="shared" si="138"/>
        <v>204535187</v>
      </c>
      <c r="L309" s="16">
        <f t="shared" si="138"/>
        <v>1415464813</v>
      </c>
      <c r="M309" s="16">
        <f t="shared" si="138"/>
        <v>122791340</v>
      </c>
      <c r="N309" s="16">
        <f t="shared" si="138"/>
        <v>122791340</v>
      </c>
      <c r="O309" s="16">
        <f t="shared" si="138"/>
        <v>81743847</v>
      </c>
      <c r="P309" s="16">
        <f t="shared" si="138"/>
        <v>521304743</v>
      </c>
      <c r="Q309" s="16">
        <f t="shared" si="138"/>
        <v>521304743</v>
      </c>
      <c r="R309" s="16">
        <f t="shared" si="138"/>
        <v>316769556</v>
      </c>
      <c r="S309" s="16">
        <f t="shared" si="138"/>
        <v>1098695257</v>
      </c>
      <c r="T309" s="16">
        <f t="shared" si="138"/>
        <v>122791340</v>
      </c>
    </row>
    <row r="310" spans="1:20" s="6" customFormat="1" x14ac:dyDescent="0.25">
      <c r="A310" s="14">
        <v>30102010101</v>
      </c>
      <c r="B310" s="15" t="s">
        <v>548</v>
      </c>
      <c r="C310" s="16">
        <f>+C311+C312+C313</f>
        <v>1580000000</v>
      </c>
      <c r="D310" s="16">
        <f t="shared" ref="D310:T310" si="139">+D311+D312+D313</f>
        <v>0</v>
      </c>
      <c r="E310" s="16">
        <f t="shared" si="139"/>
        <v>0</v>
      </c>
      <c r="F310" s="16">
        <f t="shared" si="139"/>
        <v>0</v>
      </c>
      <c r="G310" s="16">
        <f t="shared" si="139"/>
        <v>0</v>
      </c>
      <c r="H310" s="16">
        <f t="shared" si="139"/>
        <v>0</v>
      </c>
      <c r="I310" s="16">
        <f t="shared" si="139"/>
        <v>1580000000</v>
      </c>
      <c r="J310" s="16">
        <f t="shared" si="139"/>
        <v>204535187</v>
      </c>
      <c r="K310" s="16">
        <f t="shared" si="139"/>
        <v>204535187</v>
      </c>
      <c r="L310" s="16">
        <f t="shared" si="139"/>
        <v>1375464813</v>
      </c>
      <c r="M310" s="16">
        <f t="shared" si="139"/>
        <v>122791340</v>
      </c>
      <c r="N310" s="16">
        <f t="shared" si="139"/>
        <v>122791340</v>
      </c>
      <c r="O310" s="16">
        <f t="shared" si="139"/>
        <v>81743847</v>
      </c>
      <c r="P310" s="16">
        <f t="shared" si="139"/>
        <v>521304743</v>
      </c>
      <c r="Q310" s="16">
        <f t="shared" si="139"/>
        <v>521304743</v>
      </c>
      <c r="R310" s="16">
        <f t="shared" si="139"/>
        <v>316769556</v>
      </c>
      <c r="S310" s="16">
        <f t="shared" si="139"/>
        <v>1058695257</v>
      </c>
      <c r="T310" s="16">
        <f t="shared" si="139"/>
        <v>122791340</v>
      </c>
    </row>
    <row r="311" spans="1:20" x14ac:dyDescent="0.25">
      <c r="A311" s="9">
        <v>3010201010101</v>
      </c>
      <c r="B311" s="1" t="s">
        <v>549</v>
      </c>
      <c r="C311" s="2">
        <v>530000000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530000000</v>
      </c>
      <c r="J311" s="2">
        <v>0</v>
      </c>
      <c r="K311" s="2">
        <v>0</v>
      </c>
      <c r="L311" s="2">
        <f t="shared" si="115"/>
        <v>530000000</v>
      </c>
      <c r="M311" s="2">
        <v>0</v>
      </c>
      <c r="N311" s="2">
        <v>0</v>
      </c>
      <c r="O311" s="2">
        <f t="shared" si="116"/>
        <v>0</v>
      </c>
      <c r="P311" s="2">
        <v>0</v>
      </c>
      <c r="Q311" s="2">
        <v>0</v>
      </c>
      <c r="R311" s="2">
        <f t="shared" si="111"/>
        <v>0</v>
      </c>
      <c r="S311" s="2">
        <f t="shared" si="112"/>
        <v>530000000</v>
      </c>
      <c r="T311" s="2">
        <f t="shared" si="113"/>
        <v>0</v>
      </c>
    </row>
    <row r="312" spans="1:20" x14ac:dyDescent="0.25">
      <c r="A312" s="9">
        <v>3010201010102</v>
      </c>
      <c r="B312" s="1" t="s">
        <v>550</v>
      </c>
      <c r="C312" s="2">
        <v>200000000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200000000</v>
      </c>
      <c r="J312" s="2">
        <v>0</v>
      </c>
      <c r="K312" s="2">
        <v>0</v>
      </c>
      <c r="L312" s="2">
        <f t="shared" si="115"/>
        <v>200000000</v>
      </c>
      <c r="M312" s="2">
        <v>0</v>
      </c>
      <c r="N312" s="2">
        <v>0</v>
      </c>
      <c r="O312" s="2">
        <f t="shared" si="116"/>
        <v>0</v>
      </c>
      <c r="P312" s="2">
        <v>0</v>
      </c>
      <c r="Q312" s="2">
        <v>0</v>
      </c>
      <c r="R312" s="2">
        <f t="shared" si="111"/>
        <v>0</v>
      </c>
      <c r="S312" s="2">
        <f t="shared" si="112"/>
        <v>200000000</v>
      </c>
      <c r="T312" s="2">
        <f t="shared" si="113"/>
        <v>0</v>
      </c>
    </row>
    <row r="313" spans="1:20" x14ac:dyDescent="0.25">
      <c r="A313" s="9">
        <v>3010201010103</v>
      </c>
      <c r="B313" s="1" t="s">
        <v>551</v>
      </c>
      <c r="C313" s="2">
        <v>850000000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850000000</v>
      </c>
      <c r="J313" s="2">
        <v>204535187</v>
      </c>
      <c r="K313" s="2">
        <v>204535187</v>
      </c>
      <c r="L313" s="2">
        <f t="shared" si="115"/>
        <v>645464813</v>
      </c>
      <c r="M313" s="2">
        <v>122791340</v>
      </c>
      <c r="N313" s="2">
        <v>122791340</v>
      </c>
      <c r="O313" s="2">
        <f t="shared" si="116"/>
        <v>81743847</v>
      </c>
      <c r="P313" s="2">
        <v>521304743</v>
      </c>
      <c r="Q313" s="2">
        <v>521304743</v>
      </c>
      <c r="R313" s="2">
        <f t="shared" si="111"/>
        <v>316769556</v>
      </c>
      <c r="S313" s="2">
        <f t="shared" si="112"/>
        <v>328695257</v>
      </c>
      <c r="T313" s="2">
        <f t="shared" si="113"/>
        <v>122791340</v>
      </c>
    </row>
    <row r="314" spans="1:20" s="6" customFormat="1" x14ac:dyDescent="0.25">
      <c r="A314" s="14">
        <v>30102010102</v>
      </c>
      <c r="B314" s="15" t="s">
        <v>552</v>
      </c>
      <c r="C314" s="16">
        <f>+C315</f>
        <v>40000000</v>
      </c>
      <c r="D314" s="16">
        <f t="shared" ref="D314:T314" si="140">+D315</f>
        <v>0</v>
      </c>
      <c r="E314" s="16">
        <f t="shared" si="140"/>
        <v>0</v>
      </c>
      <c r="F314" s="16">
        <f t="shared" si="140"/>
        <v>0</v>
      </c>
      <c r="G314" s="16">
        <f t="shared" si="140"/>
        <v>0</v>
      </c>
      <c r="H314" s="16">
        <f t="shared" si="140"/>
        <v>0</v>
      </c>
      <c r="I314" s="16">
        <f t="shared" si="140"/>
        <v>40000000</v>
      </c>
      <c r="J314" s="16">
        <f t="shared" si="140"/>
        <v>0</v>
      </c>
      <c r="K314" s="16">
        <f t="shared" si="140"/>
        <v>0</v>
      </c>
      <c r="L314" s="16">
        <f t="shared" si="140"/>
        <v>40000000</v>
      </c>
      <c r="M314" s="16">
        <f t="shared" si="140"/>
        <v>0</v>
      </c>
      <c r="N314" s="16">
        <f t="shared" si="140"/>
        <v>0</v>
      </c>
      <c r="O314" s="16">
        <f t="shared" si="140"/>
        <v>0</v>
      </c>
      <c r="P314" s="16">
        <f t="shared" si="140"/>
        <v>0</v>
      </c>
      <c r="Q314" s="16">
        <f t="shared" si="140"/>
        <v>0</v>
      </c>
      <c r="R314" s="16">
        <f t="shared" si="140"/>
        <v>0</v>
      </c>
      <c r="S314" s="16">
        <f t="shared" si="140"/>
        <v>40000000</v>
      </c>
      <c r="T314" s="16">
        <f t="shared" si="140"/>
        <v>0</v>
      </c>
    </row>
    <row r="315" spans="1:20" x14ac:dyDescent="0.25">
      <c r="A315" s="9">
        <v>3010201010201</v>
      </c>
      <c r="B315" s="1" t="s">
        <v>553</v>
      </c>
      <c r="C315" s="2">
        <v>40000000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40000000</v>
      </c>
      <c r="J315" s="2">
        <v>0</v>
      </c>
      <c r="K315" s="2">
        <v>0</v>
      </c>
      <c r="L315" s="2">
        <f t="shared" si="115"/>
        <v>40000000</v>
      </c>
      <c r="M315" s="2">
        <v>0</v>
      </c>
      <c r="N315" s="2">
        <v>0</v>
      </c>
      <c r="O315" s="2">
        <f t="shared" si="116"/>
        <v>0</v>
      </c>
      <c r="P315" s="2">
        <v>0</v>
      </c>
      <c r="Q315" s="2">
        <v>0</v>
      </c>
      <c r="R315" s="2">
        <f t="shared" si="111"/>
        <v>0</v>
      </c>
      <c r="S315" s="2">
        <f t="shared" si="112"/>
        <v>40000000</v>
      </c>
      <c r="T315" s="2">
        <f t="shared" si="113"/>
        <v>0</v>
      </c>
    </row>
    <row r="316" spans="1:20" s="6" customFormat="1" x14ac:dyDescent="0.25">
      <c r="A316" s="14">
        <v>301020103</v>
      </c>
      <c r="B316" s="15" t="s">
        <v>554</v>
      </c>
      <c r="C316" s="16">
        <f>+C317+C318</f>
        <v>350000000</v>
      </c>
      <c r="D316" s="16">
        <f t="shared" ref="D316:T316" si="141">+D317+D318</f>
        <v>0</v>
      </c>
      <c r="E316" s="16">
        <f t="shared" si="141"/>
        <v>0</v>
      </c>
      <c r="F316" s="16">
        <f t="shared" si="141"/>
        <v>0</v>
      </c>
      <c r="G316" s="16">
        <f t="shared" si="141"/>
        <v>0</v>
      </c>
      <c r="H316" s="16">
        <f t="shared" si="141"/>
        <v>0</v>
      </c>
      <c r="I316" s="16">
        <f t="shared" si="141"/>
        <v>350000000</v>
      </c>
      <c r="J316" s="16">
        <f t="shared" si="141"/>
        <v>55000000</v>
      </c>
      <c r="K316" s="16">
        <f t="shared" si="141"/>
        <v>55000000</v>
      </c>
      <c r="L316" s="16">
        <f t="shared" si="141"/>
        <v>295000000</v>
      </c>
      <c r="M316" s="16">
        <f t="shared" si="141"/>
        <v>0</v>
      </c>
      <c r="N316" s="16">
        <f t="shared" si="141"/>
        <v>0</v>
      </c>
      <c r="O316" s="16">
        <f t="shared" si="141"/>
        <v>55000000</v>
      </c>
      <c r="P316" s="16">
        <f t="shared" si="141"/>
        <v>132580000</v>
      </c>
      <c r="Q316" s="16">
        <f t="shared" si="141"/>
        <v>132580000</v>
      </c>
      <c r="R316" s="16">
        <f t="shared" si="141"/>
        <v>77580000</v>
      </c>
      <c r="S316" s="16">
        <f t="shared" si="141"/>
        <v>217420000</v>
      </c>
      <c r="T316" s="16">
        <f t="shared" si="141"/>
        <v>0</v>
      </c>
    </row>
    <row r="317" spans="1:20" x14ac:dyDescent="0.25">
      <c r="A317" s="9">
        <v>30102010301</v>
      </c>
      <c r="B317" s="1" t="s">
        <v>555</v>
      </c>
      <c r="C317" s="2">
        <v>200000000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200000000</v>
      </c>
      <c r="J317" s="2">
        <v>0</v>
      </c>
      <c r="K317" s="2">
        <v>0</v>
      </c>
      <c r="L317" s="2">
        <f t="shared" si="115"/>
        <v>200000000</v>
      </c>
      <c r="M317" s="2">
        <v>0</v>
      </c>
      <c r="N317" s="2">
        <v>0</v>
      </c>
      <c r="O317" s="2">
        <f t="shared" si="116"/>
        <v>0</v>
      </c>
      <c r="P317" s="2">
        <v>0</v>
      </c>
      <c r="Q317" s="2">
        <v>0</v>
      </c>
      <c r="R317" s="2">
        <f t="shared" si="111"/>
        <v>0</v>
      </c>
      <c r="S317" s="2">
        <f t="shared" si="112"/>
        <v>200000000</v>
      </c>
      <c r="T317" s="2">
        <f t="shared" si="113"/>
        <v>0</v>
      </c>
    </row>
    <row r="318" spans="1:20" x14ac:dyDescent="0.25">
      <c r="A318" s="9">
        <v>30102010302</v>
      </c>
      <c r="B318" s="1" t="s">
        <v>556</v>
      </c>
      <c r="C318" s="2">
        <v>150000000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150000000</v>
      </c>
      <c r="J318" s="2">
        <v>55000000</v>
      </c>
      <c r="K318" s="2">
        <v>55000000</v>
      </c>
      <c r="L318" s="2">
        <f t="shared" si="115"/>
        <v>95000000</v>
      </c>
      <c r="M318" s="2">
        <v>0</v>
      </c>
      <c r="N318" s="2">
        <v>0</v>
      </c>
      <c r="O318" s="2">
        <f t="shared" si="116"/>
        <v>55000000</v>
      </c>
      <c r="P318" s="2">
        <v>132580000</v>
      </c>
      <c r="Q318" s="2">
        <v>132580000</v>
      </c>
      <c r="R318" s="2">
        <f t="shared" si="111"/>
        <v>77580000</v>
      </c>
      <c r="S318" s="2">
        <f t="shared" si="112"/>
        <v>17420000</v>
      </c>
      <c r="T318" s="2">
        <f t="shared" si="113"/>
        <v>0</v>
      </c>
    </row>
    <row r="319" spans="1:20" s="6" customFormat="1" x14ac:dyDescent="0.25">
      <c r="A319" s="11">
        <v>30103</v>
      </c>
      <c r="B319" s="12" t="s">
        <v>557</v>
      </c>
      <c r="C319" s="13">
        <f>+C320+C325</f>
        <v>1925000000</v>
      </c>
      <c r="D319" s="13">
        <f t="shared" ref="D319:T319" si="142">+D320+D325</f>
        <v>0</v>
      </c>
      <c r="E319" s="13">
        <f t="shared" si="142"/>
        <v>0</v>
      </c>
      <c r="F319" s="13">
        <f t="shared" si="142"/>
        <v>0</v>
      </c>
      <c r="G319" s="13">
        <f t="shared" si="142"/>
        <v>0</v>
      </c>
      <c r="H319" s="13">
        <f t="shared" si="142"/>
        <v>0</v>
      </c>
      <c r="I319" s="13">
        <f t="shared" si="142"/>
        <v>1925000000</v>
      </c>
      <c r="J319" s="13">
        <f t="shared" si="142"/>
        <v>169000000</v>
      </c>
      <c r="K319" s="13">
        <f t="shared" si="142"/>
        <v>169000000</v>
      </c>
      <c r="L319" s="13">
        <f t="shared" si="142"/>
        <v>1756000000</v>
      </c>
      <c r="M319" s="13">
        <f t="shared" si="142"/>
        <v>169000000</v>
      </c>
      <c r="N319" s="13">
        <f t="shared" si="142"/>
        <v>169000000</v>
      </c>
      <c r="O319" s="13">
        <f t="shared" si="142"/>
        <v>0</v>
      </c>
      <c r="P319" s="13">
        <f t="shared" si="142"/>
        <v>169000000</v>
      </c>
      <c r="Q319" s="13">
        <f t="shared" si="142"/>
        <v>169000000</v>
      </c>
      <c r="R319" s="13">
        <f t="shared" si="142"/>
        <v>0</v>
      </c>
      <c r="S319" s="13">
        <f t="shared" si="142"/>
        <v>1756000000</v>
      </c>
      <c r="T319" s="13">
        <f t="shared" si="142"/>
        <v>169000000</v>
      </c>
    </row>
    <row r="320" spans="1:20" s="6" customFormat="1" x14ac:dyDescent="0.25">
      <c r="A320" s="14">
        <v>3010301</v>
      </c>
      <c r="B320" s="15" t="s">
        <v>558</v>
      </c>
      <c r="C320" s="16">
        <f>+C321</f>
        <v>800000000</v>
      </c>
      <c r="D320" s="16">
        <f t="shared" ref="D320:T320" si="143">+D321</f>
        <v>0</v>
      </c>
      <c r="E320" s="16">
        <f t="shared" si="143"/>
        <v>0</v>
      </c>
      <c r="F320" s="16">
        <f t="shared" si="143"/>
        <v>0</v>
      </c>
      <c r="G320" s="16">
        <f t="shared" si="143"/>
        <v>0</v>
      </c>
      <c r="H320" s="16">
        <f t="shared" si="143"/>
        <v>0</v>
      </c>
      <c r="I320" s="16">
        <f t="shared" si="143"/>
        <v>800000000</v>
      </c>
      <c r="J320" s="16">
        <f t="shared" si="143"/>
        <v>169000000</v>
      </c>
      <c r="K320" s="16">
        <f t="shared" si="143"/>
        <v>169000000</v>
      </c>
      <c r="L320" s="16">
        <f t="shared" si="143"/>
        <v>631000000</v>
      </c>
      <c r="M320" s="16">
        <f t="shared" si="143"/>
        <v>169000000</v>
      </c>
      <c r="N320" s="16">
        <f t="shared" si="143"/>
        <v>169000000</v>
      </c>
      <c r="O320" s="16">
        <f t="shared" si="143"/>
        <v>0</v>
      </c>
      <c r="P320" s="16">
        <f t="shared" si="143"/>
        <v>169000000</v>
      </c>
      <c r="Q320" s="16">
        <f t="shared" si="143"/>
        <v>169000000</v>
      </c>
      <c r="R320" s="16">
        <f t="shared" si="143"/>
        <v>0</v>
      </c>
      <c r="S320" s="16">
        <f t="shared" si="143"/>
        <v>631000000</v>
      </c>
      <c r="T320" s="16">
        <f t="shared" si="143"/>
        <v>169000000</v>
      </c>
    </row>
    <row r="321" spans="1:20" s="6" customFormat="1" x14ac:dyDescent="0.25">
      <c r="A321" s="14">
        <v>301030101</v>
      </c>
      <c r="B321" s="15" t="s">
        <v>559</v>
      </c>
      <c r="C321" s="16">
        <f>+C322+C323+C324</f>
        <v>800000000</v>
      </c>
      <c r="D321" s="16">
        <f t="shared" ref="D321:T321" si="144">+D322+D323+D324</f>
        <v>0</v>
      </c>
      <c r="E321" s="16">
        <f t="shared" si="144"/>
        <v>0</v>
      </c>
      <c r="F321" s="16">
        <f t="shared" si="144"/>
        <v>0</v>
      </c>
      <c r="G321" s="16">
        <f t="shared" si="144"/>
        <v>0</v>
      </c>
      <c r="H321" s="16">
        <f t="shared" si="144"/>
        <v>0</v>
      </c>
      <c r="I321" s="16">
        <f t="shared" si="144"/>
        <v>800000000</v>
      </c>
      <c r="J321" s="16">
        <f t="shared" si="144"/>
        <v>169000000</v>
      </c>
      <c r="K321" s="16">
        <f t="shared" si="144"/>
        <v>169000000</v>
      </c>
      <c r="L321" s="16">
        <f t="shared" si="144"/>
        <v>631000000</v>
      </c>
      <c r="M321" s="16">
        <f t="shared" si="144"/>
        <v>169000000</v>
      </c>
      <c r="N321" s="16">
        <f t="shared" si="144"/>
        <v>169000000</v>
      </c>
      <c r="O321" s="16">
        <f t="shared" si="144"/>
        <v>0</v>
      </c>
      <c r="P321" s="16">
        <f t="shared" si="144"/>
        <v>169000000</v>
      </c>
      <c r="Q321" s="16">
        <f t="shared" si="144"/>
        <v>169000000</v>
      </c>
      <c r="R321" s="16">
        <f t="shared" si="144"/>
        <v>0</v>
      </c>
      <c r="S321" s="16">
        <f t="shared" si="144"/>
        <v>631000000</v>
      </c>
      <c r="T321" s="16">
        <f t="shared" si="144"/>
        <v>169000000</v>
      </c>
    </row>
    <row r="322" spans="1:20" x14ac:dyDescent="0.25">
      <c r="A322" s="9">
        <v>30103010101</v>
      </c>
      <c r="B322" s="1" t="s">
        <v>560</v>
      </c>
      <c r="C322" s="2">
        <v>350000000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350000000</v>
      </c>
      <c r="J322" s="2">
        <v>0</v>
      </c>
      <c r="K322" s="2">
        <v>0</v>
      </c>
      <c r="L322" s="2">
        <f t="shared" si="115"/>
        <v>350000000</v>
      </c>
      <c r="M322" s="2">
        <v>0</v>
      </c>
      <c r="N322" s="2">
        <v>0</v>
      </c>
      <c r="O322" s="2">
        <f t="shared" si="116"/>
        <v>0</v>
      </c>
      <c r="P322" s="2">
        <v>0</v>
      </c>
      <c r="Q322" s="2">
        <v>0</v>
      </c>
      <c r="R322" s="2">
        <f t="shared" si="111"/>
        <v>0</v>
      </c>
      <c r="S322" s="2">
        <f t="shared" si="112"/>
        <v>350000000</v>
      </c>
      <c r="T322" s="2">
        <f t="shared" si="113"/>
        <v>0</v>
      </c>
    </row>
    <row r="323" spans="1:20" x14ac:dyDescent="0.25">
      <c r="A323" s="9">
        <v>30103010102</v>
      </c>
      <c r="B323" s="1" t="s">
        <v>561</v>
      </c>
      <c r="C323" s="2">
        <v>350000000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350000000</v>
      </c>
      <c r="J323" s="2">
        <v>69000000</v>
      </c>
      <c r="K323" s="2">
        <v>69000000</v>
      </c>
      <c r="L323" s="2">
        <f t="shared" si="115"/>
        <v>281000000</v>
      </c>
      <c r="M323" s="2">
        <v>69000000</v>
      </c>
      <c r="N323" s="2">
        <v>69000000</v>
      </c>
      <c r="O323" s="2">
        <f t="shared" si="116"/>
        <v>0</v>
      </c>
      <c r="P323" s="2">
        <v>69000000</v>
      </c>
      <c r="Q323" s="2">
        <v>69000000</v>
      </c>
      <c r="R323" s="2">
        <f t="shared" ref="R323:R386" si="145">+Q323-K323</f>
        <v>0</v>
      </c>
      <c r="S323" s="2">
        <f t="shared" ref="S323:S386" si="146">+I323-Q323</f>
        <v>281000000</v>
      </c>
      <c r="T323" s="2">
        <f t="shared" ref="T323:T386" si="147">+N323</f>
        <v>69000000</v>
      </c>
    </row>
    <row r="324" spans="1:20" x14ac:dyDescent="0.25">
      <c r="A324" s="9">
        <v>30103010103</v>
      </c>
      <c r="B324" s="1" t="s">
        <v>562</v>
      </c>
      <c r="C324" s="2">
        <v>100000000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100000000</v>
      </c>
      <c r="J324" s="2">
        <v>100000000</v>
      </c>
      <c r="K324" s="2">
        <v>100000000</v>
      </c>
      <c r="L324" s="2">
        <f t="shared" ref="L324:L387" si="148">+I324-K324</f>
        <v>0</v>
      </c>
      <c r="M324" s="2">
        <v>100000000</v>
      </c>
      <c r="N324" s="2">
        <v>100000000</v>
      </c>
      <c r="O324" s="2">
        <f t="shared" ref="O324:O387" si="149">+K324-N324</f>
        <v>0</v>
      </c>
      <c r="P324" s="2">
        <v>100000000</v>
      </c>
      <c r="Q324" s="2">
        <v>100000000</v>
      </c>
      <c r="R324" s="2">
        <f t="shared" si="145"/>
        <v>0</v>
      </c>
      <c r="S324" s="2">
        <f t="shared" si="146"/>
        <v>0</v>
      </c>
      <c r="T324" s="2">
        <f t="shared" si="147"/>
        <v>100000000</v>
      </c>
    </row>
    <row r="325" spans="1:20" s="6" customFormat="1" x14ac:dyDescent="0.25">
      <c r="A325" s="14">
        <v>3010302</v>
      </c>
      <c r="B325" s="15" t="s">
        <v>563</v>
      </c>
      <c r="C325" s="16">
        <f>+C326</f>
        <v>1125000000</v>
      </c>
      <c r="D325" s="16">
        <f t="shared" ref="D325:T326" si="150">+D326</f>
        <v>0</v>
      </c>
      <c r="E325" s="16">
        <f t="shared" si="150"/>
        <v>0</v>
      </c>
      <c r="F325" s="16">
        <f t="shared" si="150"/>
        <v>0</v>
      </c>
      <c r="G325" s="16">
        <f t="shared" si="150"/>
        <v>0</v>
      </c>
      <c r="H325" s="16">
        <f t="shared" si="150"/>
        <v>0</v>
      </c>
      <c r="I325" s="16">
        <f t="shared" si="150"/>
        <v>1125000000</v>
      </c>
      <c r="J325" s="16">
        <f t="shared" si="150"/>
        <v>0</v>
      </c>
      <c r="K325" s="16">
        <f t="shared" si="150"/>
        <v>0</v>
      </c>
      <c r="L325" s="16">
        <f t="shared" si="150"/>
        <v>1125000000</v>
      </c>
      <c r="M325" s="16">
        <f t="shared" si="150"/>
        <v>0</v>
      </c>
      <c r="N325" s="16">
        <f t="shared" si="150"/>
        <v>0</v>
      </c>
      <c r="O325" s="16">
        <f t="shared" si="150"/>
        <v>0</v>
      </c>
      <c r="P325" s="16">
        <f t="shared" si="150"/>
        <v>0</v>
      </c>
      <c r="Q325" s="16">
        <f t="shared" si="150"/>
        <v>0</v>
      </c>
      <c r="R325" s="16">
        <f t="shared" si="150"/>
        <v>0</v>
      </c>
      <c r="S325" s="16">
        <f t="shared" si="150"/>
        <v>1125000000</v>
      </c>
      <c r="T325" s="16">
        <f t="shared" si="150"/>
        <v>0</v>
      </c>
    </row>
    <row r="326" spans="1:20" s="6" customFormat="1" x14ac:dyDescent="0.25">
      <c r="A326" s="14">
        <v>301030201</v>
      </c>
      <c r="B326" s="15" t="s">
        <v>564</v>
      </c>
      <c r="C326" s="16">
        <f>+C327</f>
        <v>1125000000</v>
      </c>
      <c r="D326" s="16">
        <f t="shared" si="150"/>
        <v>0</v>
      </c>
      <c r="E326" s="16">
        <f t="shared" si="150"/>
        <v>0</v>
      </c>
      <c r="F326" s="16">
        <f t="shared" si="150"/>
        <v>0</v>
      </c>
      <c r="G326" s="16">
        <f t="shared" si="150"/>
        <v>0</v>
      </c>
      <c r="H326" s="16">
        <f t="shared" si="150"/>
        <v>0</v>
      </c>
      <c r="I326" s="16">
        <f t="shared" si="150"/>
        <v>1125000000</v>
      </c>
      <c r="J326" s="16">
        <f t="shared" si="150"/>
        <v>0</v>
      </c>
      <c r="K326" s="16">
        <f t="shared" si="150"/>
        <v>0</v>
      </c>
      <c r="L326" s="16">
        <f t="shared" si="150"/>
        <v>1125000000</v>
      </c>
      <c r="M326" s="16">
        <f t="shared" si="150"/>
        <v>0</v>
      </c>
      <c r="N326" s="16">
        <f t="shared" si="150"/>
        <v>0</v>
      </c>
      <c r="O326" s="16">
        <f t="shared" si="150"/>
        <v>0</v>
      </c>
      <c r="P326" s="16">
        <f t="shared" si="150"/>
        <v>0</v>
      </c>
      <c r="Q326" s="16">
        <f t="shared" si="150"/>
        <v>0</v>
      </c>
      <c r="R326" s="16">
        <f t="shared" si="150"/>
        <v>0</v>
      </c>
      <c r="S326" s="16">
        <f t="shared" si="150"/>
        <v>1125000000</v>
      </c>
      <c r="T326" s="16">
        <f t="shared" si="150"/>
        <v>0</v>
      </c>
    </row>
    <row r="327" spans="1:20" s="6" customFormat="1" x14ac:dyDescent="0.25">
      <c r="A327" s="14">
        <v>30103020101</v>
      </c>
      <c r="B327" s="15" t="s">
        <v>565</v>
      </c>
      <c r="C327" s="16">
        <f>+C328+C329</f>
        <v>1125000000</v>
      </c>
      <c r="D327" s="16">
        <f t="shared" ref="D327:T327" si="151">+D328+D329</f>
        <v>0</v>
      </c>
      <c r="E327" s="16">
        <f t="shared" si="151"/>
        <v>0</v>
      </c>
      <c r="F327" s="16">
        <f t="shared" si="151"/>
        <v>0</v>
      </c>
      <c r="G327" s="16">
        <f t="shared" si="151"/>
        <v>0</v>
      </c>
      <c r="H327" s="16">
        <f t="shared" si="151"/>
        <v>0</v>
      </c>
      <c r="I327" s="16">
        <f t="shared" si="151"/>
        <v>1125000000</v>
      </c>
      <c r="J327" s="16">
        <f t="shared" si="151"/>
        <v>0</v>
      </c>
      <c r="K327" s="16">
        <f t="shared" si="151"/>
        <v>0</v>
      </c>
      <c r="L327" s="16">
        <f t="shared" si="151"/>
        <v>1125000000</v>
      </c>
      <c r="M327" s="16">
        <f t="shared" si="151"/>
        <v>0</v>
      </c>
      <c r="N327" s="16">
        <f t="shared" si="151"/>
        <v>0</v>
      </c>
      <c r="O327" s="16">
        <f t="shared" si="151"/>
        <v>0</v>
      </c>
      <c r="P327" s="16">
        <f t="shared" si="151"/>
        <v>0</v>
      </c>
      <c r="Q327" s="16">
        <f t="shared" si="151"/>
        <v>0</v>
      </c>
      <c r="R327" s="16">
        <f t="shared" si="151"/>
        <v>0</v>
      </c>
      <c r="S327" s="16">
        <f t="shared" si="151"/>
        <v>1125000000</v>
      </c>
      <c r="T327" s="16">
        <f t="shared" si="151"/>
        <v>0</v>
      </c>
    </row>
    <row r="328" spans="1:20" x14ac:dyDescent="0.25">
      <c r="A328" s="9">
        <v>3010302010101</v>
      </c>
      <c r="B328" s="1" t="s">
        <v>566</v>
      </c>
      <c r="C328" s="2">
        <v>725000000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725000000</v>
      </c>
      <c r="J328" s="2">
        <v>0</v>
      </c>
      <c r="K328" s="2">
        <v>0</v>
      </c>
      <c r="L328" s="2">
        <f t="shared" si="148"/>
        <v>725000000</v>
      </c>
      <c r="M328" s="2">
        <v>0</v>
      </c>
      <c r="N328" s="2">
        <v>0</v>
      </c>
      <c r="O328" s="2">
        <f t="shared" si="149"/>
        <v>0</v>
      </c>
      <c r="P328" s="2">
        <v>0</v>
      </c>
      <c r="Q328" s="2">
        <v>0</v>
      </c>
      <c r="R328" s="2">
        <f t="shared" si="145"/>
        <v>0</v>
      </c>
      <c r="S328" s="2">
        <f t="shared" si="146"/>
        <v>725000000</v>
      </c>
      <c r="T328" s="2">
        <f t="shared" si="147"/>
        <v>0</v>
      </c>
    </row>
    <row r="329" spans="1:20" x14ac:dyDescent="0.25">
      <c r="A329" s="9">
        <v>3010302010102</v>
      </c>
      <c r="B329" s="1" t="s">
        <v>567</v>
      </c>
      <c r="C329" s="2">
        <v>400000000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400000000</v>
      </c>
      <c r="J329" s="2">
        <v>0</v>
      </c>
      <c r="K329" s="2">
        <v>0</v>
      </c>
      <c r="L329" s="2">
        <f t="shared" si="148"/>
        <v>400000000</v>
      </c>
      <c r="M329" s="2">
        <v>0</v>
      </c>
      <c r="N329" s="2">
        <v>0</v>
      </c>
      <c r="O329" s="2">
        <f t="shared" si="149"/>
        <v>0</v>
      </c>
      <c r="P329" s="2">
        <v>0</v>
      </c>
      <c r="Q329" s="2">
        <v>0</v>
      </c>
      <c r="R329" s="2">
        <f t="shared" si="145"/>
        <v>0</v>
      </c>
      <c r="S329" s="2">
        <f t="shared" si="146"/>
        <v>400000000</v>
      </c>
      <c r="T329" s="2">
        <f t="shared" si="147"/>
        <v>0</v>
      </c>
    </row>
    <row r="330" spans="1:20" s="6" customFormat="1" x14ac:dyDescent="0.25">
      <c r="A330" s="11">
        <v>30104</v>
      </c>
      <c r="B330" s="12" t="s">
        <v>568</v>
      </c>
      <c r="C330" s="13">
        <f>+C331</f>
        <v>200000000</v>
      </c>
      <c r="D330" s="13">
        <f t="shared" ref="D330:T331" si="152">+D331</f>
        <v>0</v>
      </c>
      <c r="E330" s="13">
        <f t="shared" si="152"/>
        <v>0</v>
      </c>
      <c r="F330" s="13">
        <f t="shared" si="152"/>
        <v>0</v>
      </c>
      <c r="G330" s="13">
        <f t="shared" si="152"/>
        <v>0</v>
      </c>
      <c r="H330" s="13">
        <f t="shared" si="152"/>
        <v>0</v>
      </c>
      <c r="I330" s="13">
        <f t="shared" si="152"/>
        <v>200000000</v>
      </c>
      <c r="J330" s="13">
        <f t="shared" si="152"/>
        <v>6541000</v>
      </c>
      <c r="K330" s="13">
        <f t="shared" si="152"/>
        <v>6541000</v>
      </c>
      <c r="L330" s="13">
        <f t="shared" si="152"/>
        <v>193459000</v>
      </c>
      <c r="M330" s="13">
        <f t="shared" si="152"/>
        <v>6541000</v>
      </c>
      <c r="N330" s="13">
        <f t="shared" si="152"/>
        <v>6541000</v>
      </c>
      <c r="O330" s="13">
        <f t="shared" si="152"/>
        <v>0</v>
      </c>
      <c r="P330" s="13">
        <f t="shared" si="152"/>
        <v>21541000</v>
      </c>
      <c r="Q330" s="13">
        <f t="shared" si="152"/>
        <v>21541000</v>
      </c>
      <c r="R330" s="13">
        <f t="shared" si="152"/>
        <v>15000000</v>
      </c>
      <c r="S330" s="13">
        <f t="shared" si="152"/>
        <v>178459000</v>
      </c>
      <c r="T330" s="13">
        <f t="shared" si="152"/>
        <v>6541000</v>
      </c>
    </row>
    <row r="331" spans="1:20" s="6" customFormat="1" x14ac:dyDescent="0.25">
      <c r="A331" s="14">
        <v>3010401</v>
      </c>
      <c r="B331" s="15" t="s">
        <v>569</v>
      </c>
      <c r="C331" s="16">
        <f>+C332</f>
        <v>200000000</v>
      </c>
      <c r="D331" s="16">
        <f t="shared" si="152"/>
        <v>0</v>
      </c>
      <c r="E331" s="16">
        <f t="shared" si="152"/>
        <v>0</v>
      </c>
      <c r="F331" s="16">
        <f t="shared" si="152"/>
        <v>0</v>
      </c>
      <c r="G331" s="16">
        <f t="shared" si="152"/>
        <v>0</v>
      </c>
      <c r="H331" s="16">
        <f t="shared" si="152"/>
        <v>0</v>
      </c>
      <c r="I331" s="16">
        <f t="shared" si="152"/>
        <v>200000000</v>
      </c>
      <c r="J331" s="16">
        <f t="shared" si="152"/>
        <v>6541000</v>
      </c>
      <c r="K331" s="16">
        <f t="shared" si="152"/>
        <v>6541000</v>
      </c>
      <c r="L331" s="16">
        <f t="shared" si="152"/>
        <v>193459000</v>
      </c>
      <c r="M331" s="16">
        <f t="shared" si="152"/>
        <v>6541000</v>
      </c>
      <c r="N331" s="16">
        <f t="shared" si="152"/>
        <v>6541000</v>
      </c>
      <c r="O331" s="16">
        <f t="shared" si="152"/>
        <v>0</v>
      </c>
      <c r="P331" s="16">
        <f t="shared" si="152"/>
        <v>21541000</v>
      </c>
      <c r="Q331" s="16">
        <f t="shared" si="152"/>
        <v>21541000</v>
      </c>
      <c r="R331" s="16">
        <f t="shared" si="152"/>
        <v>15000000</v>
      </c>
      <c r="S331" s="16">
        <f t="shared" si="152"/>
        <v>178459000</v>
      </c>
      <c r="T331" s="16">
        <f t="shared" si="152"/>
        <v>6541000</v>
      </c>
    </row>
    <row r="332" spans="1:20" s="6" customFormat="1" x14ac:dyDescent="0.25">
      <c r="A332" s="14">
        <v>301040101</v>
      </c>
      <c r="B332" s="15" t="s">
        <v>570</v>
      </c>
      <c r="C332" s="16">
        <f>+C333+C334</f>
        <v>200000000</v>
      </c>
      <c r="D332" s="16">
        <f t="shared" ref="D332:T332" si="153">+D333+D334</f>
        <v>0</v>
      </c>
      <c r="E332" s="16">
        <f t="shared" si="153"/>
        <v>0</v>
      </c>
      <c r="F332" s="16">
        <f t="shared" si="153"/>
        <v>0</v>
      </c>
      <c r="G332" s="16">
        <f t="shared" si="153"/>
        <v>0</v>
      </c>
      <c r="H332" s="16">
        <f t="shared" si="153"/>
        <v>0</v>
      </c>
      <c r="I332" s="16">
        <f t="shared" si="153"/>
        <v>200000000</v>
      </c>
      <c r="J332" s="16">
        <f t="shared" si="153"/>
        <v>6541000</v>
      </c>
      <c r="K332" s="16">
        <f t="shared" si="153"/>
        <v>6541000</v>
      </c>
      <c r="L332" s="16">
        <f t="shared" si="153"/>
        <v>193459000</v>
      </c>
      <c r="M332" s="16">
        <f t="shared" si="153"/>
        <v>6541000</v>
      </c>
      <c r="N332" s="16">
        <f t="shared" si="153"/>
        <v>6541000</v>
      </c>
      <c r="O332" s="16">
        <f t="shared" si="153"/>
        <v>0</v>
      </c>
      <c r="P332" s="16">
        <f t="shared" si="153"/>
        <v>21541000</v>
      </c>
      <c r="Q332" s="16">
        <f t="shared" si="153"/>
        <v>21541000</v>
      </c>
      <c r="R332" s="16">
        <f t="shared" si="153"/>
        <v>15000000</v>
      </c>
      <c r="S332" s="16">
        <f t="shared" si="153"/>
        <v>178459000</v>
      </c>
      <c r="T332" s="16">
        <f t="shared" si="153"/>
        <v>6541000</v>
      </c>
    </row>
    <row r="333" spans="1:20" x14ac:dyDescent="0.25">
      <c r="A333" s="9">
        <v>30104010101</v>
      </c>
      <c r="B333" s="1" t="s">
        <v>571</v>
      </c>
      <c r="C333" s="2">
        <v>80000000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80000000</v>
      </c>
      <c r="J333" s="2">
        <v>0</v>
      </c>
      <c r="K333" s="2">
        <v>0</v>
      </c>
      <c r="L333" s="2">
        <f t="shared" si="148"/>
        <v>80000000</v>
      </c>
      <c r="M333" s="2">
        <v>0</v>
      </c>
      <c r="N333" s="2">
        <v>0</v>
      </c>
      <c r="O333" s="2">
        <f t="shared" si="149"/>
        <v>0</v>
      </c>
      <c r="P333" s="2">
        <v>0</v>
      </c>
      <c r="Q333" s="2">
        <v>0</v>
      </c>
      <c r="R333" s="2">
        <f t="shared" si="145"/>
        <v>0</v>
      </c>
      <c r="S333" s="2">
        <f t="shared" si="146"/>
        <v>80000000</v>
      </c>
      <c r="T333" s="2">
        <f t="shared" si="147"/>
        <v>0</v>
      </c>
    </row>
    <row r="334" spans="1:20" x14ac:dyDescent="0.25">
      <c r="A334" s="9">
        <v>30104010102</v>
      </c>
      <c r="B334" s="1" t="s">
        <v>572</v>
      </c>
      <c r="C334" s="2">
        <v>120000000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120000000</v>
      </c>
      <c r="J334" s="2">
        <v>6541000</v>
      </c>
      <c r="K334" s="2">
        <v>6541000</v>
      </c>
      <c r="L334" s="2">
        <f t="shared" si="148"/>
        <v>113459000</v>
      </c>
      <c r="M334" s="2">
        <v>6541000</v>
      </c>
      <c r="N334" s="2">
        <v>6541000</v>
      </c>
      <c r="O334" s="2">
        <f t="shared" si="149"/>
        <v>0</v>
      </c>
      <c r="P334" s="2">
        <v>21541000</v>
      </c>
      <c r="Q334" s="2">
        <v>21541000</v>
      </c>
      <c r="R334" s="2">
        <f t="shared" si="145"/>
        <v>15000000</v>
      </c>
      <c r="S334" s="2">
        <f t="shared" si="146"/>
        <v>98459000</v>
      </c>
      <c r="T334" s="2">
        <f t="shared" si="147"/>
        <v>6541000</v>
      </c>
    </row>
    <row r="335" spans="1:20" s="6" customFormat="1" x14ac:dyDescent="0.25">
      <c r="A335" s="11">
        <v>302</v>
      </c>
      <c r="B335" s="12" t="s">
        <v>573</v>
      </c>
      <c r="C335" s="13">
        <f>+C336+C410+C417</f>
        <v>4885815368</v>
      </c>
      <c r="D335" s="13">
        <f t="shared" ref="D335:T335" si="154">+D336+D410+D417</f>
        <v>0</v>
      </c>
      <c r="E335" s="13">
        <f t="shared" si="154"/>
        <v>0</v>
      </c>
      <c r="F335" s="13">
        <f t="shared" si="154"/>
        <v>0</v>
      </c>
      <c r="G335" s="13">
        <f t="shared" si="154"/>
        <v>0</v>
      </c>
      <c r="H335" s="13">
        <f t="shared" si="154"/>
        <v>0</v>
      </c>
      <c r="I335" s="13">
        <f t="shared" si="154"/>
        <v>4885815368</v>
      </c>
      <c r="J335" s="13">
        <f t="shared" si="154"/>
        <v>351784001</v>
      </c>
      <c r="K335" s="13">
        <f t="shared" si="154"/>
        <v>351784001</v>
      </c>
      <c r="L335" s="13">
        <f t="shared" si="154"/>
        <v>4534031367</v>
      </c>
      <c r="M335" s="13">
        <f t="shared" si="154"/>
        <v>129440876</v>
      </c>
      <c r="N335" s="13">
        <f t="shared" si="154"/>
        <v>129440876</v>
      </c>
      <c r="O335" s="13">
        <f t="shared" si="154"/>
        <v>222343125</v>
      </c>
      <c r="P335" s="13">
        <f t="shared" si="154"/>
        <v>1064733512</v>
      </c>
      <c r="Q335" s="13">
        <f t="shared" si="154"/>
        <v>1064733512</v>
      </c>
      <c r="R335" s="13">
        <f t="shared" si="154"/>
        <v>712949511</v>
      </c>
      <c r="S335" s="13">
        <f t="shared" si="154"/>
        <v>3821081856</v>
      </c>
      <c r="T335" s="13">
        <f t="shared" si="154"/>
        <v>129440876</v>
      </c>
    </row>
    <row r="336" spans="1:20" s="6" customFormat="1" x14ac:dyDescent="0.25">
      <c r="A336" s="11">
        <v>30201</v>
      </c>
      <c r="B336" s="12" t="s">
        <v>574</v>
      </c>
      <c r="C336" s="13">
        <f>+C337+C379+C389+C400</f>
        <v>4614124504</v>
      </c>
      <c r="D336" s="13">
        <f t="shared" ref="D336:T336" si="155">+D337+D379+D389+D400</f>
        <v>0</v>
      </c>
      <c r="E336" s="13">
        <f t="shared" si="155"/>
        <v>0</v>
      </c>
      <c r="F336" s="13">
        <f t="shared" si="155"/>
        <v>0</v>
      </c>
      <c r="G336" s="13">
        <f t="shared" si="155"/>
        <v>0</v>
      </c>
      <c r="H336" s="13">
        <f t="shared" si="155"/>
        <v>0</v>
      </c>
      <c r="I336" s="13">
        <f t="shared" si="155"/>
        <v>4614124504</v>
      </c>
      <c r="J336" s="13">
        <f t="shared" si="155"/>
        <v>351784001</v>
      </c>
      <c r="K336" s="13">
        <f t="shared" si="155"/>
        <v>351784001</v>
      </c>
      <c r="L336" s="13">
        <f t="shared" si="155"/>
        <v>4262340503</v>
      </c>
      <c r="M336" s="13">
        <f t="shared" si="155"/>
        <v>129440876</v>
      </c>
      <c r="N336" s="13">
        <f t="shared" si="155"/>
        <v>129440876</v>
      </c>
      <c r="O336" s="13">
        <f t="shared" si="155"/>
        <v>222343125</v>
      </c>
      <c r="P336" s="13">
        <f t="shared" si="155"/>
        <v>1052733512</v>
      </c>
      <c r="Q336" s="13">
        <f t="shared" si="155"/>
        <v>1052733512</v>
      </c>
      <c r="R336" s="13">
        <f t="shared" si="155"/>
        <v>700949511</v>
      </c>
      <c r="S336" s="13">
        <f t="shared" si="155"/>
        <v>3561390992</v>
      </c>
      <c r="T336" s="13">
        <f t="shared" si="155"/>
        <v>129440876</v>
      </c>
    </row>
    <row r="337" spans="1:20" s="6" customFormat="1" x14ac:dyDescent="0.25">
      <c r="A337" s="14">
        <v>3020101</v>
      </c>
      <c r="B337" s="15" t="s">
        <v>575</v>
      </c>
      <c r="C337" s="16">
        <f>+C338</f>
        <v>3824124504</v>
      </c>
      <c r="D337" s="16">
        <f t="shared" ref="D337:T337" si="156">+D338</f>
        <v>0</v>
      </c>
      <c r="E337" s="16">
        <f t="shared" si="156"/>
        <v>0</v>
      </c>
      <c r="F337" s="16">
        <f t="shared" si="156"/>
        <v>0</v>
      </c>
      <c r="G337" s="16">
        <f t="shared" si="156"/>
        <v>0</v>
      </c>
      <c r="H337" s="16">
        <f t="shared" si="156"/>
        <v>0</v>
      </c>
      <c r="I337" s="16">
        <f t="shared" si="156"/>
        <v>3824124504</v>
      </c>
      <c r="J337" s="16">
        <f t="shared" si="156"/>
        <v>300784001</v>
      </c>
      <c r="K337" s="16">
        <f t="shared" si="156"/>
        <v>300784001</v>
      </c>
      <c r="L337" s="16">
        <f t="shared" si="156"/>
        <v>3523340503</v>
      </c>
      <c r="M337" s="16">
        <f t="shared" si="156"/>
        <v>129440876</v>
      </c>
      <c r="N337" s="16">
        <f t="shared" si="156"/>
        <v>129440876</v>
      </c>
      <c r="O337" s="16">
        <f t="shared" si="156"/>
        <v>171343125</v>
      </c>
      <c r="P337" s="16">
        <f t="shared" si="156"/>
        <v>731942501</v>
      </c>
      <c r="Q337" s="16">
        <f t="shared" si="156"/>
        <v>731942501</v>
      </c>
      <c r="R337" s="16">
        <f t="shared" si="156"/>
        <v>431158500</v>
      </c>
      <c r="S337" s="16">
        <f t="shared" si="156"/>
        <v>3092182003</v>
      </c>
      <c r="T337" s="16">
        <f t="shared" si="156"/>
        <v>129440876</v>
      </c>
    </row>
    <row r="338" spans="1:20" s="6" customFormat="1" x14ac:dyDescent="0.25">
      <c r="A338" s="14">
        <v>302010101</v>
      </c>
      <c r="B338" s="15" t="s">
        <v>576</v>
      </c>
      <c r="C338" s="16">
        <f>+C339+C343+C347+C351+C354+C356+C360+C363+C366+C369+C371+C375+C378</f>
        <v>3824124504</v>
      </c>
      <c r="D338" s="16">
        <f t="shared" ref="D338:T338" si="157">+D339+D343+D347+D351+D354+D356+D360+D363+D366+D369+D371+D375+D378</f>
        <v>0</v>
      </c>
      <c r="E338" s="16">
        <f t="shared" si="157"/>
        <v>0</v>
      </c>
      <c r="F338" s="16">
        <f t="shared" si="157"/>
        <v>0</v>
      </c>
      <c r="G338" s="16">
        <f t="shared" si="157"/>
        <v>0</v>
      </c>
      <c r="H338" s="16">
        <f t="shared" si="157"/>
        <v>0</v>
      </c>
      <c r="I338" s="16">
        <f t="shared" si="157"/>
        <v>3824124504</v>
      </c>
      <c r="J338" s="16">
        <f t="shared" si="157"/>
        <v>300784001</v>
      </c>
      <c r="K338" s="16">
        <f t="shared" si="157"/>
        <v>300784001</v>
      </c>
      <c r="L338" s="16">
        <f t="shared" si="157"/>
        <v>3523340503</v>
      </c>
      <c r="M338" s="16">
        <f t="shared" si="157"/>
        <v>129440876</v>
      </c>
      <c r="N338" s="16">
        <f t="shared" si="157"/>
        <v>129440876</v>
      </c>
      <c r="O338" s="16">
        <f t="shared" si="157"/>
        <v>171343125</v>
      </c>
      <c r="P338" s="16">
        <f t="shared" si="157"/>
        <v>731942501</v>
      </c>
      <c r="Q338" s="16">
        <f t="shared" si="157"/>
        <v>731942501</v>
      </c>
      <c r="R338" s="16">
        <f t="shared" si="157"/>
        <v>431158500</v>
      </c>
      <c r="S338" s="16">
        <f t="shared" si="157"/>
        <v>3092182003</v>
      </c>
      <c r="T338" s="16">
        <f t="shared" si="157"/>
        <v>129440876</v>
      </c>
    </row>
    <row r="339" spans="1:20" s="6" customFormat="1" x14ac:dyDescent="0.25">
      <c r="A339" s="14">
        <v>30201010101</v>
      </c>
      <c r="B339" s="15" t="s">
        <v>577</v>
      </c>
      <c r="C339" s="16">
        <f>+C340+C341+C342</f>
        <v>170000000</v>
      </c>
      <c r="D339" s="16">
        <f t="shared" ref="D339:T339" si="158">+D340+D341+D342</f>
        <v>0</v>
      </c>
      <c r="E339" s="16">
        <f t="shared" si="158"/>
        <v>0</v>
      </c>
      <c r="F339" s="16">
        <f t="shared" si="158"/>
        <v>0</v>
      </c>
      <c r="G339" s="16">
        <f t="shared" si="158"/>
        <v>0</v>
      </c>
      <c r="H339" s="16">
        <f t="shared" si="158"/>
        <v>0</v>
      </c>
      <c r="I339" s="16">
        <f t="shared" si="158"/>
        <v>170000000</v>
      </c>
      <c r="J339" s="16">
        <f t="shared" si="158"/>
        <v>18200000</v>
      </c>
      <c r="K339" s="16">
        <f t="shared" si="158"/>
        <v>18200000</v>
      </c>
      <c r="L339" s="16">
        <f t="shared" si="158"/>
        <v>151800000</v>
      </c>
      <c r="M339" s="16">
        <f t="shared" si="158"/>
        <v>0</v>
      </c>
      <c r="N339" s="16">
        <f t="shared" si="158"/>
        <v>0</v>
      </c>
      <c r="O339" s="16">
        <f t="shared" si="158"/>
        <v>18200000</v>
      </c>
      <c r="P339" s="16">
        <f t="shared" si="158"/>
        <v>43637000</v>
      </c>
      <c r="Q339" s="16">
        <f t="shared" si="158"/>
        <v>43637000</v>
      </c>
      <c r="R339" s="16">
        <f t="shared" si="158"/>
        <v>25437000</v>
      </c>
      <c r="S339" s="16">
        <f t="shared" si="158"/>
        <v>126363000</v>
      </c>
      <c r="T339" s="16">
        <f t="shared" si="158"/>
        <v>0</v>
      </c>
    </row>
    <row r="340" spans="1:20" x14ac:dyDescent="0.25">
      <c r="A340" s="9">
        <v>3020101010101</v>
      </c>
      <c r="B340" s="1" t="s">
        <v>578</v>
      </c>
      <c r="C340" s="2">
        <v>40000000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40000000</v>
      </c>
      <c r="J340" s="2">
        <v>0</v>
      </c>
      <c r="K340" s="2">
        <v>0</v>
      </c>
      <c r="L340" s="2">
        <f t="shared" si="148"/>
        <v>40000000</v>
      </c>
      <c r="M340" s="2">
        <v>0</v>
      </c>
      <c r="N340" s="2">
        <v>0</v>
      </c>
      <c r="O340" s="2">
        <f t="shared" si="149"/>
        <v>0</v>
      </c>
      <c r="P340" s="2">
        <v>0</v>
      </c>
      <c r="Q340" s="2">
        <v>0</v>
      </c>
      <c r="R340" s="2">
        <f t="shared" si="145"/>
        <v>0</v>
      </c>
      <c r="S340" s="2">
        <f t="shared" si="146"/>
        <v>40000000</v>
      </c>
      <c r="T340" s="2">
        <f t="shared" si="147"/>
        <v>0</v>
      </c>
    </row>
    <row r="341" spans="1:20" x14ac:dyDescent="0.25">
      <c r="A341" s="9">
        <v>3020101010102</v>
      </c>
      <c r="B341" s="1" t="s">
        <v>579</v>
      </c>
      <c r="C341" s="2">
        <v>60000000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60000000</v>
      </c>
      <c r="J341" s="2">
        <v>0</v>
      </c>
      <c r="K341" s="2">
        <v>0</v>
      </c>
      <c r="L341" s="2">
        <f t="shared" si="148"/>
        <v>60000000</v>
      </c>
      <c r="M341" s="2">
        <v>0</v>
      </c>
      <c r="N341" s="2">
        <v>0</v>
      </c>
      <c r="O341" s="2">
        <f t="shared" si="149"/>
        <v>0</v>
      </c>
      <c r="P341" s="2">
        <v>0</v>
      </c>
      <c r="Q341" s="2">
        <v>0</v>
      </c>
      <c r="R341" s="2">
        <f t="shared" si="145"/>
        <v>0</v>
      </c>
      <c r="S341" s="2">
        <f t="shared" si="146"/>
        <v>60000000</v>
      </c>
      <c r="T341" s="2">
        <f t="shared" si="147"/>
        <v>0</v>
      </c>
    </row>
    <row r="342" spans="1:20" x14ac:dyDescent="0.25">
      <c r="A342" s="9">
        <v>3020101010103</v>
      </c>
      <c r="B342" s="1" t="s">
        <v>580</v>
      </c>
      <c r="C342" s="2">
        <v>70000000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70000000</v>
      </c>
      <c r="J342" s="2">
        <v>18200000</v>
      </c>
      <c r="K342" s="2">
        <v>18200000</v>
      </c>
      <c r="L342" s="2">
        <f t="shared" si="148"/>
        <v>51800000</v>
      </c>
      <c r="M342" s="2">
        <v>0</v>
      </c>
      <c r="N342" s="2">
        <v>0</v>
      </c>
      <c r="O342" s="2">
        <f t="shared" si="149"/>
        <v>18200000</v>
      </c>
      <c r="P342" s="2">
        <v>43637000</v>
      </c>
      <c r="Q342" s="2">
        <v>43637000</v>
      </c>
      <c r="R342" s="2">
        <f t="shared" si="145"/>
        <v>25437000</v>
      </c>
      <c r="S342" s="2">
        <f t="shared" si="146"/>
        <v>26363000</v>
      </c>
      <c r="T342" s="2">
        <f t="shared" si="147"/>
        <v>0</v>
      </c>
    </row>
    <row r="343" spans="1:20" s="6" customFormat="1" x14ac:dyDescent="0.25">
      <c r="A343" s="14">
        <v>30201010102</v>
      </c>
      <c r="B343" s="15" t="s">
        <v>581</v>
      </c>
      <c r="C343" s="16">
        <f>+C344+C345+C346</f>
        <v>415000000</v>
      </c>
      <c r="D343" s="16">
        <f t="shared" ref="D343:T343" si="159">+D344+D345+D346</f>
        <v>0</v>
      </c>
      <c r="E343" s="16">
        <f t="shared" si="159"/>
        <v>0</v>
      </c>
      <c r="F343" s="16">
        <f t="shared" si="159"/>
        <v>0</v>
      </c>
      <c r="G343" s="16">
        <f t="shared" si="159"/>
        <v>0</v>
      </c>
      <c r="H343" s="16">
        <f t="shared" si="159"/>
        <v>0</v>
      </c>
      <c r="I343" s="16">
        <f t="shared" si="159"/>
        <v>415000000</v>
      </c>
      <c r="J343" s="16">
        <f t="shared" si="159"/>
        <v>0</v>
      </c>
      <c r="K343" s="16">
        <f t="shared" si="159"/>
        <v>0</v>
      </c>
      <c r="L343" s="16">
        <f t="shared" si="159"/>
        <v>415000000</v>
      </c>
      <c r="M343" s="16">
        <f t="shared" si="159"/>
        <v>0</v>
      </c>
      <c r="N343" s="16">
        <f t="shared" si="159"/>
        <v>0</v>
      </c>
      <c r="O343" s="16">
        <f t="shared" si="159"/>
        <v>0</v>
      </c>
      <c r="P343" s="16">
        <f t="shared" si="159"/>
        <v>0</v>
      </c>
      <c r="Q343" s="16">
        <f t="shared" si="159"/>
        <v>0</v>
      </c>
      <c r="R343" s="16">
        <f t="shared" si="159"/>
        <v>0</v>
      </c>
      <c r="S343" s="16">
        <f t="shared" si="159"/>
        <v>415000000</v>
      </c>
      <c r="T343" s="16">
        <f t="shared" si="159"/>
        <v>0</v>
      </c>
    </row>
    <row r="344" spans="1:20" x14ac:dyDescent="0.25">
      <c r="A344" s="9">
        <v>3020101010201</v>
      </c>
      <c r="B344" s="1" t="s">
        <v>582</v>
      </c>
      <c r="C344" s="2">
        <v>15000000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15000000</v>
      </c>
      <c r="J344" s="2">
        <v>0</v>
      </c>
      <c r="K344" s="2">
        <v>0</v>
      </c>
      <c r="L344" s="2">
        <f t="shared" si="148"/>
        <v>15000000</v>
      </c>
      <c r="M344" s="2">
        <v>0</v>
      </c>
      <c r="N344" s="2">
        <v>0</v>
      </c>
      <c r="O344" s="2">
        <f t="shared" si="149"/>
        <v>0</v>
      </c>
      <c r="P344" s="2">
        <v>0</v>
      </c>
      <c r="Q344" s="2">
        <v>0</v>
      </c>
      <c r="R344" s="2">
        <f t="shared" si="145"/>
        <v>0</v>
      </c>
      <c r="S344" s="2">
        <f t="shared" si="146"/>
        <v>15000000</v>
      </c>
      <c r="T344" s="2">
        <f t="shared" si="147"/>
        <v>0</v>
      </c>
    </row>
    <row r="345" spans="1:20" x14ac:dyDescent="0.25">
      <c r="A345" s="9">
        <v>3020101010202</v>
      </c>
      <c r="B345" s="1" t="s">
        <v>583</v>
      </c>
      <c r="C345" s="2">
        <v>150000000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150000000</v>
      </c>
      <c r="J345" s="2">
        <v>0</v>
      </c>
      <c r="K345" s="2">
        <v>0</v>
      </c>
      <c r="L345" s="2">
        <f t="shared" si="148"/>
        <v>150000000</v>
      </c>
      <c r="M345" s="2">
        <v>0</v>
      </c>
      <c r="N345" s="2">
        <v>0</v>
      </c>
      <c r="O345" s="2">
        <f t="shared" si="149"/>
        <v>0</v>
      </c>
      <c r="P345" s="2">
        <v>0</v>
      </c>
      <c r="Q345" s="2">
        <v>0</v>
      </c>
      <c r="R345" s="2">
        <f t="shared" si="145"/>
        <v>0</v>
      </c>
      <c r="S345" s="2">
        <f t="shared" si="146"/>
        <v>150000000</v>
      </c>
      <c r="T345" s="2">
        <f t="shared" si="147"/>
        <v>0</v>
      </c>
    </row>
    <row r="346" spans="1:20" x14ac:dyDescent="0.25">
      <c r="A346" s="9">
        <v>3020101010203</v>
      </c>
      <c r="B346" s="1" t="s">
        <v>584</v>
      </c>
      <c r="C346" s="2">
        <v>250000000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250000000</v>
      </c>
      <c r="J346" s="2">
        <v>0</v>
      </c>
      <c r="K346" s="2">
        <v>0</v>
      </c>
      <c r="L346" s="2">
        <f t="shared" si="148"/>
        <v>250000000</v>
      </c>
      <c r="M346" s="2">
        <v>0</v>
      </c>
      <c r="N346" s="2">
        <v>0</v>
      </c>
      <c r="O346" s="2">
        <f t="shared" si="149"/>
        <v>0</v>
      </c>
      <c r="P346" s="2">
        <v>0</v>
      </c>
      <c r="Q346" s="2">
        <v>0</v>
      </c>
      <c r="R346" s="2">
        <f t="shared" si="145"/>
        <v>0</v>
      </c>
      <c r="S346" s="2">
        <f t="shared" si="146"/>
        <v>250000000</v>
      </c>
      <c r="T346" s="2">
        <f t="shared" si="147"/>
        <v>0</v>
      </c>
    </row>
    <row r="347" spans="1:20" s="6" customFormat="1" x14ac:dyDescent="0.25">
      <c r="A347" s="14">
        <v>30201010103</v>
      </c>
      <c r="B347" s="15" t="s">
        <v>585</v>
      </c>
      <c r="C347" s="16">
        <f>+C348+C349+C350</f>
        <v>1444124504</v>
      </c>
      <c r="D347" s="16">
        <f t="shared" ref="D347:T347" si="160">+D348+D349+D350</f>
        <v>0</v>
      </c>
      <c r="E347" s="16">
        <f t="shared" si="160"/>
        <v>0</v>
      </c>
      <c r="F347" s="16">
        <f t="shared" si="160"/>
        <v>0</v>
      </c>
      <c r="G347" s="16">
        <f t="shared" si="160"/>
        <v>0</v>
      </c>
      <c r="H347" s="16">
        <f t="shared" si="160"/>
        <v>0</v>
      </c>
      <c r="I347" s="16">
        <f t="shared" si="160"/>
        <v>1444124504</v>
      </c>
      <c r="J347" s="16">
        <f t="shared" si="160"/>
        <v>74794500</v>
      </c>
      <c r="K347" s="16">
        <f t="shared" si="160"/>
        <v>74794500</v>
      </c>
      <c r="L347" s="16">
        <f t="shared" si="160"/>
        <v>1369330004</v>
      </c>
      <c r="M347" s="16">
        <f t="shared" si="160"/>
        <v>95000000</v>
      </c>
      <c r="N347" s="16">
        <f t="shared" si="160"/>
        <v>95000000</v>
      </c>
      <c r="O347" s="16">
        <f t="shared" si="160"/>
        <v>-20205500</v>
      </c>
      <c r="P347" s="16">
        <f t="shared" si="160"/>
        <v>434100000</v>
      </c>
      <c r="Q347" s="16">
        <f t="shared" si="160"/>
        <v>434100000</v>
      </c>
      <c r="R347" s="16">
        <f t="shared" si="160"/>
        <v>359305500</v>
      </c>
      <c r="S347" s="16">
        <f t="shared" si="160"/>
        <v>1010024504</v>
      </c>
      <c r="T347" s="16">
        <f t="shared" si="160"/>
        <v>95000000</v>
      </c>
    </row>
    <row r="348" spans="1:20" x14ac:dyDescent="0.25">
      <c r="A348" s="9">
        <v>3020101010301</v>
      </c>
      <c r="B348" s="1" t="s">
        <v>586</v>
      </c>
      <c r="C348" s="2">
        <v>609124504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609124504</v>
      </c>
      <c r="J348" s="2">
        <v>0</v>
      </c>
      <c r="K348" s="2">
        <v>0</v>
      </c>
      <c r="L348" s="2">
        <f t="shared" si="148"/>
        <v>609124504</v>
      </c>
      <c r="M348" s="2">
        <v>0</v>
      </c>
      <c r="N348" s="2">
        <v>0</v>
      </c>
      <c r="O348" s="2">
        <f t="shared" si="149"/>
        <v>0</v>
      </c>
      <c r="P348" s="2">
        <v>0</v>
      </c>
      <c r="Q348" s="2">
        <v>0</v>
      </c>
      <c r="R348" s="2">
        <f t="shared" si="145"/>
        <v>0</v>
      </c>
      <c r="S348" s="2">
        <f t="shared" si="146"/>
        <v>609124504</v>
      </c>
      <c r="T348" s="2">
        <f t="shared" si="147"/>
        <v>0</v>
      </c>
    </row>
    <row r="349" spans="1:20" x14ac:dyDescent="0.25">
      <c r="A349" s="9">
        <v>3020101010302</v>
      </c>
      <c r="B349" s="1" t="s">
        <v>587</v>
      </c>
      <c r="C349" s="2">
        <v>150000000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150000000</v>
      </c>
      <c r="J349" s="2">
        <v>0</v>
      </c>
      <c r="K349" s="2">
        <v>0</v>
      </c>
      <c r="L349" s="2">
        <f t="shared" si="148"/>
        <v>150000000</v>
      </c>
      <c r="M349" s="2">
        <v>0</v>
      </c>
      <c r="N349" s="2">
        <v>0</v>
      </c>
      <c r="O349" s="2">
        <f t="shared" si="149"/>
        <v>0</v>
      </c>
      <c r="P349" s="2">
        <v>0</v>
      </c>
      <c r="Q349" s="2">
        <v>0</v>
      </c>
      <c r="R349" s="2">
        <f t="shared" si="145"/>
        <v>0</v>
      </c>
      <c r="S349" s="2">
        <f t="shared" si="146"/>
        <v>150000000</v>
      </c>
      <c r="T349" s="2">
        <f t="shared" si="147"/>
        <v>0</v>
      </c>
    </row>
    <row r="350" spans="1:20" x14ac:dyDescent="0.25">
      <c r="A350" s="9">
        <v>3020101010303</v>
      </c>
      <c r="B350" s="1" t="s">
        <v>588</v>
      </c>
      <c r="C350" s="2">
        <v>685000000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685000000</v>
      </c>
      <c r="J350" s="2">
        <v>74794500</v>
      </c>
      <c r="K350" s="2">
        <v>74794500</v>
      </c>
      <c r="L350" s="2">
        <f t="shared" si="148"/>
        <v>610205500</v>
      </c>
      <c r="M350" s="2">
        <v>95000000</v>
      </c>
      <c r="N350" s="2">
        <v>95000000</v>
      </c>
      <c r="O350" s="2">
        <f t="shared" si="149"/>
        <v>-20205500</v>
      </c>
      <c r="P350" s="2">
        <v>434100000</v>
      </c>
      <c r="Q350" s="2">
        <v>434100000</v>
      </c>
      <c r="R350" s="2">
        <f t="shared" si="145"/>
        <v>359305500</v>
      </c>
      <c r="S350" s="2">
        <f t="shared" si="146"/>
        <v>250900000</v>
      </c>
      <c r="T350" s="2">
        <f t="shared" si="147"/>
        <v>95000000</v>
      </c>
    </row>
    <row r="351" spans="1:20" s="6" customFormat="1" x14ac:dyDescent="0.25">
      <c r="A351" s="14">
        <v>30201010104</v>
      </c>
      <c r="B351" s="15" t="s">
        <v>589</v>
      </c>
      <c r="C351" s="16">
        <f>+C352+C353</f>
        <v>45000000</v>
      </c>
      <c r="D351" s="16">
        <f t="shared" ref="D351:T351" si="161">+D352+D353</f>
        <v>0</v>
      </c>
      <c r="E351" s="16">
        <f t="shared" si="161"/>
        <v>0</v>
      </c>
      <c r="F351" s="16">
        <f t="shared" si="161"/>
        <v>0</v>
      </c>
      <c r="G351" s="16">
        <f t="shared" si="161"/>
        <v>0</v>
      </c>
      <c r="H351" s="16">
        <f t="shared" si="161"/>
        <v>0</v>
      </c>
      <c r="I351" s="16">
        <f t="shared" si="161"/>
        <v>45000000</v>
      </c>
      <c r="J351" s="16">
        <f t="shared" si="161"/>
        <v>0</v>
      </c>
      <c r="K351" s="16">
        <f t="shared" si="161"/>
        <v>0</v>
      </c>
      <c r="L351" s="16">
        <f t="shared" si="161"/>
        <v>45000000</v>
      </c>
      <c r="M351" s="16">
        <f t="shared" si="161"/>
        <v>0</v>
      </c>
      <c r="N351" s="16">
        <f t="shared" si="161"/>
        <v>0</v>
      </c>
      <c r="O351" s="16">
        <f t="shared" si="161"/>
        <v>0</v>
      </c>
      <c r="P351" s="16">
        <f t="shared" si="161"/>
        <v>0</v>
      </c>
      <c r="Q351" s="16">
        <f t="shared" si="161"/>
        <v>0</v>
      </c>
      <c r="R351" s="16">
        <f t="shared" si="161"/>
        <v>0</v>
      </c>
      <c r="S351" s="16">
        <f t="shared" si="161"/>
        <v>45000000</v>
      </c>
      <c r="T351" s="16">
        <f t="shared" si="161"/>
        <v>0</v>
      </c>
    </row>
    <row r="352" spans="1:20" x14ac:dyDescent="0.25">
      <c r="A352" s="9">
        <v>3020101010401</v>
      </c>
      <c r="B352" s="1" t="s">
        <v>590</v>
      </c>
      <c r="C352" s="2">
        <v>5000000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5000000</v>
      </c>
      <c r="J352" s="2">
        <v>0</v>
      </c>
      <c r="K352" s="2">
        <v>0</v>
      </c>
      <c r="L352" s="2">
        <f t="shared" si="148"/>
        <v>5000000</v>
      </c>
      <c r="M352" s="2">
        <v>0</v>
      </c>
      <c r="N352" s="2">
        <v>0</v>
      </c>
      <c r="O352" s="2">
        <f t="shared" si="149"/>
        <v>0</v>
      </c>
      <c r="P352" s="2">
        <v>0</v>
      </c>
      <c r="Q352" s="2">
        <v>0</v>
      </c>
      <c r="R352" s="2">
        <f t="shared" si="145"/>
        <v>0</v>
      </c>
      <c r="S352" s="2">
        <f t="shared" si="146"/>
        <v>5000000</v>
      </c>
      <c r="T352" s="2">
        <f t="shared" si="147"/>
        <v>0</v>
      </c>
    </row>
    <row r="353" spans="1:20" x14ac:dyDescent="0.25">
      <c r="A353" s="9">
        <v>3020101010402</v>
      </c>
      <c r="B353" s="1" t="s">
        <v>591</v>
      </c>
      <c r="C353" s="2">
        <v>40000000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40000000</v>
      </c>
      <c r="J353" s="2">
        <v>0</v>
      </c>
      <c r="K353" s="2">
        <v>0</v>
      </c>
      <c r="L353" s="2">
        <f t="shared" si="148"/>
        <v>40000000</v>
      </c>
      <c r="M353" s="2">
        <v>0</v>
      </c>
      <c r="N353" s="2">
        <v>0</v>
      </c>
      <c r="O353" s="2">
        <f t="shared" si="149"/>
        <v>0</v>
      </c>
      <c r="P353" s="2">
        <v>0</v>
      </c>
      <c r="Q353" s="2">
        <v>0</v>
      </c>
      <c r="R353" s="2">
        <f t="shared" si="145"/>
        <v>0</v>
      </c>
      <c r="S353" s="2">
        <f t="shared" si="146"/>
        <v>40000000</v>
      </c>
      <c r="T353" s="2">
        <f t="shared" si="147"/>
        <v>0</v>
      </c>
    </row>
    <row r="354" spans="1:20" s="6" customFormat="1" x14ac:dyDescent="0.25">
      <c r="A354" s="14">
        <v>30201010105</v>
      </c>
      <c r="B354" s="15" t="s">
        <v>592</v>
      </c>
      <c r="C354" s="16">
        <f>+C355</f>
        <v>260000000</v>
      </c>
      <c r="D354" s="16">
        <f t="shared" ref="D354:T354" si="162">+D355</f>
        <v>0</v>
      </c>
      <c r="E354" s="16">
        <f t="shared" si="162"/>
        <v>0</v>
      </c>
      <c r="F354" s="16">
        <f t="shared" si="162"/>
        <v>0</v>
      </c>
      <c r="G354" s="16">
        <f t="shared" si="162"/>
        <v>0</v>
      </c>
      <c r="H354" s="16">
        <f t="shared" si="162"/>
        <v>0</v>
      </c>
      <c r="I354" s="16">
        <f t="shared" si="162"/>
        <v>260000000</v>
      </c>
      <c r="J354" s="16">
        <f t="shared" si="162"/>
        <v>0</v>
      </c>
      <c r="K354" s="16">
        <f t="shared" si="162"/>
        <v>0</v>
      </c>
      <c r="L354" s="16">
        <f t="shared" si="162"/>
        <v>260000000</v>
      </c>
      <c r="M354" s="16">
        <f t="shared" si="162"/>
        <v>0</v>
      </c>
      <c r="N354" s="16">
        <f t="shared" si="162"/>
        <v>0</v>
      </c>
      <c r="O354" s="16">
        <f t="shared" si="162"/>
        <v>0</v>
      </c>
      <c r="P354" s="16">
        <f t="shared" si="162"/>
        <v>0</v>
      </c>
      <c r="Q354" s="16">
        <f t="shared" si="162"/>
        <v>0</v>
      </c>
      <c r="R354" s="16">
        <f t="shared" si="162"/>
        <v>0</v>
      </c>
      <c r="S354" s="16">
        <f t="shared" si="162"/>
        <v>260000000</v>
      </c>
      <c r="T354" s="16">
        <f t="shared" si="162"/>
        <v>0</v>
      </c>
    </row>
    <row r="355" spans="1:20" x14ac:dyDescent="0.25">
      <c r="A355" s="9">
        <v>3020101010501</v>
      </c>
      <c r="B355" s="1" t="s">
        <v>593</v>
      </c>
      <c r="C355" s="2">
        <v>260000000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260000000</v>
      </c>
      <c r="J355" s="2">
        <v>0</v>
      </c>
      <c r="K355" s="2">
        <v>0</v>
      </c>
      <c r="L355" s="2">
        <f t="shared" si="148"/>
        <v>260000000</v>
      </c>
      <c r="M355" s="2">
        <v>0</v>
      </c>
      <c r="N355" s="2">
        <v>0</v>
      </c>
      <c r="O355" s="2">
        <f t="shared" si="149"/>
        <v>0</v>
      </c>
      <c r="P355" s="2">
        <v>0</v>
      </c>
      <c r="Q355" s="2">
        <v>0</v>
      </c>
      <c r="R355" s="2">
        <f t="shared" si="145"/>
        <v>0</v>
      </c>
      <c r="S355" s="2">
        <f t="shared" si="146"/>
        <v>260000000</v>
      </c>
      <c r="T355" s="2">
        <f t="shared" si="147"/>
        <v>0</v>
      </c>
    </row>
    <row r="356" spans="1:20" s="6" customFormat="1" x14ac:dyDescent="0.25">
      <c r="A356" s="14">
        <v>30201010106</v>
      </c>
      <c r="B356" s="15" t="s">
        <v>594</v>
      </c>
      <c r="C356" s="16">
        <f>+C357+C358+C359</f>
        <v>110000000</v>
      </c>
      <c r="D356" s="16">
        <f t="shared" ref="D356:T356" si="163">+D357+D358+D359</f>
        <v>0</v>
      </c>
      <c r="E356" s="16">
        <f t="shared" si="163"/>
        <v>0</v>
      </c>
      <c r="F356" s="16">
        <f t="shared" si="163"/>
        <v>0</v>
      </c>
      <c r="G356" s="16">
        <f t="shared" si="163"/>
        <v>0</v>
      </c>
      <c r="H356" s="16">
        <f t="shared" si="163"/>
        <v>0</v>
      </c>
      <c r="I356" s="16">
        <f t="shared" si="163"/>
        <v>110000000</v>
      </c>
      <c r="J356" s="16">
        <f t="shared" si="163"/>
        <v>0</v>
      </c>
      <c r="K356" s="16">
        <f t="shared" si="163"/>
        <v>0</v>
      </c>
      <c r="L356" s="16">
        <f t="shared" si="163"/>
        <v>110000000</v>
      </c>
      <c r="M356" s="16">
        <f t="shared" si="163"/>
        <v>0</v>
      </c>
      <c r="N356" s="16">
        <f t="shared" si="163"/>
        <v>0</v>
      </c>
      <c r="O356" s="16">
        <f t="shared" si="163"/>
        <v>0</v>
      </c>
      <c r="P356" s="16">
        <f t="shared" si="163"/>
        <v>0</v>
      </c>
      <c r="Q356" s="16">
        <f t="shared" si="163"/>
        <v>0</v>
      </c>
      <c r="R356" s="16">
        <f t="shared" si="163"/>
        <v>0</v>
      </c>
      <c r="S356" s="16">
        <f t="shared" si="163"/>
        <v>110000000</v>
      </c>
      <c r="T356" s="16">
        <f t="shared" si="163"/>
        <v>0</v>
      </c>
    </row>
    <row r="357" spans="1:20" x14ac:dyDescent="0.25">
      <c r="A357" s="9">
        <v>3020101010601</v>
      </c>
      <c r="B357" s="1" t="s">
        <v>595</v>
      </c>
      <c r="C357" s="2">
        <v>10000000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10000000</v>
      </c>
      <c r="J357" s="2">
        <v>0</v>
      </c>
      <c r="K357" s="2">
        <v>0</v>
      </c>
      <c r="L357" s="2">
        <f t="shared" si="148"/>
        <v>10000000</v>
      </c>
      <c r="M357" s="2">
        <v>0</v>
      </c>
      <c r="N357" s="2">
        <v>0</v>
      </c>
      <c r="O357" s="2">
        <f t="shared" si="149"/>
        <v>0</v>
      </c>
      <c r="P357" s="2">
        <v>0</v>
      </c>
      <c r="Q357" s="2">
        <v>0</v>
      </c>
      <c r="R357" s="2">
        <f t="shared" si="145"/>
        <v>0</v>
      </c>
      <c r="S357" s="2">
        <f t="shared" si="146"/>
        <v>10000000</v>
      </c>
      <c r="T357" s="2">
        <f t="shared" si="147"/>
        <v>0</v>
      </c>
    </row>
    <row r="358" spans="1:20" x14ac:dyDescent="0.25">
      <c r="A358" s="9">
        <v>3020101010602</v>
      </c>
      <c r="B358" s="1" t="s">
        <v>596</v>
      </c>
      <c r="C358" s="2">
        <v>50000000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50000000</v>
      </c>
      <c r="J358" s="2">
        <v>0</v>
      </c>
      <c r="K358" s="2">
        <v>0</v>
      </c>
      <c r="L358" s="2">
        <f t="shared" si="148"/>
        <v>50000000</v>
      </c>
      <c r="M358" s="2">
        <v>0</v>
      </c>
      <c r="N358" s="2">
        <v>0</v>
      </c>
      <c r="O358" s="2">
        <f t="shared" si="149"/>
        <v>0</v>
      </c>
      <c r="P358" s="2">
        <v>0</v>
      </c>
      <c r="Q358" s="2">
        <v>0</v>
      </c>
      <c r="R358" s="2">
        <f t="shared" si="145"/>
        <v>0</v>
      </c>
      <c r="S358" s="2">
        <f t="shared" si="146"/>
        <v>50000000</v>
      </c>
      <c r="T358" s="2">
        <f t="shared" si="147"/>
        <v>0</v>
      </c>
    </row>
    <row r="359" spans="1:20" x14ac:dyDescent="0.25">
      <c r="A359" s="9">
        <v>3020101010603</v>
      </c>
      <c r="B359" s="1" t="s">
        <v>597</v>
      </c>
      <c r="C359" s="2">
        <v>50000000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50000000</v>
      </c>
      <c r="J359" s="2">
        <v>0</v>
      </c>
      <c r="K359" s="2">
        <v>0</v>
      </c>
      <c r="L359" s="2">
        <f t="shared" si="148"/>
        <v>50000000</v>
      </c>
      <c r="M359" s="2">
        <v>0</v>
      </c>
      <c r="N359" s="2">
        <v>0</v>
      </c>
      <c r="O359" s="2">
        <f t="shared" si="149"/>
        <v>0</v>
      </c>
      <c r="P359" s="2">
        <v>0</v>
      </c>
      <c r="Q359" s="2">
        <v>0</v>
      </c>
      <c r="R359" s="2">
        <f t="shared" si="145"/>
        <v>0</v>
      </c>
      <c r="S359" s="2">
        <f t="shared" si="146"/>
        <v>50000000</v>
      </c>
      <c r="T359" s="2">
        <f t="shared" si="147"/>
        <v>0</v>
      </c>
    </row>
    <row r="360" spans="1:20" s="6" customFormat="1" x14ac:dyDescent="0.25">
      <c r="A360" s="14">
        <v>30201010107</v>
      </c>
      <c r="B360" s="15" t="s">
        <v>598</v>
      </c>
      <c r="C360" s="16">
        <f>+C361+C362</f>
        <v>360000000</v>
      </c>
      <c r="D360" s="16">
        <f t="shared" ref="D360:T360" si="164">+D361+D362</f>
        <v>0</v>
      </c>
      <c r="E360" s="16">
        <f t="shared" si="164"/>
        <v>0</v>
      </c>
      <c r="F360" s="16">
        <f t="shared" si="164"/>
        <v>0</v>
      </c>
      <c r="G360" s="16">
        <f t="shared" si="164"/>
        <v>0</v>
      </c>
      <c r="H360" s="16">
        <f t="shared" si="164"/>
        <v>0</v>
      </c>
      <c r="I360" s="16">
        <f t="shared" si="164"/>
        <v>360000000</v>
      </c>
      <c r="J360" s="16">
        <f t="shared" si="164"/>
        <v>170192025</v>
      </c>
      <c r="K360" s="16">
        <f t="shared" si="164"/>
        <v>170192025</v>
      </c>
      <c r="L360" s="16">
        <f t="shared" si="164"/>
        <v>189807975</v>
      </c>
      <c r="M360" s="16">
        <f t="shared" si="164"/>
        <v>0</v>
      </c>
      <c r="N360" s="16">
        <f t="shared" si="164"/>
        <v>0</v>
      </c>
      <c r="O360" s="16">
        <f t="shared" si="164"/>
        <v>170192025</v>
      </c>
      <c r="P360" s="16">
        <f t="shared" si="164"/>
        <v>170192025</v>
      </c>
      <c r="Q360" s="16">
        <f t="shared" si="164"/>
        <v>170192025</v>
      </c>
      <c r="R360" s="16">
        <f t="shared" si="164"/>
        <v>0</v>
      </c>
      <c r="S360" s="16">
        <f t="shared" si="164"/>
        <v>189807975</v>
      </c>
      <c r="T360" s="16">
        <f t="shared" si="164"/>
        <v>0</v>
      </c>
    </row>
    <row r="361" spans="1:20" x14ac:dyDescent="0.25">
      <c r="A361" s="9">
        <v>3020101010701</v>
      </c>
      <c r="B361" s="1" t="s">
        <v>599</v>
      </c>
      <c r="C361" s="2">
        <v>130000000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130000000</v>
      </c>
      <c r="J361" s="2">
        <v>0</v>
      </c>
      <c r="K361" s="2">
        <v>0</v>
      </c>
      <c r="L361" s="2">
        <f t="shared" si="148"/>
        <v>130000000</v>
      </c>
      <c r="M361" s="2">
        <v>0</v>
      </c>
      <c r="N361" s="2">
        <v>0</v>
      </c>
      <c r="O361" s="2">
        <f t="shared" si="149"/>
        <v>0</v>
      </c>
      <c r="P361" s="2">
        <v>0</v>
      </c>
      <c r="Q361" s="2">
        <v>0</v>
      </c>
      <c r="R361" s="2">
        <f t="shared" si="145"/>
        <v>0</v>
      </c>
      <c r="S361" s="2">
        <f t="shared" si="146"/>
        <v>130000000</v>
      </c>
      <c r="T361" s="2">
        <f t="shared" si="147"/>
        <v>0</v>
      </c>
    </row>
    <row r="362" spans="1:20" x14ac:dyDescent="0.25">
      <c r="A362" s="9">
        <v>3020101010702</v>
      </c>
      <c r="B362" s="1" t="s">
        <v>600</v>
      </c>
      <c r="C362" s="2">
        <v>230000000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230000000</v>
      </c>
      <c r="J362" s="2">
        <v>170192025</v>
      </c>
      <c r="K362" s="2">
        <v>170192025</v>
      </c>
      <c r="L362" s="2">
        <f t="shared" si="148"/>
        <v>59807975</v>
      </c>
      <c r="M362" s="2">
        <v>0</v>
      </c>
      <c r="N362" s="2">
        <v>0</v>
      </c>
      <c r="O362" s="2">
        <f t="shared" si="149"/>
        <v>170192025</v>
      </c>
      <c r="P362" s="2">
        <v>170192025</v>
      </c>
      <c r="Q362" s="2">
        <v>170192025</v>
      </c>
      <c r="R362" s="2">
        <f t="shared" si="145"/>
        <v>0</v>
      </c>
      <c r="S362" s="2">
        <f t="shared" si="146"/>
        <v>59807975</v>
      </c>
      <c r="T362" s="2">
        <f t="shared" si="147"/>
        <v>0</v>
      </c>
    </row>
    <row r="363" spans="1:20" s="6" customFormat="1" x14ac:dyDescent="0.25">
      <c r="A363" s="14">
        <v>30201010108</v>
      </c>
      <c r="B363" s="15" t="s">
        <v>601</v>
      </c>
      <c r="C363" s="16">
        <f>+C364+C365</f>
        <v>15000000</v>
      </c>
      <c r="D363" s="16">
        <f t="shared" ref="D363:T363" si="165">+D364+D365</f>
        <v>0</v>
      </c>
      <c r="E363" s="16">
        <f t="shared" si="165"/>
        <v>0</v>
      </c>
      <c r="F363" s="16">
        <f t="shared" si="165"/>
        <v>0</v>
      </c>
      <c r="G363" s="16">
        <f t="shared" si="165"/>
        <v>0</v>
      </c>
      <c r="H363" s="16">
        <f t="shared" si="165"/>
        <v>0</v>
      </c>
      <c r="I363" s="16">
        <f t="shared" si="165"/>
        <v>15000000</v>
      </c>
      <c r="J363" s="16">
        <f t="shared" si="165"/>
        <v>0</v>
      </c>
      <c r="K363" s="16">
        <f t="shared" si="165"/>
        <v>0</v>
      </c>
      <c r="L363" s="16">
        <f t="shared" si="165"/>
        <v>15000000</v>
      </c>
      <c r="M363" s="16">
        <f t="shared" si="165"/>
        <v>0</v>
      </c>
      <c r="N363" s="16">
        <f t="shared" si="165"/>
        <v>0</v>
      </c>
      <c r="O363" s="16">
        <f t="shared" si="165"/>
        <v>0</v>
      </c>
      <c r="P363" s="16">
        <f t="shared" si="165"/>
        <v>0</v>
      </c>
      <c r="Q363" s="16">
        <f t="shared" si="165"/>
        <v>0</v>
      </c>
      <c r="R363" s="16">
        <f t="shared" si="165"/>
        <v>0</v>
      </c>
      <c r="S363" s="16">
        <f t="shared" si="165"/>
        <v>15000000</v>
      </c>
      <c r="T363" s="16">
        <f t="shared" si="165"/>
        <v>0</v>
      </c>
    </row>
    <row r="364" spans="1:20" x14ac:dyDescent="0.25">
      <c r="A364" s="9">
        <v>3020101010802</v>
      </c>
      <c r="B364" s="1" t="s">
        <v>602</v>
      </c>
      <c r="C364" s="2">
        <v>10000000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10000000</v>
      </c>
      <c r="J364" s="2">
        <v>0</v>
      </c>
      <c r="K364" s="2">
        <v>0</v>
      </c>
      <c r="L364" s="2">
        <f t="shared" si="148"/>
        <v>10000000</v>
      </c>
      <c r="M364" s="2">
        <v>0</v>
      </c>
      <c r="N364" s="2">
        <v>0</v>
      </c>
      <c r="O364" s="2">
        <f t="shared" si="149"/>
        <v>0</v>
      </c>
      <c r="P364" s="2">
        <v>0</v>
      </c>
      <c r="Q364" s="2">
        <v>0</v>
      </c>
      <c r="R364" s="2">
        <f t="shared" si="145"/>
        <v>0</v>
      </c>
      <c r="S364" s="2">
        <f t="shared" si="146"/>
        <v>10000000</v>
      </c>
      <c r="T364" s="2">
        <f t="shared" si="147"/>
        <v>0</v>
      </c>
    </row>
    <row r="365" spans="1:20" x14ac:dyDescent="0.25">
      <c r="A365" s="9">
        <v>3020101010803</v>
      </c>
      <c r="B365" s="1" t="s">
        <v>603</v>
      </c>
      <c r="C365" s="2">
        <v>5000000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5000000</v>
      </c>
      <c r="J365" s="2">
        <v>0</v>
      </c>
      <c r="K365" s="2">
        <v>0</v>
      </c>
      <c r="L365" s="2">
        <f t="shared" si="148"/>
        <v>5000000</v>
      </c>
      <c r="M365" s="2">
        <v>0</v>
      </c>
      <c r="N365" s="2">
        <v>0</v>
      </c>
      <c r="O365" s="2">
        <f t="shared" si="149"/>
        <v>0</v>
      </c>
      <c r="P365" s="2">
        <v>0</v>
      </c>
      <c r="Q365" s="2">
        <v>0</v>
      </c>
      <c r="R365" s="2">
        <f t="shared" si="145"/>
        <v>0</v>
      </c>
      <c r="S365" s="2">
        <f t="shared" si="146"/>
        <v>5000000</v>
      </c>
      <c r="T365" s="2">
        <f t="shared" si="147"/>
        <v>0</v>
      </c>
    </row>
    <row r="366" spans="1:20" s="6" customFormat="1" x14ac:dyDescent="0.25">
      <c r="A366" s="14">
        <v>30201010109</v>
      </c>
      <c r="B366" s="15" t="s">
        <v>604</v>
      </c>
      <c r="C366" s="16">
        <f>+C367+C368</f>
        <v>125000000</v>
      </c>
      <c r="D366" s="16">
        <f t="shared" ref="D366:T366" si="166">+D367+D368</f>
        <v>0</v>
      </c>
      <c r="E366" s="16">
        <f t="shared" si="166"/>
        <v>0</v>
      </c>
      <c r="F366" s="16">
        <f t="shared" si="166"/>
        <v>0</v>
      </c>
      <c r="G366" s="16">
        <f t="shared" si="166"/>
        <v>0</v>
      </c>
      <c r="H366" s="16">
        <f t="shared" si="166"/>
        <v>0</v>
      </c>
      <c r="I366" s="16">
        <f t="shared" si="166"/>
        <v>125000000</v>
      </c>
      <c r="J366" s="16">
        <f t="shared" si="166"/>
        <v>156600</v>
      </c>
      <c r="K366" s="16">
        <f t="shared" si="166"/>
        <v>156600</v>
      </c>
      <c r="L366" s="16">
        <f t="shared" si="166"/>
        <v>124843400</v>
      </c>
      <c r="M366" s="16">
        <f t="shared" si="166"/>
        <v>0</v>
      </c>
      <c r="N366" s="16">
        <f t="shared" si="166"/>
        <v>0</v>
      </c>
      <c r="O366" s="16">
        <f t="shared" si="166"/>
        <v>156600</v>
      </c>
      <c r="P366" s="16">
        <f t="shared" si="166"/>
        <v>46572600</v>
      </c>
      <c r="Q366" s="16">
        <f t="shared" si="166"/>
        <v>46572600</v>
      </c>
      <c r="R366" s="16">
        <f t="shared" si="166"/>
        <v>46416000</v>
      </c>
      <c r="S366" s="16">
        <f t="shared" si="166"/>
        <v>78427400</v>
      </c>
      <c r="T366" s="16">
        <f t="shared" si="166"/>
        <v>0</v>
      </c>
    </row>
    <row r="367" spans="1:20" x14ac:dyDescent="0.25">
      <c r="A367" s="9">
        <v>3020101010902</v>
      </c>
      <c r="B367" s="1" t="s">
        <v>605</v>
      </c>
      <c r="C367" s="2">
        <v>70000000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70000000</v>
      </c>
      <c r="J367" s="2">
        <v>78300</v>
      </c>
      <c r="K367" s="2">
        <v>78300</v>
      </c>
      <c r="L367" s="2">
        <f t="shared" si="148"/>
        <v>69921700</v>
      </c>
      <c r="M367" s="2">
        <v>0</v>
      </c>
      <c r="N367" s="2">
        <v>0</v>
      </c>
      <c r="O367" s="2">
        <f t="shared" si="149"/>
        <v>78300</v>
      </c>
      <c r="P367" s="2">
        <v>23286300</v>
      </c>
      <c r="Q367" s="2">
        <v>23286300</v>
      </c>
      <c r="R367" s="2">
        <f t="shared" si="145"/>
        <v>23208000</v>
      </c>
      <c r="S367" s="2">
        <f t="shared" si="146"/>
        <v>46713700</v>
      </c>
      <c r="T367" s="2">
        <f t="shared" si="147"/>
        <v>0</v>
      </c>
    </row>
    <row r="368" spans="1:20" x14ac:dyDescent="0.25">
      <c r="A368" s="9">
        <v>3020101010903</v>
      </c>
      <c r="B368" s="1" t="s">
        <v>606</v>
      </c>
      <c r="C368" s="2">
        <v>55000000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55000000</v>
      </c>
      <c r="J368" s="2">
        <v>78300</v>
      </c>
      <c r="K368" s="2">
        <v>78300</v>
      </c>
      <c r="L368" s="2">
        <f t="shared" si="148"/>
        <v>54921700</v>
      </c>
      <c r="M368" s="2">
        <v>0</v>
      </c>
      <c r="N368" s="2">
        <v>0</v>
      </c>
      <c r="O368" s="2">
        <f t="shared" si="149"/>
        <v>78300</v>
      </c>
      <c r="P368" s="2">
        <v>23286300</v>
      </c>
      <c r="Q368" s="2">
        <v>23286300</v>
      </c>
      <c r="R368" s="2">
        <f t="shared" si="145"/>
        <v>23208000</v>
      </c>
      <c r="S368" s="2">
        <f t="shared" si="146"/>
        <v>31713700</v>
      </c>
      <c r="T368" s="2">
        <f t="shared" si="147"/>
        <v>0</v>
      </c>
    </row>
    <row r="369" spans="1:20" s="6" customFormat="1" x14ac:dyDescent="0.25">
      <c r="A369" s="14">
        <v>30201010110</v>
      </c>
      <c r="B369" s="15" t="s">
        <v>607</v>
      </c>
      <c r="C369" s="16">
        <f>+C370</f>
        <v>10000000</v>
      </c>
      <c r="D369" s="16">
        <f t="shared" ref="D369:T369" si="167">+D370</f>
        <v>0</v>
      </c>
      <c r="E369" s="16">
        <f t="shared" si="167"/>
        <v>0</v>
      </c>
      <c r="F369" s="16">
        <f t="shared" si="167"/>
        <v>0</v>
      </c>
      <c r="G369" s="16">
        <f t="shared" si="167"/>
        <v>0</v>
      </c>
      <c r="H369" s="16">
        <f t="shared" si="167"/>
        <v>0</v>
      </c>
      <c r="I369" s="16">
        <f t="shared" si="167"/>
        <v>10000000</v>
      </c>
      <c r="J369" s="16">
        <f t="shared" si="167"/>
        <v>0</v>
      </c>
      <c r="K369" s="16">
        <f t="shared" si="167"/>
        <v>0</v>
      </c>
      <c r="L369" s="16">
        <f t="shared" si="167"/>
        <v>10000000</v>
      </c>
      <c r="M369" s="16">
        <f t="shared" si="167"/>
        <v>0</v>
      </c>
      <c r="N369" s="16">
        <f t="shared" si="167"/>
        <v>0</v>
      </c>
      <c r="O369" s="16">
        <f t="shared" si="167"/>
        <v>0</v>
      </c>
      <c r="P369" s="16">
        <f t="shared" si="167"/>
        <v>0</v>
      </c>
      <c r="Q369" s="16">
        <f t="shared" si="167"/>
        <v>0</v>
      </c>
      <c r="R369" s="16">
        <f t="shared" si="167"/>
        <v>0</v>
      </c>
      <c r="S369" s="16">
        <f t="shared" si="167"/>
        <v>10000000</v>
      </c>
      <c r="T369" s="16">
        <f t="shared" si="167"/>
        <v>0</v>
      </c>
    </row>
    <row r="370" spans="1:20" x14ac:dyDescent="0.25">
      <c r="A370" s="9">
        <v>3020101011001</v>
      </c>
      <c r="B370" s="1" t="s">
        <v>608</v>
      </c>
      <c r="C370" s="2">
        <v>10000000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10000000</v>
      </c>
      <c r="J370" s="2">
        <v>0</v>
      </c>
      <c r="K370" s="2">
        <v>0</v>
      </c>
      <c r="L370" s="2">
        <f t="shared" si="148"/>
        <v>10000000</v>
      </c>
      <c r="M370" s="2">
        <v>0</v>
      </c>
      <c r="N370" s="2">
        <v>0</v>
      </c>
      <c r="O370" s="2">
        <f t="shared" si="149"/>
        <v>0</v>
      </c>
      <c r="P370" s="2">
        <v>0</v>
      </c>
      <c r="Q370" s="2">
        <v>0</v>
      </c>
      <c r="R370" s="2">
        <f t="shared" si="145"/>
        <v>0</v>
      </c>
      <c r="S370" s="2">
        <f t="shared" si="146"/>
        <v>10000000</v>
      </c>
      <c r="T370" s="2">
        <f t="shared" si="147"/>
        <v>0</v>
      </c>
    </row>
    <row r="371" spans="1:20" s="6" customFormat="1" x14ac:dyDescent="0.25">
      <c r="A371" s="14">
        <v>30201010111</v>
      </c>
      <c r="B371" s="15" t="s">
        <v>609</v>
      </c>
      <c r="C371" s="16">
        <f>+C372+C373+C374</f>
        <v>350000000</v>
      </c>
      <c r="D371" s="16">
        <f t="shared" ref="D371:T371" si="168">+D372+D373+D374</f>
        <v>0</v>
      </c>
      <c r="E371" s="16">
        <f t="shared" si="168"/>
        <v>0</v>
      </c>
      <c r="F371" s="16">
        <f t="shared" si="168"/>
        <v>0</v>
      </c>
      <c r="G371" s="16">
        <f t="shared" si="168"/>
        <v>0</v>
      </c>
      <c r="H371" s="16">
        <f t="shared" si="168"/>
        <v>0</v>
      </c>
      <c r="I371" s="16">
        <f t="shared" si="168"/>
        <v>350000000</v>
      </c>
      <c r="J371" s="16">
        <f t="shared" si="168"/>
        <v>1500000</v>
      </c>
      <c r="K371" s="16">
        <f t="shared" si="168"/>
        <v>1500000</v>
      </c>
      <c r="L371" s="16">
        <f t="shared" si="168"/>
        <v>348500000</v>
      </c>
      <c r="M371" s="16">
        <f t="shared" si="168"/>
        <v>0</v>
      </c>
      <c r="N371" s="16">
        <f t="shared" si="168"/>
        <v>0</v>
      </c>
      <c r="O371" s="16">
        <f t="shared" si="168"/>
        <v>1500000</v>
      </c>
      <c r="P371" s="16">
        <f t="shared" si="168"/>
        <v>1500000</v>
      </c>
      <c r="Q371" s="16">
        <f t="shared" si="168"/>
        <v>1500000</v>
      </c>
      <c r="R371" s="16">
        <f t="shared" si="168"/>
        <v>0</v>
      </c>
      <c r="S371" s="16">
        <f t="shared" si="168"/>
        <v>348500000</v>
      </c>
      <c r="T371" s="16">
        <f t="shared" si="168"/>
        <v>0</v>
      </c>
    </row>
    <row r="372" spans="1:20" x14ac:dyDescent="0.25">
      <c r="A372" s="9">
        <v>3020101011101</v>
      </c>
      <c r="B372" s="1" t="s">
        <v>610</v>
      </c>
      <c r="C372" s="2">
        <v>65000000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65000000</v>
      </c>
      <c r="J372" s="2">
        <v>0</v>
      </c>
      <c r="K372" s="2">
        <v>0</v>
      </c>
      <c r="L372" s="2">
        <f t="shared" si="148"/>
        <v>65000000</v>
      </c>
      <c r="M372" s="2">
        <v>0</v>
      </c>
      <c r="N372" s="2">
        <v>0</v>
      </c>
      <c r="O372" s="2">
        <f t="shared" si="149"/>
        <v>0</v>
      </c>
      <c r="P372" s="2">
        <v>0</v>
      </c>
      <c r="Q372" s="2">
        <v>0</v>
      </c>
      <c r="R372" s="2">
        <f t="shared" si="145"/>
        <v>0</v>
      </c>
      <c r="S372" s="2">
        <f t="shared" si="146"/>
        <v>65000000</v>
      </c>
      <c r="T372" s="2">
        <f t="shared" si="147"/>
        <v>0</v>
      </c>
    </row>
    <row r="373" spans="1:20" x14ac:dyDescent="0.25">
      <c r="A373" s="9">
        <v>3020101011102</v>
      </c>
      <c r="B373" s="1" t="s">
        <v>611</v>
      </c>
      <c r="C373" s="2">
        <v>110000000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110000000</v>
      </c>
      <c r="J373" s="2">
        <v>1500000</v>
      </c>
      <c r="K373" s="2">
        <v>1500000</v>
      </c>
      <c r="L373" s="2">
        <f t="shared" si="148"/>
        <v>108500000</v>
      </c>
      <c r="M373" s="2">
        <v>0</v>
      </c>
      <c r="N373" s="2">
        <v>0</v>
      </c>
      <c r="O373" s="2">
        <f t="shared" si="149"/>
        <v>1500000</v>
      </c>
      <c r="P373" s="2">
        <v>1500000</v>
      </c>
      <c r="Q373" s="2">
        <v>1500000</v>
      </c>
      <c r="R373" s="2">
        <f t="shared" si="145"/>
        <v>0</v>
      </c>
      <c r="S373" s="2">
        <f t="shared" si="146"/>
        <v>108500000</v>
      </c>
      <c r="T373" s="2">
        <f t="shared" si="147"/>
        <v>0</v>
      </c>
    </row>
    <row r="374" spans="1:20" x14ac:dyDescent="0.25">
      <c r="A374" s="9">
        <v>3020101011103</v>
      </c>
      <c r="B374" s="1" t="s">
        <v>612</v>
      </c>
      <c r="C374" s="2">
        <v>175000000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175000000</v>
      </c>
      <c r="J374" s="2">
        <v>0</v>
      </c>
      <c r="K374" s="2">
        <v>0</v>
      </c>
      <c r="L374" s="2">
        <f t="shared" si="148"/>
        <v>175000000</v>
      </c>
      <c r="M374" s="2">
        <v>0</v>
      </c>
      <c r="N374" s="2">
        <v>0</v>
      </c>
      <c r="O374" s="2">
        <f t="shared" si="149"/>
        <v>0</v>
      </c>
      <c r="P374" s="2">
        <v>0</v>
      </c>
      <c r="Q374" s="2">
        <v>0</v>
      </c>
      <c r="R374" s="2">
        <f t="shared" si="145"/>
        <v>0</v>
      </c>
      <c r="S374" s="2">
        <f t="shared" si="146"/>
        <v>175000000</v>
      </c>
      <c r="T374" s="2">
        <f t="shared" si="147"/>
        <v>0</v>
      </c>
    </row>
    <row r="375" spans="1:20" s="6" customFormat="1" x14ac:dyDescent="0.25">
      <c r="A375" s="14">
        <v>30201010112</v>
      </c>
      <c r="B375" s="15" t="s">
        <v>613</v>
      </c>
      <c r="C375" s="16">
        <f>+C376+C377</f>
        <v>20000000</v>
      </c>
      <c r="D375" s="16">
        <f t="shared" ref="D375:T375" si="169">+D376+D377</f>
        <v>0</v>
      </c>
      <c r="E375" s="16">
        <f t="shared" si="169"/>
        <v>0</v>
      </c>
      <c r="F375" s="16">
        <f t="shared" si="169"/>
        <v>0</v>
      </c>
      <c r="G375" s="16">
        <f t="shared" si="169"/>
        <v>0</v>
      </c>
      <c r="H375" s="16">
        <f t="shared" si="169"/>
        <v>0</v>
      </c>
      <c r="I375" s="16">
        <f t="shared" si="169"/>
        <v>20000000</v>
      </c>
      <c r="J375" s="16">
        <f t="shared" si="169"/>
        <v>1500000</v>
      </c>
      <c r="K375" s="16">
        <f t="shared" si="169"/>
        <v>1500000</v>
      </c>
      <c r="L375" s="16">
        <f t="shared" si="169"/>
        <v>18500000</v>
      </c>
      <c r="M375" s="16">
        <f t="shared" si="169"/>
        <v>0</v>
      </c>
      <c r="N375" s="16">
        <f t="shared" si="169"/>
        <v>0</v>
      </c>
      <c r="O375" s="16">
        <f t="shared" si="169"/>
        <v>1500000</v>
      </c>
      <c r="P375" s="16">
        <f t="shared" si="169"/>
        <v>1500000</v>
      </c>
      <c r="Q375" s="16">
        <f t="shared" si="169"/>
        <v>1500000</v>
      </c>
      <c r="R375" s="16">
        <f t="shared" si="169"/>
        <v>0</v>
      </c>
      <c r="S375" s="16">
        <f t="shared" si="169"/>
        <v>18500000</v>
      </c>
      <c r="T375" s="16">
        <f t="shared" si="169"/>
        <v>0</v>
      </c>
    </row>
    <row r="376" spans="1:20" x14ac:dyDescent="0.25">
      <c r="A376" s="9">
        <v>3020101011201</v>
      </c>
      <c r="B376" s="1" t="s">
        <v>614</v>
      </c>
      <c r="C376" s="2">
        <v>15000000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15000000</v>
      </c>
      <c r="J376" s="2">
        <v>0</v>
      </c>
      <c r="K376" s="2">
        <v>0</v>
      </c>
      <c r="L376" s="2">
        <f t="shared" si="148"/>
        <v>15000000</v>
      </c>
      <c r="M376" s="2">
        <v>0</v>
      </c>
      <c r="N376" s="2">
        <v>0</v>
      </c>
      <c r="O376" s="2">
        <f t="shared" si="149"/>
        <v>0</v>
      </c>
      <c r="P376" s="2">
        <v>0</v>
      </c>
      <c r="Q376" s="2">
        <v>0</v>
      </c>
      <c r="R376" s="2">
        <f t="shared" si="145"/>
        <v>0</v>
      </c>
      <c r="S376" s="2">
        <f t="shared" si="146"/>
        <v>15000000</v>
      </c>
      <c r="T376" s="2">
        <f t="shared" si="147"/>
        <v>0</v>
      </c>
    </row>
    <row r="377" spans="1:20" x14ac:dyDescent="0.25">
      <c r="A377" s="9">
        <v>3020101011203</v>
      </c>
      <c r="B377" s="1" t="s">
        <v>615</v>
      </c>
      <c r="C377" s="2">
        <v>5000000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5000000</v>
      </c>
      <c r="J377" s="2">
        <v>1500000</v>
      </c>
      <c r="K377" s="2">
        <v>1500000</v>
      </c>
      <c r="L377" s="2">
        <f t="shared" si="148"/>
        <v>3500000</v>
      </c>
      <c r="M377" s="2">
        <v>0</v>
      </c>
      <c r="N377" s="2">
        <v>0</v>
      </c>
      <c r="O377" s="2">
        <f t="shared" si="149"/>
        <v>1500000</v>
      </c>
      <c r="P377" s="2">
        <v>1500000</v>
      </c>
      <c r="Q377" s="2">
        <v>1500000</v>
      </c>
      <c r="R377" s="2">
        <f t="shared" si="145"/>
        <v>0</v>
      </c>
      <c r="S377" s="2">
        <f t="shared" si="146"/>
        <v>3500000</v>
      </c>
      <c r="T377" s="2">
        <f t="shared" si="147"/>
        <v>0</v>
      </c>
    </row>
    <row r="378" spans="1:20" x14ac:dyDescent="0.25">
      <c r="A378" s="9">
        <v>30201010113</v>
      </c>
      <c r="B378" s="1" t="s">
        <v>616</v>
      </c>
      <c r="C378" s="2">
        <v>500000000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500000000</v>
      </c>
      <c r="J378" s="2">
        <v>34440876</v>
      </c>
      <c r="K378" s="2">
        <v>34440876</v>
      </c>
      <c r="L378" s="2">
        <f t="shared" si="148"/>
        <v>465559124</v>
      </c>
      <c r="M378" s="2">
        <v>34440876</v>
      </c>
      <c r="N378" s="2">
        <v>34440876</v>
      </c>
      <c r="O378" s="2">
        <f t="shared" si="149"/>
        <v>0</v>
      </c>
      <c r="P378" s="2">
        <v>34440876</v>
      </c>
      <c r="Q378" s="2">
        <v>34440876</v>
      </c>
      <c r="R378" s="2">
        <f t="shared" si="145"/>
        <v>0</v>
      </c>
      <c r="S378" s="2">
        <f t="shared" si="146"/>
        <v>465559124</v>
      </c>
      <c r="T378" s="2">
        <f t="shared" si="147"/>
        <v>34440876</v>
      </c>
    </row>
    <row r="379" spans="1:20" s="6" customFormat="1" x14ac:dyDescent="0.25">
      <c r="A379" s="14">
        <v>3020102</v>
      </c>
      <c r="B379" s="15" t="s">
        <v>617</v>
      </c>
      <c r="C379" s="16">
        <f>+C380+C383+C386</f>
        <v>340000000</v>
      </c>
      <c r="D379" s="16">
        <f t="shared" ref="D379:T379" si="170">+D380+D383+D386</f>
        <v>0</v>
      </c>
      <c r="E379" s="16">
        <f t="shared" si="170"/>
        <v>0</v>
      </c>
      <c r="F379" s="16">
        <f t="shared" si="170"/>
        <v>0</v>
      </c>
      <c r="G379" s="16">
        <f t="shared" si="170"/>
        <v>0</v>
      </c>
      <c r="H379" s="16">
        <f t="shared" si="170"/>
        <v>0</v>
      </c>
      <c r="I379" s="16">
        <f t="shared" si="170"/>
        <v>340000000</v>
      </c>
      <c r="J379" s="16">
        <f t="shared" si="170"/>
        <v>0</v>
      </c>
      <c r="K379" s="16">
        <f t="shared" si="170"/>
        <v>0</v>
      </c>
      <c r="L379" s="16">
        <f t="shared" si="170"/>
        <v>340000000</v>
      </c>
      <c r="M379" s="16">
        <f t="shared" si="170"/>
        <v>0</v>
      </c>
      <c r="N379" s="16">
        <f t="shared" si="170"/>
        <v>0</v>
      </c>
      <c r="O379" s="16">
        <f t="shared" si="170"/>
        <v>0</v>
      </c>
      <c r="P379" s="16">
        <f t="shared" si="170"/>
        <v>225000000</v>
      </c>
      <c r="Q379" s="16">
        <f t="shared" si="170"/>
        <v>225000000</v>
      </c>
      <c r="R379" s="16">
        <f t="shared" si="170"/>
        <v>225000000</v>
      </c>
      <c r="S379" s="16">
        <f t="shared" si="170"/>
        <v>115000000</v>
      </c>
      <c r="T379" s="16">
        <f t="shared" si="170"/>
        <v>0</v>
      </c>
    </row>
    <row r="380" spans="1:20" s="6" customFormat="1" x14ac:dyDescent="0.25">
      <c r="A380" s="14">
        <v>302010201</v>
      </c>
      <c r="B380" s="15" t="s">
        <v>618</v>
      </c>
      <c r="C380" s="16">
        <f>+C381+C382</f>
        <v>280000000</v>
      </c>
      <c r="D380" s="16">
        <f t="shared" ref="D380:T380" si="171">+D381+D382</f>
        <v>0</v>
      </c>
      <c r="E380" s="16">
        <f t="shared" si="171"/>
        <v>0</v>
      </c>
      <c r="F380" s="16">
        <f t="shared" si="171"/>
        <v>0</v>
      </c>
      <c r="G380" s="16">
        <f t="shared" si="171"/>
        <v>0</v>
      </c>
      <c r="H380" s="16">
        <f t="shared" si="171"/>
        <v>0</v>
      </c>
      <c r="I380" s="16">
        <f t="shared" si="171"/>
        <v>280000000</v>
      </c>
      <c r="J380" s="16">
        <f t="shared" si="171"/>
        <v>0</v>
      </c>
      <c r="K380" s="16">
        <f t="shared" si="171"/>
        <v>0</v>
      </c>
      <c r="L380" s="16">
        <f t="shared" si="171"/>
        <v>280000000</v>
      </c>
      <c r="M380" s="16">
        <f t="shared" si="171"/>
        <v>0</v>
      </c>
      <c r="N380" s="16">
        <f t="shared" si="171"/>
        <v>0</v>
      </c>
      <c r="O380" s="16">
        <f t="shared" si="171"/>
        <v>0</v>
      </c>
      <c r="P380" s="16">
        <f t="shared" si="171"/>
        <v>225000000</v>
      </c>
      <c r="Q380" s="16">
        <f t="shared" si="171"/>
        <v>225000000</v>
      </c>
      <c r="R380" s="16">
        <f t="shared" si="171"/>
        <v>225000000</v>
      </c>
      <c r="S380" s="16">
        <f t="shared" si="171"/>
        <v>55000000</v>
      </c>
      <c r="T380" s="16">
        <f t="shared" si="171"/>
        <v>0</v>
      </c>
    </row>
    <row r="381" spans="1:20" x14ac:dyDescent="0.25">
      <c r="A381" s="9">
        <v>30201020101</v>
      </c>
      <c r="B381" s="1" t="s">
        <v>619</v>
      </c>
      <c r="C381" s="2">
        <v>30000000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30000000</v>
      </c>
      <c r="J381" s="2">
        <v>0</v>
      </c>
      <c r="K381" s="2">
        <v>0</v>
      </c>
      <c r="L381" s="2">
        <f t="shared" si="148"/>
        <v>30000000</v>
      </c>
      <c r="M381" s="2">
        <v>0</v>
      </c>
      <c r="N381" s="2">
        <v>0</v>
      </c>
      <c r="O381" s="2">
        <f t="shared" si="149"/>
        <v>0</v>
      </c>
      <c r="P381" s="2">
        <v>0</v>
      </c>
      <c r="Q381" s="2">
        <v>0</v>
      </c>
      <c r="R381" s="2">
        <f t="shared" si="145"/>
        <v>0</v>
      </c>
      <c r="S381" s="2">
        <f t="shared" si="146"/>
        <v>30000000</v>
      </c>
      <c r="T381" s="2">
        <f t="shared" si="147"/>
        <v>0</v>
      </c>
    </row>
    <row r="382" spans="1:20" x14ac:dyDescent="0.25">
      <c r="A382" s="9">
        <v>30201020103</v>
      </c>
      <c r="B382" s="1" t="s">
        <v>620</v>
      </c>
      <c r="C382" s="2">
        <v>250000000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250000000</v>
      </c>
      <c r="J382" s="2">
        <v>0</v>
      </c>
      <c r="K382" s="2">
        <v>0</v>
      </c>
      <c r="L382" s="2">
        <f t="shared" si="148"/>
        <v>250000000</v>
      </c>
      <c r="M382" s="2">
        <v>0</v>
      </c>
      <c r="N382" s="2">
        <v>0</v>
      </c>
      <c r="O382" s="2">
        <f t="shared" si="149"/>
        <v>0</v>
      </c>
      <c r="P382" s="2">
        <v>225000000</v>
      </c>
      <c r="Q382" s="2">
        <v>225000000</v>
      </c>
      <c r="R382" s="2">
        <f t="shared" si="145"/>
        <v>225000000</v>
      </c>
      <c r="S382" s="2">
        <f t="shared" si="146"/>
        <v>25000000</v>
      </c>
      <c r="T382" s="2">
        <f t="shared" si="147"/>
        <v>0</v>
      </c>
    </row>
    <row r="383" spans="1:20" s="6" customFormat="1" x14ac:dyDescent="0.25">
      <c r="A383" s="14">
        <v>302010202</v>
      </c>
      <c r="B383" s="15" t="s">
        <v>621</v>
      </c>
      <c r="C383" s="16">
        <f>+C384+C385</f>
        <v>15000000</v>
      </c>
      <c r="D383" s="16">
        <f t="shared" ref="D383:T383" si="172">+D384+D385</f>
        <v>0</v>
      </c>
      <c r="E383" s="16">
        <f t="shared" si="172"/>
        <v>0</v>
      </c>
      <c r="F383" s="16">
        <f t="shared" si="172"/>
        <v>0</v>
      </c>
      <c r="G383" s="16">
        <f t="shared" si="172"/>
        <v>0</v>
      </c>
      <c r="H383" s="16">
        <f t="shared" si="172"/>
        <v>0</v>
      </c>
      <c r="I383" s="16">
        <f t="shared" si="172"/>
        <v>15000000</v>
      </c>
      <c r="J383" s="16">
        <f t="shared" si="172"/>
        <v>0</v>
      </c>
      <c r="K383" s="16">
        <f t="shared" si="172"/>
        <v>0</v>
      </c>
      <c r="L383" s="16">
        <f t="shared" si="172"/>
        <v>15000000</v>
      </c>
      <c r="M383" s="16">
        <f t="shared" si="172"/>
        <v>0</v>
      </c>
      <c r="N383" s="16">
        <f t="shared" si="172"/>
        <v>0</v>
      </c>
      <c r="O383" s="16">
        <f t="shared" si="172"/>
        <v>0</v>
      </c>
      <c r="P383" s="16">
        <f t="shared" si="172"/>
        <v>0</v>
      </c>
      <c r="Q383" s="16">
        <f t="shared" si="172"/>
        <v>0</v>
      </c>
      <c r="R383" s="16">
        <f t="shared" si="172"/>
        <v>0</v>
      </c>
      <c r="S383" s="16">
        <f t="shared" si="172"/>
        <v>15000000</v>
      </c>
      <c r="T383" s="16">
        <f t="shared" si="172"/>
        <v>0</v>
      </c>
    </row>
    <row r="384" spans="1:20" x14ac:dyDescent="0.25">
      <c r="A384" s="9">
        <v>30201020201</v>
      </c>
      <c r="B384" s="1" t="s">
        <v>622</v>
      </c>
      <c r="C384" s="2">
        <v>5000000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5000000</v>
      </c>
      <c r="J384" s="2">
        <v>0</v>
      </c>
      <c r="K384" s="2">
        <v>0</v>
      </c>
      <c r="L384" s="2">
        <f t="shared" si="148"/>
        <v>5000000</v>
      </c>
      <c r="M384" s="2">
        <v>0</v>
      </c>
      <c r="N384" s="2">
        <v>0</v>
      </c>
      <c r="O384" s="2">
        <f t="shared" si="149"/>
        <v>0</v>
      </c>
      <c r="P384" s="2">
        <v>0</v>
      </c>
      <c r="Q384" s="2">
        <v>0</v>
      </c>
      <c r="R384" s="2">
        <f t="shared" si="145"/>
        <v>0</v>
      </c>
      <c r="S384" s="2">
        <f t="shared" si="146"/>
        <v>5000000</v>
      </c>
      <c r="T384" s="2">
        <f t="shared" si="147"/>
        <v>0</v>
      </c>
    </row>
    <row r="385" spans="1:20" x14ac:dyDescent="0.25">
      <c r="A385" s="9">
        <v>30201020203</v>
      </c>
      <c r="B385" s="1" t="s">
        <v>623</v>
      </c>
      <c r="C385" s="2">
        <v>10000000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10000000</v>
      </c>
      <c r="J385" s="2">
        <v>0</v>
      </c>
      <c r="K385" s="2">
        <v>0</v>
      </c>
      <c r="L385" s="2">
        <f t="shared" si="148"/>
        <v>10000000</v>
      </c>
      <c r="M385" s="2">
        <v>0</v>
      </c>
      <c r="N385" s="2">
        <v>0</v>
      </c>
      <c r="O385" s="2">
        <f t="shared" si="149"/>
        <v>0</v>
      </c>
      <c r="P385" s="2">
        <v>0</v>
      </c>
      <c r="Q385" s="2">
        <v>0</v>
      </c>
      <c r="R385" s="2">
        <f t="shared" si="145"/>
        <v>0</v>
      </c>
      <c r="S385" s="2">
        <f t="shared" si="146"/>
        <v>10000000</v>
      </c>
      <c r="T385" s="2">
        <f t="shared" si="147"/>
        <v>0</v>
      </c>
    </row>
    <row r="386" spans="1:20" s="6" customFormat="1" x14ac:dyDescent="0.25">
      <c r="A386" s="14">
        <v>302010203</v>
      </c>
      <c r="B386" s="15" t="s">
        <v>624</v>
      </c>
      <c r="C386" s="16">
        <f>+C387+C388</f>
        <v>45000000</v>
      </c>
      <c r="D386" s="16">
        <f t="shared" ref="D386:T386" si="173">+D387+D388</f>
        <v>0</v>
      </c>
      <c r="E386" s="16">
        <f t="shared" si="173"/>
        <v>0</v>
      </c>
      <c r="F386" s="16">
        <f t="shared" si="173"/>
        <v>0</v>
      </c>
      <c r="G386" s="16">
        <f t="shared" si="173"/>
        <v>0</v>
      </c>
      <c r="H386" s="16">
        <f t="shared" si="173"/>
        <v>0</v>
      </c>
      <c r="I386" s="16">
        <f t="shared" si="173"/>
        <v>45000000</v>
      </c>
      <c r="J386" s="16">
        <f t="shared" si="173"/>
        <v>0</v>
      </c>
      <c r="K386" s="16">
        <f t="shared" si="173"/>
        <v>0</v>
      </c>
      <c r="L386" s="16">
        <f t="shared" si="173"/>
        <v>45000000</v>
      </c>
      <c r="M386" s="16">
        <f t="shared" si="173"/>
        <v>0</v>
      </c>
      <c r="N386" s="16">
        <f t="shared" si="173"/>
        <v>0</v>
      </c>
      <c r="O386" s="16">
        <f t="shared" si="173"/>
        <v>0</v>
      </c>
      <c r="P386" s="16">
        <f t="shared" si="173"/>
        <v>0</v>
      </c>
      <c r="Q386" s="16">
        <f t="shared" si="173"/>
        <v>0</v>
      </c>
      <c r="R386" s="16">
        <f t="shared" si="173"/>
        <v>0</v>
      </c>
      <c r="S386" s="16">
        <f t="shared" si="173"/>
        <v>45000000</v>
      </c>
      <c r="T386" s="16">
        <f t="shared" si="173"/>
        <v>0</v>
      </c>
    </row>
    <row r="387" spans="1:20" x14ac:dyDescent="0.25">
      <c r="A387" s="9">
        <v>30201020302</v>
      </c>
      <c r="B387" s="1" t="s">
        <v>625</v>
      </c>
      <c r="C387" s="2">
        <v>25000000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25000000</v>
      </c>
      <c r="J387" s="2">
        <v>0</v>
      </c>
      <c r="K387" s="2">
        <v>0</v>
      </c>
      <c r="L387" s="2">
        <f t="shared" si="148"/>
        <v>25000000</v>
      </c>
      <c r="M387" s="2">
        <v>0</v>
      </c>
      <c r="N387" s="2">
        <v>0</v>
      </c>
      <c r="O387" s="2">
        <f t="shared" si="149"/>
        <v>0</v>
      </c>
      <c r="P387" s="2">
        <v>0</v>
      </c>
      <c r="Q387" s="2">
        <v>0</v>
      </c>
      <c r="R387" s="2">
        <f t="shared" ref="R387:R450" si="174">+Q387-K387</f>
        <v>0</v>
      </c>
      <c r="S387" s="2">
        <f t="shared" ref="S387:S450" si="175">+I387-Q387</f>
        <v>25000000</v>
      </c>
      <c r="T387" s="2">
        <f t="shared" ref="T387:T450" si="176">+N387</f>
        <v>0</v>
      </c>
    </row>
    <row r="388" spans="1:20" x14ac:dyDescent="0.25">
      <c r="A388" s="9">
        <v>30201020303</v>
      </c>
      <c r="B388" s="1" t="s">
        <v>626</v>
      </c>
      <c r="C388" s="2">
        <v>20000000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20000000</v>
      </c>
      <c r="J388" s="2">
        <v>0</v>
      </c>
      <c r="K388" s="2">
        <v>0</v>
      </c>
      <c r="L388" s="2">
        <f t="shared" ref="L388:L451" si="177">+I388-K388</f>
        <v>20000000</v>
      </c>
      <c r="M388" s="2">
        <v>0</v>
      </c>
      <c r="N388" s="2">
        <v>0</v>
      </c>
      <c r="O388" s="2">
        <f t="shared" ref="O388:O451" si="178">+K388-N388</f>
        <v>0</v>
      </c>
      <c r="P388" s="2">
        <v>0</v>
      </c>
      <c r="Q388" s="2">
        <v>0</v>
      </c>
      <c r="R388" s="2">
        <f t="shared" si="174"/>
        <v>0</v>
      </c>
      <c r="S388" s="2">
        <f t="shared" si="175"/>
        <v>20000000</v>
      </c>
      <c r="T388" s="2">
        <f t="shared" si="176"/>
        <v>0</v>
      </c>
    </row>
    <row r="389" spans="1:20" s="6" customFormat="1" x14ac:dyDescent="0.25">
      <c r="A389" s="14">
        <v>3020103</v>
      </c>
      <c r="B389" s="15" t="s">
        <v>627</v>
      </c>
      <c r="C389" s="16">
        <f>+C390+C393+C397</f>
        <v>200000000</v>
      </c>
      <c r="D389" s="16">
        <f t="shared" ref="D389:T389" si="179">+D390+D393+D397</f>
        <v>0</v>
      </c>
      <c r="E389" s="16">
        <f t="shared" si="179"/>
        <v>0</v>
      </c>
      <c r="F389" s="16">
        <f t="shared" si="179"/>
        <v>0</v>
      </c>
      <c r="G389" s="16">
        <f t="shared" si="179"/>
        <v>0</v>
      </c>
      <c r="H389" s="16">
        <f t="shared" si="179"/>
        <v>0</v>
      </c>
      <c r="I389" s="16">
        <f t="shared" si="179"/>
        <v>200000000</v>
      </c>
      <c r="J389" s="16">
        <f t="shared" si="179"/>
        <v>51000000</v>
      </c>
      <c r="K389" s="16">
        <f t="shared" si="179"/>
        <v>51000000</v>
      </c>
      <c r="L389" s="16">
        <f t="shared" si="179"/>
        <v>149000000</v>
      </c>
      <c r="M389" s="16">
        <f t="shared" si="179"/>
        <v>0</v>
      </c>
      <c r="N389" s="16">
        <f t="shared" si="179"/>
        <v>0</v>
      </c>
      <c r="O389" s="16">
        <f t="shared" si="179"/>
        <v>51000000</v>
      </c>
      <c r="P389" s="16">
        <f t="shared" si="179"/>
        <v>51000000</v>
      </c>
      <c r="Q389" s="16">
        <f t="shared" si="179"/>
        <v>51000000</v>
      </c>
      <c r="R389" s="16">
        <f t="shared" si="179"/>
        <v>0</v>
      </c>
      <c r="S389" s="16">
        <f t="shared" si="179"/>
        <v>149000000</v>
      </c>
      <c r="T389" s="16">
        <f t="shared" si="179"/>
        <v>0</v>
      </c>
    </row>
    <row r="390" spans="1:20" s="6" customFormat="1" x14ac:dyDescent="0.25">
      <c r="A390" s="14">
        <v>302010301</v>
      </c>
      <c r="B390" s="15" t="s">
        <v>628</v>
      </c>
      <c r="C390" s="16">
        <f>+C391+C392</f>
        <v>70000000</v>
      </c>
      <c r="D390" s="16">
        <f t="shared" ref="D390:T390" si="180">+D391+D392</f>
        <v>0</v>
      </c>
      <c r="E390" s="16">
        <f t="shared" si="180"/>
        <v>0</v>
      </c>
      <c r="F390" s="16">
        <f t="shared" si="180"/>
        <v>0</v>
      </c>
      <c r="G390" s="16">
        <f t="shared" si="180"/>
        <v>0</v>
      </c>
      <c r="H390" s="16">
        <f t="shared" si="180"/>
        <v>0</v>
      </c>
      <c r="I390" s="16">
        <f t="shared" si="180"/>
        <v>70000000</v>
      </c>
      <c r="J390" s="16">
        <f t="shared" si="180"/>
        <v>15000000</v>
      </c>
      <c r="K390" s="16">
        <f t="shared" si="180"/>
        <v>15000000</v>
      </c>
      <c r="L390" s="16">
        <f t="shared" si="180"/>
        <v>55000000</v>
      </c>
      <c r="M390" s="16">
        <f t="shared" si="180"/>
        <v>0</v>
      </c>
      <c r="N390" s="16">
        <f t="shared" si="180"/>
        <v>0</v>
      </c>
      <c r="O390" s="16">
        <f t="shared" si="180"/>
        <v>15000000</v>
      </c>
      <c r="P390" s="16">
        <f t="shared" si="180"/>
        <v>15000000</v>
      </c>
      <c r="Q390" s="16">
        <f t="shared" si="180"/>
        <v>15000000</v>
      </c>
      <c r="R390" s="16">
        <f t="shared" si="180"/>
        <v>0</v>
      </c>
      <c r="S390" s="16">
        <f t="shared" si="180"/>
        <v>55000000</v>
      </c>
      <c r="T390" s="16">
        <f t="shared" si="180"/>
        <v>0</v>
      </c>
    </row>
    <row r="391" spans="1:20" x14ac:dyDescent="0.25">
      <c r="A391" s="9">
        <v>30201030101</v>
      </c>
      <c r="B391" s="1" t="s">
        <v>629</v>
      </c>
      <c r="C391" s="2">
        <v>20000000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20000000</v>
      </c>
      <c r="J391" s="2">
        <v>0</v>
      </c>
      <c r="K391" s="2">
        <v>0</v>
      </c>
      <c r="L391" s="2">
        <f t="shared" si="177"/>
        <v>20000000</v>
      </c>
      <c r="M391" s="2">
        <v>0</v>
      </c>
      <c r="N391" s="2">
        <v>0</v>
      </c>
      <c r="O391" s="2">
        <f t="shared" si="178"/>
        <v>0</v>
      </c>
      <c r="P391" s="2">
        <v>0</v>
      </c>
      <c r="Q391" s="2">
        <v>0</v>
      </c>
      <c r="R391" s="2">
        <f t="shared" si="174"/>
        <v>0</v>
      </c>
      <c r="S391" s="2">
        <f t="shared" si="175"/>
        <v>20000000</v>
      </c>
      <c r="T391" s="2">
        <f t="shared" si="176"/>
        <v>0</v>
      </c>
    </row>
    <row r="392" spans="1:20" x14ac:dyDescent="0.25">
      <c r="A392" s="9">
        <v>30201030103</v>
      </c>
      <c r="B392" s="1" t="s">
        <v>630</v>
      </c>
      <c r="C392" s="2">
        <v>50000000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50000000</v>
      </c>
      <c r="J392" s="2">
        <v>15000000</v>
      </c>
      <c r="K392" s="2">
        <v>15000000</v>
      </c>
      <c r="L392" s="2">
        <f t="shared" si="177"/>
        <v>35000000</v>
      </c>
      <c r="M392" s="2">
        <v>0</v>
      </c>
      <c r="N392" s="2">
        <v>0</v>
      </c>
      <c r="O392" s="2">
        <f t="shared" si="178"/>
        <v>15000000</v>
      </c>
      <c r="P392" s="2">
        <v>15000000</v>
      </c>
      <c r="Q392" s="2">
        <v>15000000</v>
      </c>
      <c r="R392" s="2">
        <f t="shared" si="174"/>
        <v>0</v>
      </c>
      <c r="S392" s="2">
        <f t="shared" si="175"/>
        <v>35000000</v>
      </c>
      <c r="T392" s="2">
        <f t="shared" si="176"/>
        <v>0</v>
      </c>
    </row>
    <row r="393" spans="1:20" s="6" customFormat="1" x14ac:dyDescent="0.25">
      <c r="A393" s="14">
        <v>302010302</v>
      </c>
      <c r="B393" s="15" t="s">
        <v>631</v>
      </c>
      <c r="C393" s="16">
        <f>+C394+C395+C396</f>
        <v>120000000</v>
      </c>
      <c r="D393" s="16">
        <f t="shared" ref="D393:T393" si="181">+D394+D395+D396</f>
        <v>0</v>
      </c>
      <c r="E393" s="16">
        <f t="shared" si="181"/>
        <v>0</v>
      </c>
      <c r="F393" s="16">
        <f t="shared" si="181"/>
        <v>0</v>
      </c>
      <c r="G393" s="16">
        <f t="shared" si="181"/>
        <v>0</v>
      </c>
      <c r="H393" s="16">
        <f t="shared" si="181"/>
        <v>0</v>
      </c>
      <c r="I393" s="16">
        <f t="shared" si="181"/>
        <v>120000000</v>
      </c>
      <c r="J393" s="16">
        <f t="shared" si="181"/>
        <v>36000000</v>
      </c>
      <c r="K393" s="16">
        <f t="shared" si="181"/>
        <v>36000000</v>
      </c>
      <c r="L393" s="16">
        <f t="shared" si="181"/>
        <v>84000000</v>
      </c>
      <c r="M393" s="16">
        <f t="shared" si="181"/>
        <v>0</v>
      </c>
      <c r="N393" s="16">
        <f t="shared" si="181"/>
        <v>0</v>
      </c>
      <c r="O393" s="16">
        <f t="shared" si="181"/>
        <v>36000000</v>
      </c>
      <c r="P393" s="16">
        <f t="shared" si="181"/>
        <v>36000000</v>
      </c>
      <c r="Q393" s="16">
        <f t="shared" si="181"/>
        <v>36000000</v>
      </c>
      <c r="R393" s="16">
        <f t="shared" si="181"/>
        <v>0</v>
      </c>
      <c r="S393" s="16">
        <f t="shared" si="181"/>
        <v>84000000</v>
      </c>
      <c r="T393" s="16">
        <f t="shared" si="181"/>
        <v>0</v>
      </c>
    </row>
    <row r="394" spans="1:20" x14ac:dyDescent="0.25">
      <c r="A394" s="9">
        <v>30201030201</v>
      </c>
      <c r="B394" s="1" t="s">
        <v>632</v>
      </c>
      <c r="C394" s="2">
        <v>20000000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20000000</v>
      </c>
      <c r="J394" s="2">
        <v>0</v>
      </c>
      <c r="K394" s="2">
        <v>0</v>
      </c>
      <c r="L394" s="2">
        <f t="shared" si="177"/>
        <v>20000000</v>
      </c>
      <c r="M394" s="2">
        <v>0</v>
      </c>
      <c r="N394" s="2">
        <v>0</v>
      </c>
      <c r="O394" s="2">
        <f t="shared" si="178"/>
        <v>0</v>
      </c>
      <c r="P394" s="2">
        <v>0</v>
      </c>
      <c r="Q394" s="2">
        <v>0</v>
      </c>
      <c r="R394" s="2">
        <f t="shared" si="174"/>
        <v>0</v>
      </c>
      <c r="S394" s="2">
        <f t="shared" si="175"/>
        <v>20000000</v>
      </c>
      <c r="T394" s="2">
        <f t="shared" si="176"/>
        <v>0</v>
      </c>
    </row>
    <row r="395" spans="1:20" x14ac:dyDescent="0.25">
      <c r="A395" s="9">
        <v>30201030202</v>
      </c>
      <c r="B395" s="1" t="s">
        <v>632</v>
      </c>
      <c r="C395" s="2">
        <v>50000000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50000000</v>
      </c>
      <c r="J395" s="2">
        <v>18000000</v>
      </c>
      <c r="K395" s="2">
        <v>18000000</v>
      </c>
      <c r="L395" s="2">
        <f t="shared" si="177"/>
        <v>32000000</v>
      </c>
      <c r="M395" s="2">
        <v>0</v>
      </c>
      <c r="N395" s="2">
        <v>0</v>
      </c>
      <c r="O395" s="2">
        <f t="shared" si="178"/>
        <v>18000000</v>
      </c>
      <c r="P395" s="2">
        <v>18000000</v>
      </c>
      <c r="Q395" s="2">
        <v>18000000</v>
      </c>
      <c r="R395" s="2">
        <f t="shared" si="174"/>
        <v>0</v>
      </c>
      <c r="S395" s="2">
        <f t="shared" si="175"/>
        <v>32000000</v>
      </c>
      <c r="T395" s="2">
        <f t="shared" si="176"/>
        <v>0</v>
      </c>
    </row>
    <row r="396" spans="1:20" x14ac:dyDescent="0.25">
      <c r="A396" s="9">
        <v>30201030203</v>
      </c>
      <c r="B396" s="1" t="s">
        <v>633</v>
      </c>
      <c r="C396" s="2">
        <v>50000000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50000000</v>
      </c>
      <c r="J396" s="2">
        <v>18000000</v>
      </c>
      <c r="K396" s="2">
        <v>18000000</v>
      </c>
      <c r="L396" s="2">
        <f t="shared" si="177"/>
        <v>32000000</v>
      </c>
      <c r="M396" s="2">
        <v>0</v>
      </c>
      <c r="N396" s="2">
        <v>0</v>
      </c>
      <c r="O396" s="2">
        <f t="shared" si="178"/>
        <v>18000000</v>
      </c>
      <c r="P396" s="2">
        <v>18000000</v>
      </c>
      <c r="Q396" s="2">
        <v>18000000</v>
      </c>
      <c r="R396" s="2">
        <f t="shared" si="174"/>
        <v>0</v>
      </c>
      <c r="S396" s="2">
        <f t="shared" si="175"/>
        <v>32000000</v>
      </c>
      <c r="T396" s="2">
        <f t="shared" si="176"/>
        <v>0</v>
      </c>
    </row>
    <row r="397" spans="1:20" x14ac:dyDescent="0.25">
      <c r="A397" s="9">
        <v>302010303</v>
      </c>
      <c r="B397" s="1" t="s">
        <v>634</v>
      </c>
      <c r="C397" s="2">
        <v>10000000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10000000</v>
      </c>
      <c r="J397" s="2">
        <v>0</v>
      </c>
      <c r="K397" s="2">
        <v>0</v>
      </c>
      <c r="L397" s="2">
        <f t="shared" si="177"/>
        <v>10000000</v>
      </c>
      <c r="M397" s="2">
        <v>0</v>
      </c>
      <c r="N397" s="2">
        <v>0</v>
      </c>
      <c r="O397" s="2">
        <f t="shared" si="178"/>
        <v>0</v>
      </c>
      <c r="P397" s="2">
        <v>0</v>
      </c>
      <c r="Q397" s="2">
        <v>0</v>
      </c>
      <c r="R397" s="2">
        <f t="shared" si="174"/>
        <v>0</v>
      </c>
      <c r="S397" s="2">
        <f t="shared" si="175"/>
        <v>10000000</v>
      </c>
      <c r="T397" s="2">
        <f t="shared" si="176"/>
        <v>0</v>
      </c>
    </row>
    <row r="398" spans="1:20" s="6" customFormat="1" x14ac:dyDescent="0.25">
      <c r="A398" s="14">
        <v>302010304</v>
      </c>
      <c r="B398" s="15" t="s">
        <v>635</v>
      </c>
      <c r="C398" s="16">
        <f>+C399</f>
        <v>20000000</v>
      </c>
      <c r="D398" s="16">
        <f t="shared" ref="D398:T398" si="182">+D399</f>
        <v>0</v>
      </c>
      <c r="E398" s="16">
        <f t="shared" si="182"/>
        <v>0</v>
      </c>
      <c r="F398" s="16">
        <f t="shared" si="182"/>
        <v>0</v>
      </c>
      <c r="G398" s="16">
        <f t="shared" si="182"/>
        <v>0</v>
      </c>
      <c r="H398" s="16">
        <f t="shared" si="182"/>
        <v>0</v>
      </c>
      <c r="I398" s="16">
        <f t="shared" si="182"/>
        <v>20000000</v>
      </c>
      <c r="J398" s="16">
        <f t="shared" si="182"/>
        <v>0</v>
      </c>
      <c r="K398" s="16">
        <f t="shared" si="182"/>
        <v>0</v>
      </c>
      <c r="L398" s="16">
        <f t="shared" si="182"/>
        <v>20000000</v>
      </c>
      <c r="M398" s="16">
        <f t="shared" si="182"/>
        <v>0</v>
      </c>
      <c r="N398" s="16">
        <f t="shared" si="182"/>
        <v>0</v>
      </c>
      <c r="O398" s="16">
        <f t="shared" si="182"/>
        <v>0</v>
      </c>
      <c r="P398" s="16">
        <f t="shared" si="182"/>
        <v>0</v>
      </c>
      <c r="Q398" s="16">
        <f t="shared" si="182"/>
        <v>0</v>
      </c>
      <c r="R398" s="16">
        <f t="shared" si="182"/>
        <v>0</v>
      </c>
      <c r="S398" s="16">
        <f t="shared" si="182"/>
        <v>20000000</v>
      </c>
      <c r="T398" s="16">
        <f t="shared" si="182"/>
        <v>0</v>
      </c>
    </row>
    <row r="399" spans="1:20" x14ac:dyDescent="0.25">
      <c r="A399" s="9">
        <v>30201030403</v>
      </c>
      <c r="B399" s="1" t="s">
        <v>636</v>
      </c>
      <c r="C399" s="2">
        <v>20000000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20000000</v>
      </c>
      <c r="J399" s="2">
        <v>0</v>
      </c>
      <c r="K399" s="2">
        <v>0</v>
      </c>
      <c r="L399" s="2">
        <f t="shared" si="177"/>
        <v>20000000</v>
      </c>
      <c r="M399" s="2">
        <v>0</v>
      </c>
      <c r="N399" s="2">
        <v>0</v>
      </c>
      <c r="O399" s="2">
        <f t="shared" si="178"/>
        <v>0</v>
      </c>
      <c r="P399" s="2">
        <v>0</v>
      </c>
      <c r="Q399" s="2">
        <v>0</v>
      </c>
      <c r="R399" s="2">
        <f t="shared" si="174"/>
        <v>0</v>
      </c>
      <c r="S399" s="2">
        <f t="shared" si="175"/>
        <v>20000000</v>
      </c>
      <c r="T399" s="2">
        <f t="shared" si="176"/>
        <v>0</v>
      </c>
    </row>
    <row r="400" spans="1:20" s="6" customFormat="1" x14ac:dyDescent="0.25">
      <c r="A400" s="14">
        <v>3020104</v>
      </c>
      <c r="B400" s="15" t="s">
        <v>637</v>
      </c>
      <c r="C400" s="16">
        <f>+C401+C403+C406+C408</f>
        <v>250000000</v>
      </c>
      <c r="D400" s="16">
        <f t="shared" ref="D400:T400" si="183">+D401+D403+D406+D408</f>
        <v>0</v>
      </c>
      <c r="E400" s="16">
        <f t="shared" si="183"/>
        <v>0</v>
      </c>
      <c r="F400" s="16">
        <f t="shared" si="183"/>
        <v>0</v>
      </c>
      <c r="G400" s="16">
        <f t="shared" si="183"/>
        <v>0</v>
      </c>
      <c r="H400" s="16">
        <f t="shared" si="183"/>
        <v>0</v>
      </c>
      <c r="I400" s="16">
        <f t="shared" si="183"/>
        <v>250000000</v>
      </c>
      <c r="J400" s="16">
        <f t="shared" si="183"/>
        <v>0</v>
      </c>
      <c r="K400" s="16">
        <f t="shared" si="183"/>
        <v>0</v>
      </c>
      <c r="L400" s="16">
        <f t="shared" si="183"/>
        <v>250000000</v>
      </c>
      <c r="M400" s="16">
        <f t="shared" si="183"/>
        <v>0</v>
      </c>
      <c r="N400" s="16">
        <f t="shared" si="183"/>
        <v>0</v>
      </c>
      <c r="O400" s="16">
        <f t="shared" si="183"/>
        <v>0</v>
      </c>
      <c r="P400" s="16">
        <f t="shared" si="183"/>
        <v>44791011</v>
      </c>
      <c r="Q400" s="16">
        <f t="shared" si="183"/>
        <v>44791011</v>
      </c>
      <c r="R400" s="16">
        <f t="shared" si="183"/>
        <v>44791011</v>
      </c>
      <c r="S400" s="16">
        <f t="shared" si="183"/>
        <v>205208989</v>
      </c>
      <c r="T400" s="16">
        <f t="shared" si="183"/>
        <v>0</v>
      </c>
    </row>
    <row r="401" spans="1:20" s="6" customFormat="1" x14ac:dyDescent="0.25">
      <c r="A401" s="14">
        <v>302010401</v>
      </c>
      <c r="B401" s="15" t="s">
        <v>638</v>
      </c>
      <c r="C401" s="16">
        <f>+C402</f>
        <v>110000000</v>
      </c>
      <c r="D401" s="16">
        <f t="shared" ref="D401:T401" si="184">+D402</f>
        <v>0</v>
      </c>
      <c r="E401" s="16">
        <f t="shared" si="184"/>
        <v>0</v>
      </c>
      <c r="F401" s="16">
        <f t="shared" si="184"/>
        <v>0</v>
      </c>
      <c r="G401" s="16">
        <f t="shared" si="184"/>
        <v>0</v>
      </c>
      <c r="H401" s="16">
        <f t="shared" si="184"/>
        <v>0</v>
      </c>
      <c r="I401" s="16">
        <f t="shared" si="184"/>
        <v>110000000</v>
      </c>
      <c r="J401" s="16">
        <f t="shared" si="184"/>
        <v>0</v>
      </c>
      <c r="K401" s="16">
        <f t="shared" si="184"/>
        <v>0</v>
      </c>
      <c r="L401" s="16">
        <f t="shared" si="184"/>
        <v>110000000</v>
      </c>
      <c r="M401" s="16">
        <f t="shared" si="184"/>
        <v>0</v>
      </c>
      <c r="N401" s="16">
        <f t="shared" si="184"/>
        <v>0</v>
      </c>
      <c r="O401" s="16">
        <f t="shared" si="184"/>
        <v>0</v>
      </c>
      <c r="P401" s="16">
        <f t="shared" si="184"/>
        <v>0</v>
      </c>
      <c r="Q401" s="16">
        <f t="shared" si="184"/>
        <v>0</v>
      </c>
      <c r="R401" s="16">
        <f t="shared" si="184"/>
        <v>0</v>
      </c>
      <c r="S401" s="16">
        <f t="shared" si="184"/>
        <v>110000000</v>
      </c>
      <c r="T401" s="16">
        <f t="shared" si="184"/>
        <v>0</v>
      </c>
    </row>
    <row r="402" spans="1:20" x14ac:dyDescent="0.25">
      <c r="A402" s="9">
        <v>30201040101</v>
      </c>
      <c r="B402" s="1" t="s">
        <v>639</v>
      </c>
      <c r="C402" s="2">
        <v>110000000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110000000</v>
      </c>
      <c r="J402" s="2">
        <v>0</v>
      </c>
      <c r="K402" s="2">
        <v>0</v>
      </c>
      <c r="L402" s="2">
        <f t="shared" si="177"/>
        <v>110000000</v>
      </c>
      <c r="M402" s="2">
        <v>0</v>
      </c>
      <c r="N402" s="2">
        <v>0</v>
      </c>
      <c r="O402" s="2">
        <f t="shared" si="178"/>
        <v>0</v>
      </c>
      <c r="P402" s="2">
        <v>0</v>
      </c>
      <c r="Q402" s="2">
        <v>0</v>
      </c>
      <c r="R402" s="2">
        <f t="shared" si="174"/>
        <v>0</v>
      </c>
      <c r="S402" s="2">
        <f t="shared" si="175"/>
        <v>110000000</v>
      </c>
      <c r="T402" s="2">
        <f t="shared" si="176"/>
        <v>0</v>
      </c>
    </row>
    <row r="403" spans="1:20" s="6" customFormat="1" x14ac:dyDescent="0.25">
      <c r="A403" s="14">
        <v>302010402</v>
      </c>
      <c r="B403" s="15" t="s">
        <v>640</v>
      </c>
      <c r="C403" s="16">
        <f>+C404+C405</f>
        <v>70000000</v>
      </c>
      <c r="D403" s="16">
        <f t="shared" ref="D403:T403" si="185">+D404+D405</f>
        <v>0</v>
      </c>
      <c r="E403" s="16">
        <f t="shared" si="185"/>
        <v>0</v>
      </c>
      <c r="F403" s="16">
        <f t="shared" si="185"/>
        <v>0</v>
      </c>
      <c r="G403" s="16">
        <f t="shared" si="185"/>
        <v>0</v>
      </c>
      <c r="H403" s="16">
        <f t="shared" si="185"/>
        <v>0</v>
      </c>
      <c r="I403" s="16">
        <f t="shared" si="185"/>
        <v>70000000</v>
      </c>
      <c r="J403" s="16">
        <f t="shared" si="185"/>
        <v>0</v>
      </c>
      <c r="K403" s="16">
        <f t="shared" si="185"/>
        <v>0</v>
      </c>
      <c r="L403" s="16">
        <f t="shared" si="185"/>
        <v>70000000</v>
      </c>
      <c r="M403" s="16">
        <f t="shared" si="185"/>
        <v>0</v>
      </c>
      <c r="N403" s="16">
        <f t="shared" si="185"/>
        <v>0</v>
      </c>
      <c r="O403" s="16">
        <f t="shared" si="185"/>
        <v>0</v>
      </c>
      <c r="P403" s="16">
        <f t="shared" si="185"/>
        <v>44791011</v>
      </c>
      <c r="Q403" s="16">
        <f t="shared" si="185"/>
        <v>44791011</v>
      </c>
      <c r="R403" s="16">
        <f t="shared" si="185"/>
        <v>44791011</v>
      </c>
      <c r="S403" s="16">
        <f t="shared" si="185"/>
        <v>25208989</v>
      </c>
      <c r="T403" s="16">
        <f t="shared" si="185"/>
        <v>0</v>
      </c>
    </row>
    <row r="404" spans="1:20" x14ac:dyDescent="0.25">
      <c r="A404" s="9">
        <v>30201040201</v>
      </c>
      <c r="B404" s="1" t="s">
        <v>641</v>
      </c>
      <c r="C404" s="2">
        <v>20000000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20000000</v>
      </c>
      <c r="J404" s="2">
        <v>0</v>
      </c>
      <c r="K404" s="2">
        <v>0</v>
      </c>
      <c r="L404" s="2">
        <f t="shared" si="177"/>
        <v>20000000</v>
      </c>
      <c r="M404" s="2">
        <v>0</v>
      </c>
      <c r="N404" s="2">
        <v>0</v>
      </c>
      <c r="O404" s="2">
        <f t="shared" si="178"/>
        <v>0</v>
      </c>
      <c r="P404" s="2">
        <v>0</v>
      </c>
      <c r="Q404" s="2">
        <v>0</v>
      </c>
      <c r="R404" s="2">
        <f t="shared" si="174"/>
        <v>0</v>
      </c>
      <c r="S404" s="2">
        <f t="shared" si="175"/>
        <v>20000000</v>
      </c>
      <c r="T404" s="2">
        <f t="shared" si="176"/>
        <v>0</v>
      </c>
    </row>
    <row r="405" spans="1:20" x14ac:dyDescent="0.25">
      <c r="A405" s="9">
        <v>30201040203</v>
      </c>
      <c r="B405" s="1" t="s">
        <v>642</v>
      </c>
      <c r="C405" s="2">
        <v>50000000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50000000</v>
      </c>
      <c r="J405" s="2">
        <v>0</v>
      </c>
      <c r="K405" s="2">
        <v>0</v>
      </c>
      <c r="L405" s="2">
        <f t="shared" si="177"/>
        <v>50000000</v>
      </c>
      <c r="M405" s="2">
        <v>0</v>
      </c>
      <c r="N405" s="2">
        <v>0</v>
      </c>
      <c r="O405" s="2">
        <f t="shared" si="178"/>
        <v>0</v>
      </c>
      <c r="P405" s="2">
        <v>44791011</v>
      </c>
      <c r="Q405" s="2">
        <v>44791011</v>
      </c>
      <c r="R405" s="2">
        <f t="shared" si="174"/>
        <v>44791011</v>
      </c>
      <c r="S405" s="2">
        <f t="shared" si="175"/>
        <v>5208989</v>
      </c>
      <c r="T405" s="2">
        <f t="shared" si="176"/>
        <v>0</v>
      </c>
    </row>
    <row r="406" spans="1:20" s="6" customFormat="1" x14ac:dyDescent="0.25">
      <c r="A406" s="14">
        <v>302010403</v>
      </c>
      <c r="B406" s="15" t="s">
        <v>643</v>
      </c>
      <c r="C406" s="16">
        <f>+C407</f>
        <v>50000000</v>
      </c>
      <c r="D406" s="16">
        <f t="shared" ref="D406:T406" si="186">+D407</f>
        <v>0</v>
      </c>
      <c r="E406" s="16">
        <f t="shared" si="186"/>
        <v>0</v>
      </c>
      <c r="F406" s="16">
        <f t="shared" si="186"/>
        <v>0</v>
      </c>
      <c r="G406" s="16">
        <f t="shared" si="186"/>
        <v>0</v>
      </c>
      <c r="H406" s="16">
        <f t="shared" si="186"/>
        <v>0</v>
      </c>
      <c r="I406" s="16">
        <f t="shared" si="186"/>
        <v>50000000</v>
      </c>
      <c r="J406" s="16">
        <f t="shared" si="186"/>
        <v>0</v>
      </c>
      <c r="K406" s="16">
        <f t="shared" si="186"/>
        <v>0</v>
      </c>
      <c r="L406" s="16">
        <f t="shared" si="186"/>
        <v>50000000</v>
      </c>
      <c r="M406" s="16">
        <f t="shared" si="186"/>
        <v>0</v>
      </c>
      <c r="N406" s="16">
        <f t="shared" si="186"/>
        <v>0</v>
      </c>
      <c r="O406" s="16">
        <f t="shared" si="186"/>
        <v>0</v>
      </c>
      <c r="P406" s="16">
        <f t="shared" si="186"/>
        <v>0</v>
      </c>
      <c r="Q406" s="16">
        <f t="shared" si="186"/>
        <v>0</v>
      </c>
      <c r="R406" s="16">
        <f t="shared" si="186"/>
        <v>0</v>
      </c>
      <c r="S406" s="16">
        <f t="shared" si="186"/>
        <v>50000000</v>
      </c>
      <c r="T406" s="16">
        <f t="shared" si="186"/>
        <v>0</v>
      </c>
    </row>
    <row r="407" spans="1:20" x14ac:dyDescent="0.25">
      <c r="A407" s="9">
        <v>30201040301</v>
      </c>
      <c r="B407" s="1" t="s">
        <v>644</v>
      </c>
      <c r="C407" s="2">
        <v>50000000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50000000</v>
      </c>
      <c r="J407" s="2">
        <v>0</v>
      </c>
      <c r="K407" s="2">
        <v>0</v>
      </c>
      <c r="L407" s="2">
        <f t="shared" si="177"/>
        <v>50000000</v>
      </c>
      <c r="M407" s="2">
        <v>0</v>
      </c>
      <c r="N407" s="2">
        <v>0</v>
      </c>
      <c r="O407" s="2">
        <f t="shared" si="178"/>
        <v>0</v>
      </c>
      <c r="P407" s="2">
        <v>0</v>
      </c>
      <c r="Q407" s="2">
        <v>0</v>
      </c>
      <c r="R407" s="2">
        <f t="shared" si="174"/>
        <v>0</v>
      </c>
      <c r="S407" s="2">
        <f t="shared" si="175"/>
        <v>50000000</v>
      </c>
      <c r="T407" s="2">
        <f t="shared" si="176"/>
        <v>0</v>
      </c>
    </row>
    <row r="408" spans="1:20" s="6" customFormat="1" x14ac:dyDescent="0.25">
      <c r="A408" s="14">
        <v>302010404</v>
      </c>
      <c r="B408" s="15" t="s">
        <v>645</v>
      </c>
      <c r="C408" s="16">
        <f>+C409</f>
        <v>20000000</v>
      </c>
      <c r="D408" s="16">
        <f t="shared" ref="D408:T408" si="187">+D409</f>
        <v>0</v>
      </c>
      <c r="E408" s="16">
        <f t="shared" si="187"/>
        <v>0</v>
      </c>
      <c r="F408" s="16">
        <f t="shared" si="187"/>
        <v>0</v>
      </c>
      <c r="G408" s="16">
        <f t="shared" si="187"/>
        <v>0</v>
      </c>
      <c r="H408" s="16">
        <f t="shared" si="187"/>
        <v>0</v>
      </c>
      <c r="I408" s="16">
        <f t="shared" si="187"/>
        <v>20000000</v>
      </c>
      <c r="J408" s="16">
        <f t="shared" si="187"/>
        <v>0</v>
      </c>
      <c r="K408" s="16">
        <f t="shared" si="187"/>
        <v>0</v>
      </c>
      <c r="L408" s="16">
        <f t="shared" si="187"/>
        <v>20000000</v>
      </c>
      <c r="M408" s="16">
        <f t="shared" si="187"/>
        <v>0</v>
      </c>
      <c r="N408" s="16">
        <f t="shared" si="187"/>
        <v>0</v>
      </c>
      <c r="O408" s="16">
        <f t="shared" si="187"/>
        <v>0</v>
      </c>
      <c r="P408" s="16">
        <f t="shared" si="187"/>
        <v>0</v>
      </c>
      <c r="Q408" s="16">
        <f t="shared" si="187"/>
        <v>0</v>
      </c>
      <c r="R408" s="16">
        <f t="shared" si="187"/>
        <v>0</v>
      </c>
      <c r="S408" s="16">
        <f t="shared" si="187"/>
        <v>20000000</v>
      </c>
      <c r="T408" s="16">
        <f t="shared" si="187"/>
        <v>0</v>
      </c>
    </row>
    <row r="409" spans="1:20" x14ac:dyDescent="0.25">
      <c r="A409" s="9">
        <v>30201040401</v>
      </c>
      <c r="B409" s="1" t="s">
        <v>646</v>
      </c>
      <c r="C409" s="2">
        <v>20000000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20000000</v>
      </c>
      <c r="J409" s="2">
        <v>0</v>
      </c>
      <c r="K409" s="2">
        <v>0</v>
      </c>
      <c r="L409" s="2">
        <f t="shared" si="177"/>
        <v>20000000</v>
      </c>
      <c r="M409" s="2">
        <v>0</v>
      </c>
      <c r="N409" s="2">
        <v>0</v>
      </c>
      <c r="O409" s="2">
        <f t="shared" si="178"/>
        <v>0</v>
      </c>
      <c r="P409" s="2">
        <v>0</v>
      </c>
      <c r="Q409" s="2">
        <v>0</v>
      </c>
      <c r="R409" s="2">
        <f t="shared" si="174"/>
        <v>0</v>
      </c>
      <c r="S409" s="2">
        <f t="shared" si="175"/>
        <v>20000000</v>
      </c>
      <c r="T409" s="2">
        <f t="shared" si="176"/>
        <v>0</v>
      </c>
    </row>
    <row r="410" spans="1:20" s="6" customFormat="1" x14ac:dyDescent="0.25">
      <c r="A410" s="8">
        <v>30202</v>
      </c>
      <c r="B410" s="4" t="s">
        <v>647</v>
      </c>
      <c r="C410" s="5">
        <f>+C411</f>
        <v>111591789</v>
      </c>
      <c r="D410" s="5">
        <f t="shared" ref="D410:T410" si="188">+D411</f>
        <v>0</v>
      </c>
      <c r="E410" s="5">
        <f t="shared" si="188"/>
        <v>0</v>
      </c>
      <c r="F410" s="5">
        <f t="shared" si="188"/>
        <v>0</v>
      </c>
      <c r="G410" s="5">
        <f t="shared" si="188"/>
        <v>0</v>
      </c>
      <c r="H410" s="5">
        <f t="shared" si="188"/>
        <v>0</v>
      </c>
      <c r="I410" s="5">
        <f t="shared" si="188"/>
        <v>111591789</v>
      </c>
      <c r="J410" s="5">
        <f t="shared" si="188"/>
        <v>0</v>
      </c>
      <c r="K410" s="5">
        <f t="shared" si="188"/>
        <v>0</v>
      </c>
      <c r="L410" s="5">
        <f t="shared" si="188"/>
        <v>111591789</v>
      </c>
      <c r="M410" s="5">
        <f t="shared" si="188"/>
        <v>0</v>
      </c>
      <c r="N410" s="5">
        <f t="shared" si="188"/>
        <v>0</v>
      </c>
      <c r="O410" s="5">
        <f t="shared" si="188"/>
        <v>0</v>
      </c>
      <c r="P410" s="5">
        <f t="shared" si="188"/>
        <v>12000000</v>
      </c>
      <c r="Q410" s="5">
        <f t="shared" si="188"/>
        <v>12000000</v>
      </c>
      <c r="R410" s="5">
        <f t="shared" si="188"/>
        <v>12000000</v>
      </c>
      <c r="S410" s="5">
        <f t="shared" si="188"/>
        <v>99591789</v>
      </c>
      <c r="T410" s="5">
        <f t="shared" si="188"/>
        <v>0</v>
      </c>
    </row>
    <row r="411" spans="1:20" s="6" customFormat="1" x14ac:dyDescent="0.25">
      <c r="A411" s="14">
        <v>3020201</v>
      </c>
      <c r="B411" s="15" t="s">
        <v>648</v>
      </c>
      <c r="C411" s="16">
        <f>+C412+C415</f>
        <v>111591789</v>
      </c>
      <c r="D411" s="16">
        <f t="shared" ref="D411:T411" si="189">+D412+D415</f>
        <v>0</v>
      </c>
      <c r="E411" s="16">
        <f t="shared" si="189"/>
        <v>0</v>
      </c>
      <c r="F411" s="16">
        <f t="shared" si="189"/>
        <v>0</v>
      </c>
      <c r="G411" s="16">
        <f t="shared" si="189"/>
        <v>0</v>
      </c>
      <c r="H411" s="16">
        <f t="shared" si="189"/>
        <v>0</v>
      </c>
      <c r="I411" s="16">
        <f t="shared" si="189"/>
        <v>111591789</v>
      </c>
      <c r="J411" s="16">
        <f t="shared" si="189"/>
        <v>0</v>
      </c>
      <c r="K411" s="16">
        <f t="shared" si="189"/>
        <v>0</v>
      </c>
      <c r="L411" s="16">
        <f t="shared" si="189"/>
        <v>111591789</v>
      </c>
      <c r="M411" s="16">
        <f t="shared" si="189"/>
        <v>0</v>
      </c>
      <c r="N411" s="16">
        <f t="shared" si="189"/>
        <v>0</v>
      </c>
      <c r="O411" s="16">
        <f t="shared" si="189"/>
        <v>0</v>
      </c>
      <c r="P411" s="16">
        <f t="shared" si="189"/>
        <v>12000000</v>
      </c>
      <c r="Q411" s="16">
        <f t="shared" si="189"/>
        <v>12000000</v>
      </c>
      <c r="R411" s="16">
        <f t="shared" si="189"/>
        <v>12000000</v>
      </c>
      <c r="S411" s="16">
        <f t="shared" si="189"/>
        <v>99591789</v>
      </c>
      <c r="T411" s="16">
        <f t="shared" si="189"/>
        <v>0</v>
      </c>
    </row>
    <row r="412" spans="1:20" s="6" customFormat="1" x14ac:dyDescent="0.25">
      <c r="A412" s="14">
        <v>302020101</v>
      </c>
      <c r="B412" s="15" t="s">
        <v>649</v>
      </c>
      <c r="C412" s="16">
        <f>+C413+C414</f>
        <v>81591789</v>
      </c>
      <c r="D412" s="16">
        <f t="shared" ref="D412:T412" si="190">+D413+D414</f>
        <v>0</v>
      </c>
      <c r="E412" s="16">
        <f t="shared" si="190"/>
        <v>0</v>
      </c>
      <c r="F412" s="16">
        <f t="shared" si="190"/>
        <v>0</v>
      </c>
      <c r="G412" s="16">
        <f t="shared" si="190"/>
        <v>0</v>
      </c>
      <c r="H412" s="16">
        <f t="shared" si="190"/>
        <v>0</v>
      </c>
      <c r="I412" s="16">
        <f t="shared" si="190"/>
        <v>81591789</v>
      </c>
      <c r="J412" s="16">
        <f t="shared" si="190"/>
        <v>0</v>
      </c>
      <c r="K412" s="16">
        <f t="shared" si="190"/>
        <v>0</v>
      </c>
      <c r="L412" s="16">
        <f t="shared" si="190"/>
        <v>81591789</v>
      </c>
      <c r="M412" s="16">
        <f t="shared" si="190"/>
        <v>0</v>
      </c>
      <c r="N412" s="16">
        <f t="shared" si="190"/>
        <v>0</v>
      </c>
      <c r="O412" s="16">
        <f t="shared" si="190"/>
        <v>0</v>
      </c>
      <c r="P412" s="16">
        <f t="shared" si="190"/>
        <v>12000000</v>
      </c>
      <c r="Q412" s="16">
        <f t="shared" si="190"/>
        <v>12000000</v>
      </c>
      <c r="R412" s="16">
        <f t="shared" si="190"/>
        <v>12000000</v>
      </c>
      <c r="S412" s="16">
        <f t="shared" si="190"/>
        <v>69591789</v>
      </c>
      <c r="T412" s="16">
        <f t="shared" si="190"/>
        <v>0</v>
      </c>
    </row>
    <row r="413" spans="1:20" x14ac:dyDescent="0.25">
      <c r="A413" s="9">
        <v>30202010101</v>
      </c>
      <c r="B413" s="1" t="s">
        <v>650</v>
      </c>
      <c r="C413" s="2">
        <v>40000000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40000000</v>
      </c>
      <c r="J413" s="2">
        <v>0</v>
      </c>
      <c r="K413" s="2">
        <v>0</v>
      </c>
      <c r="L413" s="2">
        <f t="shared" si="177"/>
        <v>40000000</v>
      </c>
      <c r="M413" s="2">
        <v>0</v>
      </c>
      <c r="N413" s="2">
        <v>0</v>
      </c>
      <c r="O413" s="2">
        <f t="shared" si="178"/>
        <v>0</v>
      </c>
      <c r="P413" s="2">
        <v>0</v>
      </c>
      <c r="Q413" s="2">
        <v>0</v>
      </c>
      <c r="R413" s="2">
        <f t="shared" si="174"/>
        <v>0</v>
      </c>
      <c r="S413" s="2">
        <f t="shared" si="175"/>
        <v>40000000</v>
      </c>
      <c r="T413" s="2">
        <f t="shared" si="176"/>
        <v>0</v>
      </c>
    </row>
    <row r="414" spans="1:20" x14ac:dyDescent="0.25">
      <c r="A414" s="9">
        <v>30202010102</v>
      </c>
      <c r="B414" s="1" t="s">
        <v>651</v>
      </c>
      <c r="C414" s="2">
        <v>41591789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41591789</v>
      </c>
      <c r="J414" s="2">
        <v>0</v>
      </c>
      <c r="K414" s="2">
        <v>0</v>
      </c>
      <c r="L414" s="2">
        <f t="shared" si="177"/>
        <v>41591789</v>
      </c>
      <c r="M414" s="2">
        <v>0</v>
      </c>
      <c r="N414" s="2">
        <v>0</v>
      </c>
      <c r="O414" s="2">
        <f t="shared" si="178"/>
        <v>0</v>
      </c>
      <c r="P414" s="2">
        <v>12000000</v>
      </c>
      <c r="Q414" s="2">
        <v>12000000</v>
      </c>
      <c r="R414" s="2">
        <f t="shared" si="174"/>
        <v>12000000</v>
      </c>
      <c r="S414" s="2">
        <f t="shared" si="175"/>
        <v>29591789</v>
      </c>
      <c r="T414" s="2">
        <f t="shared" si="176"/>
        <v>0</v>
      </c>
    </row>
    <row r="415" spans="1:20" s="6" customFormat="1" x14ac:dyDescent="0.25">
      <c r="A415" s="8">
        <v>302020102</v>
      </c>
      <c r="B415" s="4" t="s">
        <v>652</v>
      </c>
      <c r="C415" s="5">
        <f>+C416</f>
        <v>30000000</v>
      </c>
      <c r="D415" s="5">
        <f t="shared" ref="D415:T415" si="191">+D416</f>
        <v>0</v>
      </c>
      <c r="E415" s="5">
        <f t="shared" si="191"/>
        <v>0</v>
      </c>
      <c r="F415" s="5">
        <f t="shared" si="191"/>
        <v>0</v>
      </c>
      <c r="G415" s="5">
        <f t="shared" si="191"/>
        <v>0</v>
      </c>
      <c r="H415" s="5">
        <f t="shared" si="191"/>
        <v>0</v>
      </c>
      <c r="I415" s="5">
        <f t="shared" si="191"/>
        <v>30000000</v>
      </c>
      <c r="J415" s="5">
        <f t="shared" si="191"/>
        <v>0</v>
      </c>
      <c r="K415" s="5">
        <f t="shared" si="191"/>
        <v>0</v>
      </c>
      <c r="L415" s="5">
        <f t="shared" si="191"/>
        <v>30000000</v>
      </c>
      <c r="M415" s="5">
        <f t="shared" si="191"/>
        <v>0</v>
      </c>
      <c r="N415" s="5">
        <f t="shared" si="191"/>
        <v>0</v>
      </c>
      <c r="O415" s="5">
        <f t="shared" si="191"/>
        <v>0</v>
      </c>
      <c r="P415" s="5">
        <f t="shared" si="191"/>
        <v>0</v>
      </c>
      <c r="Q415" s="5">
        <f t="shared" si="191"/>
        <v>0</v>
      </c>
      <c r="R415" s="5">
        <f t="shared" si="191"/>
        <v>0</v>
      </c>
      <c r="S415" s="5">
        <f t="shared" si="191"/>
        <v>30000000</v>
      </c>
      <c r="T415" s="5">
        <f t="shared" si="191"/>
        <v>0</v>
      </c>
    </row>
    <row r="416" spans="1:20" x14ac:dyDescent="0.25">
      <c r="A416" s="9">
        <v>30202010201</v>
      </c>
      <c r="B416" s="1" t="s">
        <v>653</v>
      </c>
      <c r="C416" s="2">
        <v>30000000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30000000</v>
      </c>
      <c r="J416" s="2">
        <v>0</v>
      </c>
      <c r="K416" s="2">
        <v>0</v>
      </c>
      <c r="L416" s="2">
        <f t="shared" si="177"/>
        <v>30000000</v>
      </c>
      <c r="M416" s="2">
        <v>0</v>
      </c>
      <c r="N416" s="2">
        <v>0</v>
      </c>
      <c r="O416" s="2">
        <f t="shared" si="178"/>
        <v>0</v>
      </c>
      <c r="P416" s="2">
        <v>0</v>
      </c>
      <c r="Q416" s="2">
        <v>0</v>
      </c>
      <c r="R416" s="2">
        <f t="shared" si="174"/>
        <v>0</v>
      </c>
      <c r="S416" s="2">
        <f t="shared" si="175"/>
        <v>30000000</v>
      </c>
      <c r="T416" s="2">
        <f t="shared" si="176"/>
        <v>0</v>
      </c>
    </row>
    <row r="417" spans="1:20" s="6" customFormat="1" x14ac:dyDescent="0.25">
      <c r="A417" s="11">
        <v>30203</v>
      </c>
      <c r="B417" s="12" t="s">
        <v>654</v>
      </c>
      <c r="C417" s="13">
        <f>+C418+C421</f>
        <v>160099075</v>
      </c>
      <c r="D417" s="13">
        <f t="shared" ref="D417:T417" si="192">+D418+D421</f>
        <v>0</v>
      </c>
      <c r="E417" s="13">
        <f t="shared" si="192"/>
        <v>0</v>
      </c>
      <c r="F417" s="13">
        <f t="shared" si="192"/>
        <v>0</v>
      </c>
      <c r="G417" s="13">
        <f t="shared" si="192"/>
        <v>0</v>
      </c>
      <c r="H417" s="13">
        <f t="shared" si="192"/>
        <v>0</v>
      </c>
      <c r="I417" s="13">
        <f t="shared" si="192"/>
        <v>160099075</v>
      </c>
      <c r="J417" s="13">
        <f t="shared" si="192"/>
        <v>0</v>
      </c>
      <c r="K417" s="13">
        <f t="shared" si="192"/>
        <v>0</v>
      </c>
      <c r="L417" s="13">
        <f t="shared" si="192"/>
        <v>160099075</v>
      </c>
      <c r="M417" s="13">
        <f t="shared" si="192"/>
        <v>0</v>
      </c>
      <c r="N417" s="13">
        <f t="shared" si="192"/>
        <v>0</v>
      </c>
      <c r="O417" s="13">
        <f t="shared" si="192"/>
        <v>0</v>
      </c>
      <c r="P417" s="13">
        <f t="shared" si="192"/>
        <v>0</v>
      </c>
      <c r="Q417" s="13">
        <f t="shared" si="192"/>
        <v>0</v>
      </c>
      <c r="R417" s="13">
        <f t="shared" si="192"/>
        <v>0</v>
      </c>
      <c r="S417" s="13">
        <f t="shared" si="192"/>
        <v>160099075</v>
      </c>
      <c r="T417" s="13">
        <f t="shared" si="192"/>
        <v>0</v>
      </c>
    </row>
    <row r="418" spans="1:20" s="6" customFormat="1" x14ac:dyDescent="0.25">
      <c r="A418" s="14">
        <v>3020301</v>
      </c>
      <c r="B418" s="15" t="s">
        <v>655</v>
      </c>
      <c r="C418" s="16">
        <f>+C419</f>
        <v>10099075</v>
      </c>
      <c r="D418" s="16">
        <f t="shared" ref="D418:T419" si="193">+D419</f>
        <v>0</v>
      </c>
      <c r="E418" s="16">
        <f t="shared" si="193"/>
        <v>0</v>
      </c>
      <c r="F418" s="16">
        <f t="shared" si="193"/>
        <v>0</v>
      </c>
      <c r="G418" s="16">
        <f t="shared" si="193"/>
        <v>0</v>
      </c>
      <c r="H418" s="16">
        <f t="shared" si="193"/>
        <v>0</v>
      </c>
      <c r="I418" s="16">
        <f t="shared" si="193"/>
        <v>10099075</v>
      </c>
      <c r="J418" s="16">
        <f t="shared" si="193"/>
        <v>0</v>
      </c>
      <c r="K418" s="16">
        <f t="shared" si="193"/>
        <v>0</v>
      </c>
      <c r="L418" s="16">
        <f t="shared" si="193"/>
        <v>10099075</v>
      </c>
      <c r="M418" s="16">
        <f t="shared" si="193"/>
        <v>0</v>
      </c>
      <c r="N418" s="16">
        <f t="shared" si="193"/>
        <v>0</v>
      </c>
      <c r="O418" s="16">
        <f t="shared" si="193"/>
        <v>0</v>
      </c>
      <c r="P418" s="16">
        <f t="shared" si="193"/>
        <v>0</v>
      </c>
      <c r="Q418" s="16">
        <f t="shared" si="193"/>
        <v>0</v>
      </c>
      <c r="R418" s="16">
        <f t="shared" si="193"/>
        <v>0</v>
      </c>
      <c r="S418" s="16">
        <f t="shared" si="193"/>
        <v>10099075</v>
      </c>
      <c r="T418" s="16">
        <f t="shared" si="193"/>
        <v>0</v>
      </c>
    </row>
    <row r="419" spans="1:20" s="6" customFormat="1" x14ac:dyDescent="0.25">
      <c r="A419" s="14">
        <v>302030101</v>
      </c>
      <c r="B419" s="15" t="s">
        <v>656</v>
      </c>
      <c r="C419" s="16">
        <f>+C420</f>
        <v>10099075</v>
      </c>
      <c r="D419" s="16">
        <f t="shared" si="193"/>
        <v>0</v>
      </c>
      <c r="E419" s="16">
        <f t="shared" si="193"/>
        <v>0</v>
      </c>
      <c r="F419" s="16">
        <f t="shared" si="193"/>
        <v>0</v>
      </c>
      <c r="G419" s="16">
        <f t="shared" si="193"/>
        <v>0</v>
      </c>
      <c r="H419" s="16">
        <f t="shared" si="193"/>
        <v>0</v>
      </c>
      <c r="I419" s="16">
        <f t="shared" si="193"/>
        <v>10099075</v>
      </c>
      <c r="J419" s="16">
        <f t="shared" si="193"/>
        <v>0</v>
      </c>
      <c r="K419" s="16">
        <f t="shared" si="193"/>
        <v>0</v>
      </c>
      <c r="L419" s="16">
        <f t="shared" si="193"/>
        <v>10099075</v>
      </c>
      <c r="M419" s="16">
        <f t="shared" si="193"/>
        <v>0</v>
      </c>
      <c r="N419" s="16">
        <f t="shared" si="193"/>
        <v>0</v>
      </c>
      <c r="O419" s="16">
        <f t="shared" si="193"/>
        <v>0</v>
      </c>
      <c r="P419" s="16">
        <f t="shared" si="193"/>
        <v>0</v>
      </c>
      <c r="Q419" s="16">
        <f t="shared" si="193"/>
        <v>0</v>
      </c>
      <c r="R419" s="16">
        <f t="shared" si="193"/>
        <v>0</v>
      </c>
      <c r="S419" s="16">
        <f t="shared" si="193"/>
        <v>10099075</v>
      </c>
      <c r="T419" s="16">
        <f t="shared" si="193"/>
        <v>0</v>
      </c>
    </row>
    <row r="420" spans="1:20" x14ac:dyDescent="0.25">
      <c r="A420" s="9">
        <v>30203010101</v>
      </c>
      <c r="B420" s="1" t="s">
        <v>657</v>
      </c>
      <c r="C420" s="2">
        <v>10099075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10099075</v>
      </c>
      <c r="J420" s="2">
        <v>0</v>
      </c>
      <c r="K420" s="2">
        <v>0</v>
      </c>
      <c r="L420" s="2">
        <f t="shared" si="177"/>
        <v>10099075</v>
      </c>
      <c r="M420" s="2">
        <v>0</v>
      </c>
      <c r="N420" s="2">
        <v>0</v>
      </c>
      <c r="O420" s="2">
        <f t="shared" si="178"/>
        <v>0</v>
      </c>
      <c r="P420" s="2">
        <v>0</v>
      </c>
      <c r="Q420" s="2">
        <v>0</v>
      </c>
      <c r="R420" s="2">
        <f t="shared" si="174"/>
        <v>0</v>
      </c>
      <c r="S420" s="2">
        <f t="shared" si="175"/>
        <v>10099075</v>
      </c>
      <c r="T420" s="2">
        <f t="shared" si="176"/>
        <v>0</v>
      </c>
    </row>
    <row r="421" spans="1:20" s="6" customFormat="1" x14ac:dyDescent="0.25">
      <c r="A421" s="14">
        <v>3020302</v>
      </c>
      <c r="B421" s="15" t="s">
        <v>658</v>
      </c>
      <c r="C421" s="16">
        <f>+C422</f>
        <v>150000000</v>
      </c>
      <c r="D421" s="16">
        <f t="shared" ref="D421:T421" si="194">+D422</f>
        <v>0</v>
      </c>
      <c r="E421" s="16">
        <f t="shared" si="194"/>
        <v>0</v>
      </c>
      <c r="F421" s="16">
        <f t="shared" si="194"/>
        <v>0</v>
      </c>
      <c r="G421" s="16">
        <f t="shared" si="194"/>
        <v>0</v>
      </c>
      <c r="H421" s="16">
        <f t="shared" si="194"/>
        <v>0</v>
      </c>
      <c r="I421" s="16">
        <f t="shared" si="194"/>
        <v>150000000</v>
      </c>
      <c r="J421" s="16">
        <f t="shared" si="194"/>
        <v>0</v>
      </c>
      <c r="K421" s="16">
        <f t="shared" si="194"/>
        <v>0</v>
      </c>
      <c r="L421" s="16">
        <f t="shared" si="194"/>
        <v>150000000</v>
      </c>
      <c r="M421" s="16">
        <f t="shared" si="194"/>
        <v>0</v>
      </c>
      <c r="N421" s="16">
        <f t="shared" si="194"/>
        <v>0</v>
      </c>
      <c r="O421" s="16">
        <f t="shared" si="194"/>
        <v>0</v>
      </c>
      <c r="P421" s="16">
        <f t="shared" si="194"/>
        <v>0</v>
      </c>
      <c r="Q421" s="16">
        <f t="shared" si="194"/>
        <v>0</v>
      </c>
      <c r="R421" s="16">
        <f t="shared" si="194"/>
        <v>0</v>
      </c>
      <c r="S421" s="16">
        <f t="shared" si="194"/>
        <v>150000000</v>
      </c>
      <c r="T421" s="16">
        <f t="shared" si="194"/>
        <v>0</v>
      </c>
    </row>
    <row r="422" spans="1:20" x14ac:dyDescent="0.25">
      <c r="A422" s="9">
        <v>302030203</v>
      </c>
      <c r="B422" s="1" t="s">
        <v>659</v>
      </c>
      <c r="C422" s="2">
        <v>150000000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150000000</v>
      </c>
      <c r="J422" s="2">
        <v>0</v>
      </c>
      <c r="K422" s="2">
        <v>0</v>
      </c>
      <c r="L422" s="2">
        <f t="shared" si="177"/>
        <v>150000000</v>
      </c>
      <c r="M422" s="2">
        <v>0</v>
      </c>
      <c r="N422" s="2">
        <v>0</v>
      </c>
      <c r="O422" s="2">
        <f t="shared" si="178"/>
        <v>0</v>
      </c>
      <c r="P422" s="2">
        <v>0</v>
      </c>
      <c r="Q422" s="2">
        <v>0</v>
      </c>
      <c r="R422" s="2">
        <f t="shared" si="174"/>
        <v>0</v>
      </c>
      <c r="S422" s="2">
        <f t="shared" si="175"/>
        <v>150000000</v>
      </c>
      <c r="T422" s="2">
        <f t="shared" si="176"/>
        <v>0</v>
      </c>
    </row>
    <row r="423" spans="1:20" s="6" customFormat="1" x14ac:dyDescent="0.25">
      <c r="A423" s="11">
        <v>303</v>
      </c>
      <c r="B423" s="12" t="s">
        <v>660</v>
      </c>
      <c r="C423" s="13">
        <f>+C424</f>
        <v>95000000</v>
      </c>
      <c r="D423" s="13">
        <f t="shared" ref="D423:T423" si="195">+D424</f>
        <v>0</v>
      </c>
      <c r="E423" s="13">
        <f t="shared" si="195"/>
        <v>0</v>
      </c>
      <c r="F423" s="13">
        <f t="shared" si="195"/>
        <v>0</v>
      </c>
      <c r="G423" s="13">
        <f t="shared" si="195"/>
        <v>0</v>
      </c>
      <c r="H423" s="13">
        <f t="shared" si="195"/>
        <v>0</v>
      </c>
      <c r="I423" s="13">
        <f t="shared" si="195"/>
        <v>95000000</v>
      </c>
      <c r="J423" s="13">
        <f t="shared" si="195"/>
        <v>0</v>
      </c>
      <c r="K423" s="13">
        <f t="shared" si="195"/>
        <v>0</v>
      </c>
      <c r="L423" s="13">
        <f t="shared" si="195"/>
        <v>95000000</v>
      </c>
      <c r="M423" s="13">
        <f t="shared" si="195"/>
        <v>0</v>
      </c>
      <c r="N423" s="13">
        <f t="shared" si="195"/>
        <v>0</v>
      </c>
      <c r="O423" s="13">
        <f t="shared" si="195"/>
        <v>0</v>
      </c>
      <c r="P423" s="13">
        <f t="shared" si="195"/>
        <v>0</v>
      </c>
      <c r="Q423" s="13">
        <f t="shared" si="195"/>
        <v>0</v>
      </c>
      <c r="R423" s="13">
        <f t="shared" si="195"/>
        <v>0</v>
      </c>
      <c r="S423" s="13">
        <f t="shared" si="195"/>
        <v>95000000</v>
      </c>
      <c r="T423" s="13">
        <f t="shared" si="195"/>
        <v>0</v>
      </c>
    </row>
    <row r="424" spans="1:20" s="6" customFormat="1" x14ac:dyDescent="0.25">
      <c r="A424" s="11">
        <v>30301</v>
      </c>
      <c r="B424" s="12" t="s">
        <v>661</v>
      </c>
      <c r="C424" s="13">
        <f>+C425+C431</f>
        <v>95000000</v>
      </c>
      <c r="D424" s="13">
        <f t="shared" ref="D424:T424" si="196">+D425+D431</f>
        <v>0</v>
      </c>
      <c r="E424" s="13">
        <f t="shared" si="196"/>
        <v>0</v>
      </c>
      <c r="F424" s="13">
        <f t="shared" si="196"/>
        <v>0</v>
      </c>
      <c r="G424" s="13">
        <f t="shared" si="196"/>
        <v>0</v>
      </c>
      <c r="H424" s="13">
        <f t="shared" si="196"/>
        <v>0</v>
      </c>
      <c r="I424" s="13">
        <f t="shared" si="196"/>
        <v>95000000</v>
      </c>
      <c r="J424" s="13">
        <f t="shared" si="196"/>
        <v>0</v>
      </c>
      <c r="K424" s="13">
        <f t="shared" si="196"/>
        <v>0</v>
      </c>
      <c r="L424" s="13">
        <f t="shared" si="196"/>
        <v>95000000</v>
      </c>
      <c r="M424" s="13">
        <f t="shared" si="196"/>
        <v>0</v>
      </c>
      <c r="N424" s="13">
        <f t="shared" si="196"/>
        <v>0</v>
      </c>
      <c r="O424" s="13">
        <f t="shared" si="196"/>
        <v>0</v>
      </c>
      <c r="P424" s="13">
        <f t="shared" si="196"/>
        <v>0</v>
      </c>
      <c r="Q424" s="13">
        <f t="shared" si="196"/>
        <v>0</v>
      </c>
      <c r="R424" s="13">
        <f t="shared" si="196"/>
        <v>0</v>
      </c>
      <c r="S424" s="13">
        <f t="shared" si="196"/>
        <v>95000000</v>
      </c>
      <c r="T424" s="13">
        <f t="shared" si="196"/>
        <v>0</v>
      </c>
    </row>
    <row r="425" spans="1:20" s="6" customFormat="1" x14ac:dyDescent="0.25">
      <c r="A425" s="14">
        <v>3030101</v>
      </c>
      <c r="B425" s="15" t="s">
        <v>662</v>
      </c>
      <c r="C425" s="16">
        <f>+C426</f>
        <v>80000000</v>
      </c>
      <c r="D425" s="16">
        <f t="shared" ref="D425:T425" si="197">+D426</f>
        <v>0</v>
      </c>
      <c r="E425" s="16">
        <f t="shared" si="197"/>
        <v>0</v>
      </c>
      <c r="F425" s="16">
        <f t="shared" si="197"/>
        <v>0</v>
      </c>
      <c r="G425" s="16">
        <f t="shared" si="197"/>
        <v>0</v>
      </c>
      <c r="H425" s="16">
        <f t="shared" si="197"/>
        <v>0</v>
      </c>
      <c r="I425" s="16">
        <f t="shared" si="197"/>
        <v>80000000</v>
      </c>
      <c r="J425" s="16">
        <f t="shared" si="197"/>
        <v>0</v>
      </c>
      <c r="K425" s="16">
        <f t="shared" si="197"/>
        <v>0</v>
      </c>
      <c r="L425" s="16">
        <f t="shared" si="197"/>
        <v>80000000</v>
      </c>
      <c r="M425" s="16">
        <f t="shared" si="197"/>
        <v>0</v>
      </c>
      <c r="N425" s="16">
        <f t="shared" si="197"/>
        <v>0</v>
      </c>
      <c r="O425" s="16">
        <f t="shared" si="197"/>
        <v>0</v>
      </c>
      <c r="P425" s="16">
        <f t="shared" si="197"/>
        <v>0</v>
      </c>
      <c r="Q425" s="16">
        <f t="shared" si="197"/>
        <v>0</v>
      </c>
      <c r="R425" s="16">
        <f t="shared" si="197"/>
        <v>0</v>
      </c>
      <c r="S425" s="16">
        <f t="shared" si="197"/>
        <v>80000000</v>
      </c>
      <c r="T425" s="16">
        <f t="shared" si="197"/>
        <v>0</v>
      </c>
    </row>
    <row r="426" spans="1:20" s="6" customFormat="1" x14ac:dyDescent="0.25">
      <c r="A426" s="14">
        <v>303010101</v>
      </c>
      <c r="B426" s="15" t="s">
        <v>663</v>
      </c>
      <c r="C426" s="16">
        <f>SUM(C427:C430)</f>
        <v>80000000</v>
      </c>
      <c r="D426" s="16">
        <f t="shared" ref="D426:T426" si="198">SUM(D427:D430)</f>
        <v>0</v>
      </c>
      <c r="E426" s="16">
        <f t="shared" si="198"/>
        <v>0</v>
      </c>
      <c r="F426" s="16">
        <f t="shared" si="198"/>
        <v>0</v>
      </c>
      <c r="G426" s="16">
        <f t="shared" si="198"/>
        <v>0</v>
      </c>
      <c r="H426" s="16">
        <f t="shared" si="198"/>
        <v>0</v>
      </c>
      <c r="I426" s="16">
        <f t="shared" si="198"/>
        <v>80000000</v>
      </c>
      <c r="J426" s="16">
        <f t="shared" si="198"/>
        <v>0</v>
      </c>
      <c r="K426" s="16">
        <f t="shared" si="198"/>
        <v>0</v>
      </c>
      <c r="L426" s="16">
        <f t="shared" si="198"/>
        <v>80000000</v>
      </c>
      <c r="M426" s="16">
        <f t="shared" si="198"/>
        <v>0</v>
      </c>
      <c r="N426" s="16">
        <f t="shared" si="198"/>
        <v>0</v>
      </c>
      <c r="O426" s="16">
        <f t="shared" si="198"/>
        <v>0</v>
      </c>
      <c r="P426" s="16">
        <f t="shared" si="198"/>
        <v>0</v>
      </c>
      <c r="Q426" s="16">
        <f t="shared" si="198"/>
        <v>0</v>
      </c>
      <c r="R426" s="16">
        <f t="shared" si="198"/>
        <v>0</v>
      </c>
      <c r="S426" s="16">
        <f t="shared" si="198"/>
        <v>80000000</v>
      </c>
      <c r="T426" s="16">
        <f t="shared" si="198"/>
        <v>0</v>
      </c>
    </row>
    <row r="427" spans="1:20" x14ac:dyDescent="0.25">
      <c r="A427" s="9">
        <v>30301010101</v>
      </c>
      <c r="B427" s="1" t="s">
        <v>664</v>
      </c>
      <c r="C427" s="2">
        <v>5000000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5000000</v>
      </c>
      <c r="J427" s="2">
        <v>0</v>
      </c>
      <c r="K427" s="2">
        <v>0</v>
      </c>
      <c r="L427" s="2">
        <f t="shared" si="177"/>
        <v>5000000</v>
      </c>
      <c r="M427" s="2">
        <v>0</v>
      </c>
      <c r="N427" s="2">
        <v>0</v>
      </c>
      <c r="O427" s="2">
        <f t="shared" si="178"/>
        <v>0</v>
      </c>
      <c r="P427" s="2">
        <v>0</v>
      </c>
      <c r="Q427" s="2">
        <v>0</v>
      </c>
      <c r="R427" s="2">
        <f t="shared" si="174"/>
        <v>0</v>
      </c>
      <c r="S427" s="2">
        <f t="shared" si="175"/>
        <v>5000000</v>
      </c>
      <c r="T427" s="2">
        <f t="shared" si="176"/>
        <v>0</v>
      </c>
    </row>
    <row r="428" spans="1:20" x14ac:dyDescent="0.25">
      <c r="A428" s="9">
        <v>30301010102</v>
      </c>
      <c r="B428" s="1" t="s">
        <v>665</v>
      </c>
      <c r="C428" s="2">
        <v>5000000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5000000</v>
      </c>
      <c r="J428" s="2">
        <v>0</v>
      </c>
      <c r="K428" s="2">
        <v>0</v>
      </c>
      <c r="L428" s="2">
        <f t="shared" si="177"/>
        <v>5000000</v>
      </c>
      <c r="M428" s="2">
        <v>0</v>
      </c>
      <c r="N428" s="2">
        <v>0</v>
      </c>
      <c r="O428" s="2">
        <f t="shared" si="178"/>
        <v>0</v>
      </c>
      <c r="P428" s="2">
        <v>0</v>
      </c>
      <c r="Q428" s="2">
        <v>0</v>
      </c>
      <c r="R428" s="2">
        <f t="shared" si="174"/>
        <v>0</v>
      </c>
      <c r="S428" s="2">
        <f t="shared" si="175"/>
        <v>5000000</v>
      </c>
      <c r="T428" s="2">
        <f t="shared" si="176"/>
        <v>0</v>
      </c>
    </row>
    <row r="429" spans="1:20" x14ac:dyDescent="0.25">
      <c r="A429" s="9">
        <v>30301010103</v>
      </c>
      <c r="B429" s="1" t="s">
        <v>666</v>
      </c>
      <c r="C429" s="2">
        <v>35000000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35000000</v>
      </c>
      <c r="J429" s="2">
        <v>0</v>
      </c>
      <c r="K429" s="2">
        <v>0</v>
      </c>
      <c r="L429" s="2">
        <f t="shared" si="177"/>
        <v>35000000</v>
      </c>
      <c r="M429" s="2">
        <v>0</v>
      </c>
      <c r="N429" s="2">
        <v>0</v>
      </c>
      <c r="O429" s="2">
        <f t="shared" si="178"/>
        <v>0</v>
      </c>
      <c r="P429" s="2">
        <v>0</v>
      </c>
      <c r="Q429" s="2">
        <v>0</v>
      </c>
      <c r="R429" s="2">
        <f t="shared" si="174"/>
        <v>0</v>
      </c>
      <c r="S429" s="2">
        <f t="shared" si="175"/>
        <v>35000000</v>
      </c>
      <c r="T429" s="2">
        <f t="shared" si="176"/>
        <v>0</v>
      </c>
    </row>
    <row r="430" spans="1:20" x14ac:dyDescent="0.25">
      <c r="A430" s="9">
        <v>30301010104</v>
      </c>
      <c r="B430" s="1" t="s">
        <v>667</v>
      </c>
      <c r="C430" s="2">
        <v>35000000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35000000</v>
      </c>
      <c r="J430" s="2">
        <v>0</v>
      </c>
      <c r="K430" s="2">
        <v>0</v>
      </c>
      <c r="L430" s="2">
        <f t="shared" si="177"/>
        <v>35000000</v>
      </c>
      <c r="M430" s="2">
        <v>0</v>
      </c>
      <c r="N430" s="2">
        <v>0</v>
      </c>
      <c r="O430" s="2">
        <f t="shared" si="178"/>
        <v>0</v>
      </c>
      <c r="P430" s="2">
        <v>0</v>
      </c>
      <c r="Q430" s="2">
        <v>0</v>
      </c>
      <c r="R430" s="2">
        <f t="shared" si="174"/>
        <v>0</v>
      </c>
      <c r="S430" s="2">
        <f t="shared" si="175"/>
        <v>35000000</v>
      </c>
      <c r="T430" s="2">
        <f t="shared" si="176"/>
        <v>0</v>
      </c>
    </row>
    <row r="431" spans="1:20" s="6" customFormat="1" x14ac:dyDescent="0.25">
      <c r="A431" s="14">
        <v>3030102</v>
      </c>
      <c r="B431" s="15" t="s">
        <v>668</v>
      </c>
      <c r="C431" s="16">
        <f>+C432</f>
        <v>15000000</v>
      </c>
      <c r="D431" s="16">
        <f t="shared" ref="D431:T431" si="199">+D432</f>
        <v>0</v>
      </c>
      <c r="E431" s="16">
        <f t="shared" si="199"/>
        <v>0</v>
      </c>
      <c r="F431" s="16">
        <f t="shared" si="199"/>
        <v>0</v>
      </c>
      <c r="G431" s="16">
        <f t="shared" si="199"/>
        <v>0</v>
      </c>
      <c r="H431" s="16">
        <f t="shared" si="199"/>
        <v>0</v>
      </c>
      <c r="I431" s="16">
        <f t="shared" si="199"/>
        <v>15000000</v>
      </c>
      <c r="J431" s="16">
        <f t="shared" si="199"/>
        <v>0</v>
      </c>
      <c r="K431" s="16">
        <f t="shared" si="199"/>
        <v>0</v>
      </c>
      <c r="L431" s="16">
        <f t="shared" si="199"/>
        <v>15000000</v>
      </c>
      <c r="M431" s="16">
        <f t="shared" si="199"/>
        <v>0</v>
      </c>
      <c r="N431" s="16">
        <f t="shared" si="199"/>
        <v>0</v>
      </c>
      <c r="O431" s="16">
        <f t="shared" si="199"/>
        <v>0</v>
      </c>
      <c r="P431" s="16">
        <f t="shared" si="199"/>
        <v>0</v>
      </c>
      <c r="Q431" s="16">
        <f t="shared" si="199"/>
        <v>0</v>
      </c>
      <c r="R431" s="16">
        <f t="shared" si="199"/>
        <v>0</v>
      </c>
      <c r="S431" s="16">
        <f t="shared" si="199"/>
        <v>15000000</v>
      </c>
      <c r="T431" s="16">
        <f t="shared" si="199"/>
        <v>0</v>
      </c>
    </row>
    <row r="432" spans="1:20" s="6" customFormat="1" x14ac:dyDescent="0.25">
      <c r="A432" s="14">
        <v>303010201</v>
      </c>
      <c r="B432" s="15" t="s">
        <v>669</v>
      </c>
      <c r="C432" s="16">
        <f>+C433+C434</f>
        <v>15000000</v>
      </c>
      <c r="D432" s="16">
        <f t="shared" ref="D432:T432" si="200">+D433+D434</f>
        <v>0</v>
      </c>
      <c r="E432" s="16">
        <f t="shared" si="200"/>
        <v>0</v>
      </c>
      <c r="F432" s="16">
        <f t="shared" si="200"/>
        <v>0</v>
      </c>
      <c r="G432" s="16">
        <f t="shared" si="200"/>
        <v>0</v>
      </c>
      <c r="H432" s="16">
        <f t="shared" si="200"/>
        <v>0</v>
      </c>
      <c r="I432" s="16">
        <f t="shared" si="200"/>
        <v>15000000</v>
      </c>
      <c r="J432" s="16">
        <f t="shared" si="200"/>
        <v>0</v>
      </c>
      <c r="K432" s="16">
        <f t="shared" si="200"/>
        <v>0</v>
      </c>
      <c r="L432" s="16">
        <f t="shared" si="200"/>
        <v>15000000</v>
      </c>
      <c r="M432" s="16">
        <f t="shared" si="200"/>
        <v>0</v>
      </c>
      <c r="N432" s="16">
        <f t="shared" si="200"/>
        <v>0</v>
      </c>
      <c r="O432" s="16">
        <f t="shared" si="200"/>
        <v>0</v>
      </c>
      <c r="P432" s="16">
        <f t="shared" si="200"/>
        <v>0</v>
      </c>
      <c r="Q432" s="16">
        <f t="shared" si="200"/>
        <v>0</v>
      </c>
      <c r="R432" s="16">
        <f t="shared" si="200"/>
        <v>0</v>
      </c>
      <c r="S432" s="16">
        <f t="shared" si="200"/>
        <v>15000000</v>
      </c>
      <c r="T432" s="16">
        <f t="shared" si="200"/>
        <v>0</v>
      </c>
    </row>
    <row r="433" spans="1:20" x14ac:dyDescent="0.25">
      <c r="A433" s="9">
        <v>30301020101</v>
      </c>
      <c r="B433" s="1" t="s">
        <v>670</v>
      </c>
      <c r="C433" s="2">
        <v>5000000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5000000</v>
      </c>
      <c r="J433" s="2">
        <v>0</v>
      </c>
      <c r="K433" s="2">
        <v>0</v>
      </c>
      <c r="L433" s="2">
        <f t="shared" si="177"/>
        <v>5000000</v>
      </c>
      <c r="M433" s="2">
        <v>0</v>
      </c>
      <c r="N433" s="2">
        <v>0</v>
      </c>
      <c r="O433" s="2">
        <f t="shared" si="178"/>
        <v>0</v>
      </c>
      <c r="P433" s="2">
        <v>0</v>
      </c>
      <c r="Q433" s="2">
        <v>0</v>
      </c>
      <c r="R433" s="2">
        <f t="shared" si="174"/>
        <v>0</v>
      </c>
      <c r="S433" s="2">
        <f t="shared" si="175"/>
        <v>5000000</v>
      </c>
      <c r="T433" s="2">
        <f t="shared" si="176"/>
        <v>0</v>
      </c>
    </row>
    <row r="434" spans="1:20" x14ac:dyDescent="0.25">
      <c r="A434" s="9">
        <v>30301020103</v>
      </c>
      <c r="B434" s="1" t="s">
        <v>671</v>
      </c>
      <c r="C434" s="2">
        <v>10000000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10000000</v>
      </c>
      <c r="J434" s="2">
        <v>0</v>
      </c>
      <c r="K434" s="2">
        <v>0</v>
      </c>
      <c r="L434" s="2">
        <f t="shared" si="177"/>
        <v>10000000</v>
      </c>
      <c r="M434" s="2">
        <v>0</v>
      </c>
      <c r="N434" s="2">
        <v>0</v>
      </c>
      <c r="O434" s="2">
        <f t="shared" si="178"/>
        <v>0</v>
      </c>
      <c r="P434" s="2">
        <v>0</v>
      </c>
      <c r="Q434" s="2">
        <v>0</v>
      </c>
      <c r="R434" s="2">
        <f t="shared" si="174"/>
        <v>0</v>
      </c>
      <c r="S434" s="2">
        <f t="shared" si="175"/>
        <v>10000000</v>
      </c>
      <c r="T434" s="2">
        <f t="shared" si="176"/>
        <v>0</v>
      </c>
    </row>
    <row r="435" spans="1:20" s="6" customFormat="1" x14ac:dyDescent="0.25">
      <c r="A435" s="11">
        <v>304</v>
      </c>
      <c r="B435" s="12" t="s">
        <v>672</v>
      </c>
      <c r="C435" s="13">
        <f>+C436+C456</f>
        <v>4961907532</v>
      </c>
      <c r="D435" s="13">
        <f t="shared" ref="D435:T435" si="201">+D436+D456</f>
        <v>0</v>
      </c>
      <c r="E435" s="13">
        <f t="shared" si="201"/>
        <v>0</v>
      </c>
      <c r="F435" s="13">
        <f t="shared" si="201"/>
        <v>0</v>
      </c>
      <c r="G435" s="13">
        <f t="shared" si="201"/>
        <v>0</v>
      </c>
      <c r="H435" s="13">
        <f t="shared" si="201"/>
        <v>0</v>
      </c>
      <c r="I435" s="13">
        <f t="shared" si="201"/>
        <v>4961907532</v>
      </c>
      <c r="J435" s="13">
        <f t="shared" si="201"/>
        <v>227858282.16999999</v>
      </c>
      <c r="K435" s="13">
        <f t="shared" si="201"/>
        <v>227858282.16999999</v>
      </c>
      <c r="L435" s="13">
        <f t="shared" si="201"/>
        <v>4734049249.8299999</v>
      </c>
      <c r="M435" s="13">
        <f t="shared" si="201"/>
        <v>0</v>
      </c>
      <c r="N435" s="13">
        <f t="shared" si="201"/>
        <v>0</v>
      </c>
      <c r="O435" s="13">
        <f t="shared" si="201"/>
        <v>227858282.16999999</v>
      </c>
      <c r="P435" s="13">
        <f t="shared" si="201"/>
        <v>1585361858.8000002</v>
      </c>
      <c r="Q435" s="13">
        <f t="shared" si="201"/>
        <v>1585361858.8000002</v>
      </c>
      <c r="R435" s="13">
        <f t="shared" si="201"/>
        <v>1357503576.6300001</v>
      </c>
      <c r="S435" s="13">
        <f t="shared" si="201"/>
        <v>3376545673.1999998</v>
      </c>
      <c r="T435" s="13">
        <f t="shared" si="201"/>
        <v>0</v>
      </c>
    </row>
    <row r="436" spans="1:20" s="6" customFormat="1" x14ac:dyDescent="0.25">
      <c r="A436" s="11">
        <v>30401</v>
      </c>
      <c r="B436" s="12" t="s">
        <v>673</v>
      </c>
      <c r="C436" s="13">
        <f>+C437</f>
        <v>4446907532</v>
      </c>
      <c r="D436" s="13">
        <f t="shared" ref="D436:T436" si="202">+D437</f>
        <v>0</v>
      </c>
      <c r="E436" s="13">
        <f t="shared" si="202"/>
        <v>0</v>
      </c>
      <c r="F436" s="13">
        <f t="shared" si="202"/>
        <v>0</v>
      </c>
      <c r="G436" s="13">
        <f t="shared" si="202"/>
        <v>0</v>
      </c>
      <c r="H436" s="13">
        <f t="shared" si="202"/>
        <v>0</v>
      </c>
      <c r="I436" s="13">
        <f t="shared" si="202"/>
        <v>4446907532</v>
      </c>
      <c r="J436" s="13">
        <f t="shared" si="202"/>
        <v>227858282.16999999</v>
      </c>
      <c r="K436" s="13">
        <f t="shared" si="202"/>
        <v>227858282.16999999</v>
      </c>
      <c r="L436" s="13">
        <f t="shared" si="202"/>
        <v>4219049249.8299999</v>
      </c>
      <c r="M436" s="13">
        <f t="shared" si="202"/>
        <v>0</v>
      </c>
      <c r="N436" s="13">
        <f t="shared" si="202"/>
        <v>0</v>
      </c>
      <c r="O436" s="13">
        <f t="shared" si="202"/>
        <v>227858282.16999999</v>
      </c>
      <c r="P436" s="13">
        <f t="shared" si="202"/>
        <v>1585361858.8000002</v>
      </c>
      <c r="Q436" s="13">
        <f t="shared" si="202"/>
        <v>1585361858.8000002</v>
      </c>
      <c r="R436" s="13">
        <f t="shared" si="202"/>
        <v>1357503576.6300001</v>
      </c>
      <c r="S436" s="13">
        <f t="shared" si="202"/>
        <v>2861545673.1999998</v>
      </c>
      <c r="T436" s="13">
        <f t="shared" si="202"/>
        <v>0</v>
      </c>
    </row>
    <row r="437" spans="1:20" s="6" customFormat="1" x14ac:dyDescent="0.25">
      <c r="A437" s="14">
        <v>3040101</v>
      </c>
      <c r="B437" s="15" t="s">
        <v>674</v>
      </c>
      <c r="C437" s="16">
        <f>+C438+C440+C443+C446+C450+C453</f>
        <v>4446907532</v>
      </c>
      <c r="D437" s="16">
        <f t="shared" ref="D437:T437" si="203">+D438+D440+D443+D446+D450+D453</f>
        <v>0</v>
      </c>
      <c r="E437" s="16">
        <f t="shared" si="203"/>
        <v>0</v>
      </c>
      <c r="F437" s="16">
        <f t="shared" si="203"/>
        <v>0</v>
      </c>
      <c r="G437" s="16">
        <f t="shared" si="203"/>
        <v>0</v>
      </c>
      <c r="H437" s="16">
        <f t="shared" si="203"/>
        <v>0</v>
      </c>
      <c r="I437" s="16">
        <f t="shared" si="203"/>
        <v>4446907532</v>
      </c>
      <c r="J437" s="16">
        <f t="shared" si="203"/>
        <v>227858282.16999999</v>
      </c>
      <c r="K437" s="16">
        <f t="shared" si="203"/>
        <v>227858282.16999999</v>
      </c>
      <c r="L437" s="16">
        <f t="shared" si="203"/>
        <v>4219049249.8299999</v>
      </c>
      <c r="M437" s="16">
        <f t="shared" si="203"/>
        <v>0</v>
      </c>
      <c r="N437" s="16">
        <f t="shared" si="203"/>
        <v>0</v>
      </c>
      <c r="O437" s="16">
        <f t="shared" si="203"/>
        <v>227858282.16999999</v>
      </c>
      <c r="P437" s="16">
        <f t="shared" si="203"/>
        <v>1585361858.8000002</v>
      </c>
      <c r="Q437" s="16">
        <f t="shared" si="203"/>
        <v>1585361858.8000002</v>
      </c>
      <c r="R437" s="16">
        <f t="shared" si="203"/>
        <v>1357503576.6300001</v>
      </c>
      <c r="S437" s="16">
        <f t="shared" si="203"/>
        <v>2861545673.1999998</v>
      </c>
      <c r="T437" s="16">
        <f t="shared" si="203"/>
        <v>0</v>
      </c>
    </row>
    <row r="438" spans="1:20" s="6" customFormat="1" x14ac:dyDescent="0.25">
      <c r="A438" s="14">
        <v>304010101</v>
      </c>
      <c r="B438" s="15" t="s">
        <v>675</v>
      </c>
      <c r="C438" s="16">
        <f>+C439</f>
        <v>10000000</v>
      </c>
      <c r="D438" s="16">
        <f t="shared" ref="D438:T438" si="204">+D439</f>
        <v>0</v>
      </c>
      <c r="E438" s="16">
        <f t="shared" si="204"/>
        <v>0</v>
      </c>
      <c r="F438" s="16">
        <f t="shared" si="204"/>
        <v>0</v>
      </c>
      <c r="G438" s="16">
        <f t="shared" si="204"/>
        <v>0</v>
      </c>
      <c r="H438" s="16">
        <f t="shared" si="204"/>
        <v>0</v>
      </c>
      <c r="I438" s="16">
        <f t="shared" si="204"/>
        <v>10000000</v>
      </c>
      <c r="J438" s="16">
        <f t="shared" si="204"/>
        <v>0</v>
      </c>
      <c r="K438" s="16">
        <f t="shared" si="204"/>
        <v>0</v>
      </c>
      <c r="L438" s="16">
        <f t="shared" si="204"/>
        <v>10000000</v>
      </c>
      <c r="M438" s="16">
        <f t="shared" si="204"/>
        <v>0</v>
      </c>
      <c r="N438" s="16">
        <f t="shared" si="204"/>
        <v>0</v>
      </c>
      <c r="O438" s="16">
        <f t="shared" si="204"/>
        <v>0</v>
      </c>
      <c r="P438" s="16">
        <f t="shared" si="204"/>
        <v>0</v>
      </c>
      <c r="Q438" s="16">
        <f t="shared" si="204"/>
        <v>0</v>
      </c>
      <c r="R438" s="16">
        <f t="shared" si="204"/>
        <v>0</v>
      </c>
      <c r="S438" s="16">
        <f t="shared" si="204"/>
        <v>10000000</v>
      </c>
      <c r="T438" s="16">
        <f t="shared" si="204"/>
        <v>0</v>
      </c>
    </row>
    <row r="439" spans="1:20" x14ac:dyDescent="0.25">
      <c r="A439" s="9">
        <v>30401010101</v>
      </c>
      <c r="B439" s="1" t="s">
        <v>676</v>
      </c>
      <c r="C439" s="2">
        <v>10000000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10000000</v>
      </c>
      <c r="J439" s="2">
        <v>0</v>
      </c>
      <c r="K439" s="2">
        <v>0</v>
      </c>
      <c r="L439" s="2">
        <f t="shared" si="177"/>
        <v>10000000</v>
      </c>
      <c r="M439" s="2">
        <v>0</v>
      </c>
      <c r="N439" s="2">
        <v>0</v>
      </c>
      <c r="O439" s="2">
        <f t="shared" si="178"/>
        <v>0</v>
      </c>
      <c r="P439" s="2">
        <v>0</v>
      </c>
      <c r="Q439" s="2">
        <v>0</v>
      </c>
      <c r="R439" s="2">
        <f t="shared" si="174"/>
        <v>0</v>
      </c>
      <c r="S439" s="2">
        <f t="shared" si="175"/>
        <v>10000000</v>
      </c>
      <c r="T439" s="2">
        <f t="shared" si="176"/>
        <v>0</v>
      </c>
    </row>
    <row r="440" spans="1:20" s="6" customFormat="1" x14ac:dyDescent="0.25">
      <c r="A440" s="14">
        <v>304010102</v>
      </c>
      <c r="B440" s="15" t="s">
        <v>677</v>
      </c>
      <c r="C440" s="16">
        <f>+C441+C442</f>
        <v>200000000</v>
      </c>
      <c r="D440" s="16">
        <f t="shared" ref="D440:T440" si="205">+D441+D442</f>
        <v>0</v>
      </c>
      <c r="E440" s="16">
        <f t="shared" si="205"/>
        <v>0</v>
      </c>
      <c r="F440" s="16">
        <f t="shared" si="205"/>
        <v>0</v>
      </c>
      <c r="G440" s="16">
        <f t="shared" si="205"/>
        <v>0</v>
      </c>
      <c r="H440" s="16">
        <f t="shared" si="205"/>
        <v>0</v>
      </c>
      <c r="I440" s="16">
        <f t="shared" si="205"/>
        <v>200000000</v>
      </c>
      <c r="J440" s="16">
        <f t="shared" si="205"/>
        <v>100000000</v>
      </c>
      <c r="K440" s="16">
        <f t="shared" si="205"/>
        <v>100000000</v>
      </c>
      <c r="L440" s="16">
        <f t="shared" si="205"/>
        <v>100000000</v>
      </c>
      <c r="M440" s="16">
        <f t="shared" si="205"/>
        <v>0</v>
      </c>
      <c r="N440" s="16">
        <f t="shared" si="205"/>
        <v>0</v>
      </c>
      <c r="O440" s="16">
        <f t="shared" si="205"/>
        <v>100000000</v>
      </c>
      <c r="P440" s="16">
        <f t="shared" si="205"/>
        <v>100000000</v>
      </c>
      <c r="Q440" s="16">
        <f t="shared" si="205"/>
        <v>100000000</v>
      </c>
      <c r="R440" s="16">
        <f t="shared" si="205"/>
        <v>0</v>
      </c>
      <c r="S440" s="16">
        <f t="shared" si="205"/>
        <v>100000000</v>
      </c>
      <c r="T440" s="16">
        <f t="shared" si="205"/>
        <v>0</v>
      </c>
    </row>
    <row r="441" spans="1:20" x14ac:dyDescent="0.25">
      <c r="A441" s="9">
        <v>30401010201</v>
      </c>
      <c r="B441" s="1" t="s">
        <v>678</v>
      </c>
      <c r="C441" s="2">
        <v>100000000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100000000</v>
      </c>
      <c r="J441" s="2">
        <v>0</v>
      </c>
      <c r="K441" s="2">
        <v>0</v>
      </c>
      <c r="L441" s="2">
        <f t="shared" si="177"/>
        <v>100000000</v>
      </c>
      <c r="M441" s="2">
        <v>0</v>
      </c>
      <c r="N441" s="2">
        <v>0</v>
      </c>
      <c r="O441" s="2">
        <f t="shared" si="178"/>
        <v>0</v>
      </c>
      <c r="P441" s="2">
        <v>0</v>
      </c>
      <c r="Q441" s="2">
        <v>0</v>
      </c>
      <c r="R441" s="2">
        <f t="shared" si="174"/>
        <v>0</v>
      </c>
      <c r="S441" s="2">
        <f t="shared" si="175"/>
        <v>100000000</v>
      </c>
      <c r="T441" s="2">
        <f t="shared" si="176"/>
        <v>0</v>
      </c>
    </row>
    <row r="442" spans="1:20" x14ac:dyDescent="0.25">
      <c r="A442" s="9">
        <v>30401010203</v>
      </c>
      <c r="B442" s="1" t="s">
        <v>679</v>
      </c>
      <c r="C442" s="2">
        <v>100000000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100000000</v>
      </c>
      <c r="J442" s="2">
        <v>100000000</v>
      </c>
      <c r="K442" s="2">
        <v>100000000</v>
      </c>
      <c r="L442" s="2">
        <f t="shared" si="177"/>
        <v>0</v>
      </c>
      <c r="M442" s="2">
        <v>0</v>
      </c>
      <c r="N442" s="2">
        <v>0</v>
      </c>
      <c r="O442" s="2">
        <f t="shared" si="178"/>
        <v>100000000</v>
      </c>
      <c r="P442" s="2">
        <v>100000000</v>
      </c>
      <c r="Q442" s="2">
        <v>100000000</v>
      </c>
      <c r="R442" s="2">
        <f t="shared" si="174"/>
        <v>0</v>
      </c>
      <c r="S442" s="2">
        <f t="shared" si="175"/>
        <v>0</v>
      </c>
      <c r="T442" s="2">
        <f t="shared" si="176"/>
        <v>0</v>
      </c>
    </row>
    <row r="443" spans="1:20" s="6" customFormat="1" x14ac:dyDescent="0.25">
      <c r="A443" s="14">
        <v>304010104</v>
      </c>
      <c r="B443" s="15" t="s">
        <v>680</v>
      </c>
      <c r="C443" s="16">
        <f>+C444+C445</f>
        <v>50000000</v>
      </c>
      <c r="D443" s="16">
        <f t="shared" ref="D443:T443" si="206">+D444+D445</f>
        <v>0</v>
      </c>
      <c r="E443" s="16">
        <f t="shared" si="206"/>
        <v>0</v>
      </c>
      <c r="F443" s="16">
        <f t="shared" si="206"/>
        <v>0</v>
      </c>
      <c r="G443" s="16">
        <f t="shared" si="206"/>
        <v>0</v>
      </c>
      <c r="H443" s="16">
        <f t="shared" si="206"/>
        <v>0</v>
      </c>
      <c r="I443" s="16">
        <f t="shared" si="206"/>
        <v>50000000</v>
      </c>
      <c r="J443" s="16">
        <f t="shared" si="206"/>
        <v>0</v>
      </c>
      <c r="K443" s="16">
        <f t="shared" si="206"/>
        <v>0</v>
      </c>
      <c r="L443" s="16">
        <f t="shared" si="206"/>
        <v>50000000</v>
      </c>
      <c r="M443" s="16">
        <f t="shared" si="206"/>
        <v>0</v>
      </c>
      <c r="N443" s="16">
        <f t="shared" si="206"/>
        <v>0</v>
      </c>
      <c r="O443" s="16">
        <f t="shared" si="206"/>
        <v>0</v>
      </c>
      <c r="P443" s="16">
        <f t="shared" si="206"/>
        <v>0</v>
      </c>
      <c r="Q443" s="16">
        <f t="shared" si="206"/>
        <v>0</v>
      </c>
      <c r="R443" s="16">
        <f t="shared" si="206"/>
        <v>0</v>
      </c>
      <c r="S443" s="16">
        <f t="shared" si="206"/>
        <v>50000000</v>
      </c>
      <c r="T443" s="16">
        <f t="shared" si="206"/>
        <v>0</v>
      </c>
    </row>
    <row r="444" spans="1:20" x14ac:dyDescent="0.25">
      <c r="A444" s="9">
        <v>30401010402</v>
      </c>
      <c r="B444" s="1" t="s">
        <v>681</v>
      </c>
      <c r="C444" s="2">
        <v>35000000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35000000</v>
      </c>
      <c r="J444" s="2">
        <v>0</v>
      </c>
      <c r="K444" s="2">
        <v>0</v>
      </c>
      <c r="L444" s="2">
        <f t="shared" si="177"/>
        <v>35000000</v>
      </c>
      <c r="M444" s="2">
        <v>0</v>
      </c>
      <c r="N444" s="2">
        <v>0</v>
      </c>
      <c r="O444" s="2">
        <f t="shared" si="178"/>
        <v>0</v>
      </c>
      <c r="P444" s="2">
        <v>0</v>
      </c>
      <c r="Q444" s="2">
        <v>0</v>
      </c>
      <c r="R444" s="2">
        <f t="shared" si="174"/>
        <v>0</v>
      </c>
      <c r="S444" s="2">
        <f t="shared" si="175"/>
        <v>35000000</v>
      </c>
      <c r="T444" s="2">
        <f t="shared" si="176"/>
        <v>0</v>
      </c>
    </row>
    <row r="445" spans="1:20" x14ac:dyDescent="0.25">
      <c r="A445" s="9">
        <v>30401010403</v>
      </c>
      <c r="B445" s="1" t="s">
        <v>682</v>
      </c>
      <c r="C445" s="2">
        <v>15000000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15000000</v>
      </c>
      <c r="J445" s="2">
        <v>0</v>
      </c>
      <c r="K445" s="2">
        <v>0</v>
      </c>
      <c r="L445" s="2">
        <f t="shared" si="177"/>
        <v>15000000</v>
      </c>
      <c r="M445" s="2">
        <v>0</v>
      </c>
      <c r="N445" s="2">
        <v>0</v>
      </c>
      <c r="O445" s="2">
        <f t="shared" si="178"/>
        <v>0</v>
      </c>
      <c r="P445" s="2">
        <v>0</v>
      </c>
      <c r="Q445" s="2">
        <v>0</v>
      </c>
      <c r="R445" s="2">
        <f t="shared" si="174"/>
        <v>0</v>
      </c>
      <c r="S445" s="2">
        <f t="shared" si="175"/>
        <v>15000000</v>
      </c>
      <c r="T445" s="2">
        <f t="shared" si="176"/>
        <v>0</v>
      </c>
    </row>
    <row r="446" spans="1:20" s="6" customFormat="1" x14ac:dyDescent="0.25">
      <c r="A446" s="14">
        <v>304010105</v>
      </c>
      <c r="B446" s="15" t="s">
        <v>683</v>
      </c>
      <c r="C446" s="16">
        <f>+C447+C448+C449</f>
        <v>2846907532</v>
      </c>
      <c r="D446" s="16">
        <f t="shared" ref="D446:T446" si="207">+D447+D448+D449</f>
        <v>0</v>
      </c>
      <c r="E446" s="16">
        <f t="shared" si="207"/>
        <v>0</v>
      </c>
      <c r="F446" s="16">
        <f t="shared" si="207"/>
        <v>0</v>
      </c>
      <c r="G446" s="16">
        <f t="shared" si="207"/>
        <v>0</v>
      </c>
      <c r="H446" s="16">
        <f t="shared" si="207"/>
        <v>0</v>
      </c>
      <c r="I446" s="16">
        <f t="shared" si="207"/>
        <v>2846907532</v>
      </c>
      <c r="J446" s="16">
        <f t="shared" si="207"/>
        <v>73990593.189999998</v>
      </c>
      <c r="K446" s="16">
        <f t="shared" si="207"/>
        <v>73990593.189999998</v>
      </c>
      <c r="L446" s="16">
        <f t="shared" si="207"/>
        <v>2772916938.8099999</v>
      </c>
      <c r="M446" s="16">
        <f t="shared" si="207"/>
        <v>0</v>
      </c>
      <c r="N446" s="16">
        <f t="shared" si="207"/>
        <v>0</v>
      </c>
      <c r="O446" s="16">
        <f t="shared" si="207"/>
        <v>73990593.189999998</v>
      </c>
      <c r="P446" s="16">
        <f t="shared" si="207"/>
        <v>952870740.82000005</v>
      </c>
      <c r="Q446" s="16">
        <f t="shared" si="207"/>
        <v>952870740.82000005</v>
      </c>
      <c r="R446" s="16">
        <f t="shared" si="207"/>
        <v>878880147.63000011</v>
      </c>
      <c r="S446" s="16">
        <f t="shared" si="207"/>
        <v>1894036791.1799998</v>
      </c>
      <c r="T446" s="16">
        <f t="shared" si="207"/>
        <v>0</v>
      </c>
    </row>
    <row r="447" spans="1:20" x14ac:dyDescent="0.25">
      <c r="A447" s="9">
        <v>30401010501</v>
      </c>
      <c r="B447" s="1" t="s">
        <v>684</v>
      </c>
      <c r="C447" s="2">
        <v>1544177995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1544177995</v>
      </c>
      <c r="J447" s="2">
        <v>0</v>
      </c>
      <c r="K447" s="2">
        <v>0</v>
      </c>
      <c r="L447" s="2">
        <f t="shared" si="177"/>
        <v>1544177995</v>
      </c>
      <c r="M447" s="2">
        <v>0</v>
      </c>
      <c r="N447" s="2">
        <v>0</v>
      </c>
      <c r="O447" s="2">
        <f t="shared" si="178"/>
        <v>0</v>
      </c>
      <c r="P447" s="2">
        <v>0</v>
      </c>
      <c r="Q447" s="2">
        <v>0</v>
      </c>
      <c r="R447" s="2">
        <f t="shared" si="174"/>
        <v>0</v>
      </c>
      <c r="S447" s="2">
        <f t="shared" si="175"/>
        <v>1544177995</v>
      </c>
      <c r="T447" s="2">
        <f t="shared" si="176"/>
        <v>0</v>
      </c>
    </row>
    <row r="448" spans="1:20" x14ac:dyDescent="0.25">
      <c r="A448" s="9">
        <v>30401010502</v>
      </c>
      <c r="B448" s="1" t="s">
        <v>685</v>
      </c>
      <c r="C448" s="2">
        <v>102729537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102729537</v>
      </c>
      <c r="J448" s="2">
        <v>73990593.189999998</v>
      </c>
      <c r="K448" s="2">
        <v>73990593.189999998</v>
      </c>
      <c r="L448" s="2">
        <f t="shared" si="177"/>
        <v>28738943.810000002</v>
      </c>
      <c r="M448" s="2">
        <v>0</v>
      </c>
      <c r="N448" s="2">
        <v>0</v>
      </c>
      <c r="O448" s="2">
        <f t="shared" si="178"/>
        <v>73990593.189999998</v>
      </c>
      <c r="P448" s="2">
        <v>73993850</v>
      </c>
      <c r="Q448" s="2">
        <v>73993850</v>
      </c>
      <c r="R448" s="2">
        <f t="shared" si="174"/>
        <v>3256.8100000023842</v>
      </c>
      <c r="S448" s="2">
        <f t="shared" si="175"/>
        <v>28735687</v>
      </c>
      <c r="T448" s="2">
        <f t="shared" si="176"/>
        <v>0</v>
      </c>
    </row>
    <row r="449" spans="1:20" x14ac:dyDescent="0.25">
      <c r="A449" s="9">
        <v>30401010503</v>
      </c>
      <c r="B449" s="1" t="s">
        <v>686</v>
      </c>
      <c r="C449" s="2">
        <v>1200000000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1200000000</v>
      </c>
      <c r="J449" s="2">
        <v>0</v>
      </c>
      <c r="K449" s="2">
        <v>0</v>
      </c>
      <c r="L449" s="2">
        <f t="shared" si="177"/>
        <v>1200000000</v>
      </c>
      <c r="M449" s="2">
        <v>0</v>
      </c>
      <c r="N449" s="2">
        <v>0</v>
      </c>
      <c r="O449" s="2">
        <f t="shared" si="178"/>
        <v>0</v>
      </c>
      <c r="P449" s="2">
        <v>878876890.82000005</v>
      </c>
      <c r="Q449" s="2">
        <v>878876890.82000005</v>
      </c>
      <c r="R449" s="2">
        <f t="shared" si="174"/>
        <v>878876890.82000005</v>
      </c>
      <c r="S449" s="2">
        <f t="shared" si="175"/>
        <v>321123109.17999995</v>
      </c>
      <c r="T449" s="2">
        <f t="shared" si="176"/>
        <v>0</v>
      </c>
    </row>
    <row r="450" spans="1:20" s="6" customFormat="1" x14ac:dyDescent="0.25">
      <c r="A450" s="14">
        <v>304010106</v>
      </c>
      <c r="B450" s="15" t="s">
        <v>687</v>
      </c>
      <c r="C450" s="16">
        <f>+C451+C452</f>
        <v>540000000</v>
      </c>
      <c r="D450" s="16">
        <f t="shared" ref="D450:T450" si="208">+D451+D452</f>
        <v>0</v>
      </c>
      <c r="E450" s="16">
        <f t="shared" si="208"/>
        <v>0</v>
      </c>
      <c r="F450" s="16">
        <f t="shared" si="208"/>
        <v>0</v>
      </c>
      <c r="G450" s="16">
        <f t="shared" si="208"/>
        <v>0</v>
      </c>
      <c r="H450" s="16">
        <f t="shared" si="208"/>
        <v>0</v>
      </c>
      <c r="I450" s="16">
        <f t="shared" si="208"/>
        <v>540000000</v>
      </c>
      <c r="J450" s="16">
        <f t="shared" si="208"/>
        <v>28143171</v>
      </c>
      <c r="K450" s="16">
        <f t="shared" si="208"/>
        <v>28143171</v>
      </c>
      <c r="L450" s="16">
        <f t="shared" si="208"/>
        <v>511856829</v>
      </c>
      <c r="M450" s="16">
        <f t="shared" si="208"/>
        <v>0</v>
      </c>
      <c r="N450" s="16">
        <f t="shared" si="208"/>
        <v>0</v>
      </c>
      <c r="O450" s="16">
        <f t="shared" si="208"/>
        <v>28143171</v>
      </c>
      <c r="P450" s="16">
        <f t="shared" si="208"/>
        <v>166447211</v>
      </c>
      <c r="Q450" s="16">
        <f t="shared" si="208"/>
        <v>166447211</v>
      </c>
      <c r="R450" s="16">
        <f t="shared" si="208"/>
        <v>138304040</v>
      </c>
      <c r="S450" s="16">
        <f t="shared" si="208"/>
        <v>373552789</v>
      </c>
      <c r="T450" s="16">
        <f t="shared" si="208"/>
        <v>0</v>
      </c>
    </row>
    <row r="451" spans="1:20" x14ac:dyDescent="0.25">
      <c r="A451" s="9">
        <v>30401010602</v>
      </c>
      <c r="B451" s="1" t="s">
        <v>688</v>
      </c>
      <c r="C451" s="2">
        <v>340000000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340000000</v>
      </c>
      <c r="J451" s="2">
        <v>0</v>
      </c>
      <c r="K451" s="2">
        <v>0</v>
      </c>
      <c r="L451" s="2">
        <f t="shared" si="177"/>
        <v>340000000</v>
      </c>
      <c r="M451" s="2">
        <v>0</v>
      </c>
      <c r="N451" s="2">
        <v>0</v>
      </c>
      <c r="O451" s="2">
        <f t="shared" si="178"/>
        <v>0</v>
      </c>
      <c r="P451" s="2">
        <v>0</v>
      </c>
      <c r="Q451" s="2">
        <v>0</v>
      </c>
      <c r="R451" s="2">
        <f t="shared" ref="R451:R479" si="209">+Q451-K451</f>
        <v>0</v>
      </c>
      <c r="S451" s="2">
        <f t="shared" ref="S451:S479" si="210">+I451-Q451</f>
        <v>340000000</v>
      </c>
      <c r="T451" s="2">
        <f t="shared" ref="T451:T479" si="211">+N451</f>
        <v>0</v>
      </c>
    </row>
    <row r="452" spans="1:20" x14ac:dyDescent="0.25">
      <c r="A452" s="9">
        <v>30401010603</v>
      </c>
      <c r="B452" s="1" t="s">
        <v>689</v>
      </c>
      <c r="C452" s="2">
        <v>200000000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200000000</v>
      </c>
      <c r="J452" s="2">
        <v>28143171</v>
      </c>
      <c r="K452" s="2">
        <v>28143171</v>
      </c>
      <c r="L452" s="2">
        <f t="shared" ref="L452:L479" si="212">+I452-K452</f>
        <v>171856829</v>
      </c>
      <c r="M452" s="2">
        <v>0</v>
      </c>
      <c r="N452" s="2">
        <v>0</v>
      </c>
      <c r="O452" s="2">
        <f t="shared" ref="O452:O479" si="213">+K452-N452</f>
        <v>28143171</v>
      </c>
      <c r="P452" s="2">
        <v>166447211</v>
      </c>
      <c r="Q452" s="2">
        <v>166447211</v>
      </c>
      <c r="R452" s="2">
        <f t="shared" si="209"/>
        <v>138304040</v>
      </c>
      <c r="S452" s="2">
        <f t="shared" si="210"/>
        <v>33552789</v>
      </c>
      <c r="T452" s="2">
        <f t="shared" si="211"/>
        <v>0</v>
      </c>
    </row>
    <row r="453" spans="1:20" s="6" customFormat="1" x14ac:dyDescent="0.25">
      <c r="A453" s="14">
        <v>304010107</v>
      </c>
      <c r="B453" s="15" t="s">
        <v>690</v>
      </c>
      <c r="C453" s="16">
        <f>+C454+C455</f>
        <v>800000000</v>
      </c>
      <c r="D453" s="16">
        <f t="shared" ref="D453:T453" si="214">+D454+D455</f>
        <v>0</v>
      </c>
      <c r="E453" s="16">
        <f t="shared" si="214"/>
        <v>0</v>
      </c>
      <c r="F453" s="16">
        <f t="shared" si="214"/>
        <v>0</v>
      </c>
      <c r="G453" s="16">
        <f t="shared" si="214"/>
        <v>0</v>
      </c>
      <c r="H453" s="16">
        <f t="shared" si="214"/>
        <v>0</v>
      </c>
      <c r="I453" s="16">
        <f t="shared" si="214"/>
        <v>800000000</v>
      </c>
      <c r="J453" s="16">
        <f t="shared" si="214"/>
        <v>25724517.98</v>
      </c>
      <c r="K453" s="16">
        <f t="shared" si="214"/>
        <v>25724517.98</v>
      </c>
      <c r="L453" s="16">
        <f t="shared" si="214"/>
        <v>774275482.01999998</v>
      </c>
      <c r="M453" s="16">
        <f t="shared" si="214"/>
        <v>0</v>
      </c>
      <c r="N453" s="16">
        <f t="shared" si="214"/>
        <v>0</v>
      </c>
      <c r="O453" s="16">
        <f t="shared" si="214"/>
        <v>25724517.98</v>
      </c>
      <c r="P453" s="16">
        <f t="shared" si="214"/>
        <v>366043906.98000002</v>
      </c>
      <c r="Q453" s="16">
        <f t="shared" si="214"/>
        <v>366043906.98000002</v>
      </c>
      <c r="R453" s="16">
        <f t="shared" si="214"/>
        <v>340319389</v>
      </c>
      <c r="S453" s="16">
        <f t="shared" si="214"/>
        <v>433956093.01999998</v>
      </c>
      <c r="T453" s="16">
        <f t="shared" si="214"/>
        <v>0</v>
      </c>
    </row>
    <row r="454" spans="1:20" x14ac:dyDescent="0.25">
      <c r="A454" s="9">
        <v>30401010701</v>
      </c>
      <c r="B454" s="1" t="s">
        <v>691</v>
      </c>
      <c r="C454" s="2">
        <v>300000000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300000000</v>
      </c>
      <c r="J454" s="2">
        <v>0</v>
      </c>
      <c r="K454" s="2">
        <v>0</v>
      </c>
      <c r="L454" s="2">
        <f t="shared" si="212"/>
        <v>300000000</v>
      </c>
      <c r="M454" s="2">
        <v>0</v>
      </c>
      <c r="N454" s="2">
        <v>0</v>
      </c>
      <c r="O454" s="2">
        <f t="shared" si="213"/>
        <v>0</v>
      </c>
      <c r="P454" s="2">
        <v>0</v>
      </c>
      <c r="Q454" s="2">
        <v>0</v>
      </c>
      <c r="R454" s="2">
        <f t="shared" si="209"/>
        <v>0</v>
      </c>
      <c r="S454" s="2">
        <f t="shared" si="210"/>
        <v>300000000</v>
      </c>
      <c r="T454" s="2">
        <f t="shared" si="211"/>
        <v>0</v>
      </c>
    </row>
    <row r="455" spans="1:20" x14ac:dyDescent="0.25">
      <c r="A455" s="9">
        <v>30401010703</v>
      </c>
      <c r="B455" s="1" t="s">
        <v>692</v>
      </c>
      <c r="C455" s="2">
        <v>500000000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500000000</v>
      </c>
      <c r="J455" s="2">
        <v>25724517.98</v>
      </c>
      <c r="K455" s="2">
        <v>25724517.98</v>
      </c>
      <c r="L455" s="2">
        <f t="shared" si="212"/>
        <v>474275482.01999998</v>
      </c>
      <c r="M455" s="2">
        <v>0</v>
      </c>
      <c r="N455" s="2">
        <v>0</v>
      </c>
      <c r="O455" s="2">
        <f t="shared" si="213"/>
        <v>25724517.98</v>
      </c>
      <c r="P455" s="2">
        <v>366043906.98000002</v>
      </c>
      <c r="Q455" s="2">
        <v>366043906.98000002</v>
      </c>
      <c r="R455" s="2">
        <f t="shared" si="209"/>
        <v>340319389</v>
      </c>
      <c r="S455" s="2">
        <f t="shared" si="210"/>
        <v>133956093.01999998</v>
      </c>
      <c r="T455" s="2">
        <f t="shared" si="211"/>
        <v>0</v>
      </c>
    </row>
    <row r="456" spans="1:20" s="6" customFormat="1" x14ac:dyDescent="0.25">
      <c r="A456" s="11">
        <v>30402</v>
      </c>
      <c r="B456" s="12" t="s">
        <v>693</v>
      </c>
      <c r="C456" s="13">
        <f>+C457</f>
        <v>515000000</v>
      </c>
      <c r="D456" s="13">
        <f t="shared" ref="D456:T458" si="215">+D457</f>
        <v>0</v>
      </c>
      <c r="E456" s="13">
        <f t="shared" si="215"/>
        <v>0</v>
      </c>
      <c r="F456" s="13">
        <f t="shared" si="215"/>
        <v>0</v>
      </c>
      <c r="G456" s="13">
        <f t="shared" si="215"/>
        <v>0</v>
      </c>
      <c r="H456" s="13">
        <f t="shared" si="215"/>
        <v>0</v>
      </c>
      <c r="I456" s="13">
        <f t="shared" si="215"/>
        <v>515000000</v>
      </c>
      <c r="J456" s="13">
        <f t="shared" si="215"/>
        <v>0</v>
      </c>
      <c r="K456" s="13">
        <f t="shared" si="215"/>
        <v>0</v>
      </c>
      <c r="L456" s="13">
        <f t="shared" si="215"/>
        <v>515000000</v>
      </c>
      <c r="M456" s="13">
        <f t="shared" si="215"/>
        <v>0</v>
      </c>
      <c r="N456" s="13">
        <f t="shared" si="215"/>
        <v>0</v>
      </c>
      <c r="O456" s="13">
        <f t="shared" si="215"/>
        <v>0</v>
      </c>
      <c r="P456" s="13">
        <f t="shared" si="215"/>
        <v>0</v>
      </c>
      <c r="Q456" s="13">
        <f t="shared" si="215"/>
        <v>0</v>
      </c>
      <c r="R456" s="13">
        <f t="shared" si="215"/>
        <v>0</v>
      </c>
      <c r="S456" s="13">
        <f t="shared" si="215"/>
        <v>515000000</v>
      </c>
      <c r="T456" s="13">
        <f t="shared" si="215"/>
        <v>0</v>
      </c>
    </row>
    <row r="457" spans="1:20" s="6" customFormat="1" x14ac:dyDescent="0.25">
      <c r="A457" s="14">
        <v>3040201</v>
      </c>
      <c r="B457" s="15" t="s">
        <v>694</v>
      </c>
      <c r="C457" s="16">
        <f>+C458</f>
        <v>515000000</v>
      </c>
      <c r="D457" s="16">
        <f t="shared" si="215"/>
        <v>0</v>
      </c>
      <c r="E457" s="16">
        <f t="shared" si="215"/>
        <v>0</v>
      </c>
      <c r="F457" s="16">
        <f t="shared" si="215"/>
        <v>0</v>
      </c>
      <c r="G457" s="16">
        <f t="shared" si="215"/>
        <v>0</v>
      </c>
      <c r="H457" s="16">
        <f t="shared" si="215"/>
        <v>0</v>
      </c>
      <c r="I457" s="16">
        <f t="shared" si="215"/>
        <v>515000000</v>
      </c>
      <c r="J457" s="16">
        <f t="shared" si="215"/>
        <v>0</v>
      </c>
      <c r="K457" s="16">
        <f t="shared" si="215"/>
        <v>0</v>
      </c>
      <c r="L457" s="16">
        <f t="shared" si="215"/>
        <v>515000000</v>
      </c>
      <c r="M457" s="16">
        <f t="shared" si="215"/>
        <v>0</v>
      </c>
      <c r="N457" s="16">
        <f t="shared" si="215"/>
        <v>0</v>
      </c>
      <c r="O457" s="16">
        <f t="shared" si="215"/>
        <v>0</v>
      </c>
      <c r="P457" s="16">
        <f t="shared" si="215"/>
        <v>0</v>
      </c>
      <c r="Q457" s="16">
        <f t="shared" si="215"/>
        <v>0</v>
      </c>
      <c r="R457" s="16">
        <f t="shared" si="215"/>
        <v>0</v>
      </c>
      <c r="S457" s="16">
        <f t="shared" si="215"/>
        <v>515000000</v>
      </c>
      <c r="T457" s="16">
        <f t="shared" si="215"/>
        <v>0</v>
      </c>
    </row>
    <row r="458" spans="1:20" s="6" customFormat="1" x14ac:dyDescent="0.25">
      <c r="A458" s="14">
        <v>304020101</v>
      </c>
      <c r="B458" s="15" t="s">
        <v>695</v>
      </c>
      <c r="C458" s="16">
        <f>+C459</f>
        <v>515000000</v>
      </c>
      <c r="D458" s="16">
        <f t="shared" si="215"/>
        <v>0</v>
      </c>
      <c r="E458" s="16">
        <f t="shared" si="215"/>
        <v>0</v>
      </c>
      <c r="F458" s="16">
        <f t="shared" si="215"/>
        <v>0</v>
      </c>
      <c r="G458" s="16">
        <f t="shared" si="215"/>
        <v>0</v>
      </c>
      <c r="H458" s="16">
        <f t="shared" si="215"/>
        <v>0</v>
      </c>
      <c r="I458" s="16">
        <f t="shared" si="215"/>
        <v>515000000</v>
      </c>
      <c r="J458" s="16">
        <f t="shared" si="215"/>
        <v>0</v>
      </c>
      <c r="K458" s="16">
        <f t="shared" si="215"/>
        <v>0</v>
      </c>
      <c r="L458" s="16">
        <f t="shared" si="215"/>
        <v>515000000</v>
      </c>
      <c r="M458" s="16">
        <f t="shared" si="215"/>
        <v>0</v>
      </c>
      <c r="N458" s="16">
        <f t="shared" si="215"/>
        <v>0</v>
      </c>
      <c r="O458" s="16">
        <f t="shared" si="215"/>
        <v>0</v>
      </c>
      <c r="P458" s="16">
        <f t="shared" si="215"/>
        <v>0</v>
      </c>
      <c r="Q458" s="16">
        <f t="shared" si="215"/>
        <v>0</v>
      </c>
      <c r="R458" s="16">
        <f t="shared" si="215"/>
        <v>0</v>
      </c>
      <c r="S458" s="16">
        <f t="shared" si="215"/>
        <v>515000000</v>
      </c>
      <c r="T458" s="16">
        <f t="shared" si="215"/>
        <v>0</v>
      </c>
    </row>
    <row r="459" spans="1:20" x14ac:dyDescent="0.25">
      <c r="A459" s="9">
        <v>30402010104</v>
      </c>
      <c r="B459" s="1" t="s">
        <v>696</v>
      </c>
      <c r="C459" s="2">
        <v>515000000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515000000</v>
      </c>
      <c r="J459" s="2">
        <v>0</v>
      </c>
      <c r="K459" s="2">
        <v>0</v>
      </c>
      <c r="L459" s="2">
        <f t="shared" si="212"/>
        <v>515000000</v>
      </c>
      <c r="M459" s="2">
        <v>0</v>
      </c>
      <c r="N459" s="2">
        <v>0</v>
      </c>
      <c r="O459" s="2">
        <f t="shared" si="213"/>
        <v>0</v>
      </c>
      <c r="P459" s="2">
        <v>0</v>
      </c>
      <c r="Q459" s="2">
        <v>0</v>
      </c>
      <c r="R459" s="2">
        <f t="shared" si="209"/>
        <v>0</v>
      </c>
      <c r="S459" s="2">
        <f t="shared" si="210"/>
        <v>515000000</v>
      </c>
      <c r="T459" s="2">
        <f t="shared" si="211"/>
        <v>0</v>
      </c>
    </row>
    <row r="460" spans="1:20" s="6" customFormat="1" x14ac:dyDescent="0.25">
      <c r="A460" s="11">
        <v>306</v>
      </c>
      <c r="B460" s="12" t="s">
        <v>697</v>
      </c>
      <c r="C460" s="13">
        <f>+C461</f>
        <v>199000000</v>
      </c>
      <c r="D460" s="13">
        <f t="shared" ref="D460:T460" si="216">+D461</f>
        <v>0</v>
      </c>
      <c r="E460" s="13">
        <f t="shared" si="216"/>
        <v>0</v>
      </c>
      <c r="F460" s="13">
        <f t="shared" si="216"/>
        <v>0</v>
      </c>
      <c r="G460" s="13">
        <f t="shared" si="216"/>
        <v>0</v>
      </c>
      <c r="H460" s="13">
        <f t="shared" si="216"/>
        <v>1769578720</v>
      </c>
      <c r="I460" s="13">
        <f t="shared" si="216"/>
        <v>2316578720</v>
      </c>
      <c r="J460" s="13">
        <f t="shared" si="216"/>
        <v>556940000</v>
      </c>
      <c r="K460" s="13">
        <f t="shared" si="216"/>
        <v>556940000</v>
      </c>
      <c r="L460" s="13">
        <f t="shared" si="216"/>
        <v>1759638720</v>
      </c>
      <c r="M460" s="13">
        <f t="shared" si="216"/>
        <v>240000</v>
      </c>
      <c r="N460" s="13">
        <f t="shared" si="216"/>
        <v>240000</v>
      </c>
      <c r="O460" s="13">
        <f t="shared" si="216"/>
        <v>556700000</v>
      </c>
      <c r="P460" s="13">
        <f t="shared" si="216"/>
        <v>650940000</v>
      </c>
      <c r="Q460" s="13">
        <f t="shared" si="216"/>
        <v>650940000</v>
      </c>
      <c r="R460" s="13">
        <f t="shared" si="216"/>
        <v>94000000</v>
      </c>
      <c r="S460" s="13">
        <f t="shared" si="216"/>
        <v>1665638720</v>
      </c>
      <c r="T460" s="13">
        <f t="shared" si="216"/>
        <v>240000</v>
      </c>
    </row>
    <row r="461" spans="1:20" s="6" customFormat="1" x14ac:dyDescent="0.25">
      <c r="A461" s="11">
        <v>3061</v>
      </c>
      <c r="B461" s="12" t="s">
        <v>698</v>
      </c>
      <c r="C461" s="13">
        <f>SUM(C462:C479)</f>
        <v>199000000</v>
      </c>
      <c r="D461" s="13">
        <f t="shared" ref="D461:T461" si="217">SUM(D462:D479)</f>
        <v>0</v>
      </c>
      <c r="E461" s="13">
        <f t="shared" si="217"/>
        <v>0</v>
      </c>
      <c r="F461" s="13">
        <f t="shared" si="217"/>
        <v>0</v>
      </c>
      <c r="G461" s="13">
        <f t="shared" si="217"/>
        <v>0</v>
      </c>
      <c r="H461" s="13">
        <f t="shared" si="217"/>
        <v>1769578720</v>
      </c>
      <c r="I461" s="13">
        <f t="shared" si="217"/>
        <v>2316578720</v>
      </c>
      <c r="J461" s="13">
        <f t="shared" si="217"/>
        <v>556940000</v>
      </c>
      <c r="K461" s="13">
        <f t="shared" si="217"/>
        <v>556940000</v>
      </c>
      <c r="L461" s="13">
        <f t="shared" si="217"/>
        <v>1759638720</v>
      </c>
      <c r="M461" s="13">
        <f t="shared" si="217"/>
        <v>240000</v>
      </c>
      <c r="N461" s="13">
        <f t="shared" si="217"/>
        <v>240000</v>
      </c>
      <c r="O461" s="13">
        <f t="shared" si="217"/>
        <v>556700000</v>
      </c>
      <c r="P461" s="13">
        <f t="shared" si="217"/>
        <v>650940000</v>
      </c>
      <c r="Q461" s="13">
        <f t="shared" si="217"/>
        <v>650940000</v>
      </c>
      <c r="R461" s="13">
        <f t="shared" si="217"/>
        <v>94000000</v>
      </c>
      <c r="S461" s="13">
        <f t="shared" si="217"/>
        <v>1665638720</v>
      </c>
      <c r="T461" s="13">
        <f t="shared" si="217"/>
        <v>240000</v>
      </c>
    </row>
    <row r="462" spans="1:20" x14ac:dyDescent="0.25">
      <c r="A462" s="9">
        <v>306101</v>
      </c>
      <c r="B462" s="1" t="s">
        <v>699</v>
      </c>
      <c r="C462" s="2">
        <v>49500000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49500000</v>
      </c>
      <c r="J462" s="2">
        <v>0</v>
      </c>
      <c r="K462" s="2">
        <v>0</v>
      </c>
      <c r="L462" s="2">
        <f t="shared" si="212"/>
        <v>49500000</v>
      </c>
      <c r="M462" s="2">
        <v>0</v>
      </c>
      <c r="N462" s="2">
        <v>0</v>
      </c>
      <c r="O462" s="2">
        <f t="shared" si="213"/>
        <v>0</v>
      </c>
      <c r="P462" s="2">
        <v>0</v>
      </c>
      <c r="Q462" s="2">
        <v>0</v>
      </c>
      <c r="R462" s="2">
        <f t="shared" si="209"/>
        <v>0</v>
      </c>
      <c r="S462" s="2">
        <f t="shared" si="210"/>
        <v>49500000</v>
      </c>
      <c r="T462" s="2">
        <f t="shared" si="211"/>
        <v>0</v>
      </c>
    </row>
    <row r="463" spans="1:20" x14ac:dyDescent="0.25">
      <c r="A463" s="9">
        <v>306102</v>
      </c>
      <c r="B463" s="1" t="s">
        <v>700</v>
      </c>
      <c r="C463" s="2">
        <v>149500000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497500000</v>
      </c>
      <c r="J463" s="2">
        <v>109500000</v>
      </c>
      <c r="K463" s="2">
        <v>109500000</v>
      </c>
      <c r="L463" s="2">
        <f t="shared" si="212"/>
        <v>388000000</v>
      </c>
      <c r="M463" s="2">
        <v>0</v>
      </c>
      <c r="N463" s="2">
        <v>0</v>
      </c>
      <c r="O463" s="2">
        <f t="shared" si="213"/>
        <v>109500000</v>
      </c>
      <c r="P463" s="2">
        <v>109500000</v>
      </c>
      <c r="Q463" s="2">
        <v>109500000</v>
      </c>
      <c r="R463" s="2">
        <f t="shared" si="209"/>
        <v>0</v>
      </c>
      <c r="S463" s="2">
        <f t="shared" si="210"/>
        <v>388000000</v>
      </c>
      <c r="T463" s="2">
        <f t="shared" si="211"/>
        <v>0</v>
      </c>
    </row>
    <row r="464" spans="1:20" x14ac:dyDescent="0.25">
      <c r="A464" s="9">
        <v>306103</v>
      </c>
      <c r="B464" s="1" t="s">
        <v>701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998783</v>
      </c>
      <c r="I464" s="2">
        <v>998783</v>
      </c>
      <c r="J464" s="2">
        <v>0</v>
      </c>
      <c r="K464" s="2">
        <v>0</v>
      </c>
      <c r="L464" s="2">
        <f t="shared" si="212"/>
        <v>998783</v>
      </c>
      <c r="M464" s="2">
        <v>0</v>
      </c>
      <c r="N464" s="2">
        <v>0</v>
      </c>
      <c r="O464" s="2">
        <f t="shared" si="213"/>
        <v>0</v>
      </c>
      <c r="P464" s="2">
        <v>0</v>
      </c>
      <c r="Q464" s="2">
        <v>0</v>
      </c>
      <c r="R464" s="2">
        <f t="shared" si="209"/>
        <v>0</v>
      </c>
      <c r="S464" s="2">
        <f t="shared" si="210"/>
        <v>998783</v>
      </c>
      <c r="T464" s="2">
        <f t="shared" si="211"/>
        <v>0</v>
      </c>
    </row>
    <row r="465" spans="1:20" x14ac:dyDescent="0.25">
      <c r="A465" s="9">
        <v>306104</v>
      </c>
      <c r="B465" s="1" t="s">
        <v>702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413726382</v>
      </c>
      <c r="I465" s="2">
        <v>413726382</v>
      </c>
      <c r="J465" s="2">
        <v>256000000</v>
      </c>
      <c r="K465" s="2">
        <v>256000000</v>
      </c>
      <c r="L465" s="2">
        <f t="shared" si="212"/>
        <v>157726382</v>
      </c>
      <c r="M465" s="2">
        <v>0</v>
      </c>
      <c r="N465" s="2">
        <v>0</v>
      </c>
      <c r="O465" s="2">
        <f t="shared" si="213"/>
        <v>256000000</v>
      </c>
      <c r="P465" s="2">
        <v>325000000</v>
      </c>
      <c r="Q465" s="2">
        <v>325000000</v>
      </c>
      <c r="R465" s="2">
        <f t="shared" si="209"/>
        <v>69000000</v>
      </c>
      <c r="S465" s="2">
        <f t="shared" si="210"/>
        <v>88726382</v>
      </c>
      <c r="T465" s="2">
        <f t="shared" si="211"/>
        <v>0</v>
      </c>
    </row>
    <row r="466" spans="1:20" x14ac:dyDescent="0.25">
      <c r="A466" s="9">
        <v>306106</v>
      </c>
      <c r="B466" s="1" t="s">
        <v>703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56120677</v>
      </c>
      <c r="I466" s="2">
        <v>56120677</v>
      </c>
      <c r="J466" s="2">
        <v>0</v>
      </c>
      <c r="K466" s="2">
        <v>0</v>
      </c>
      <c r="L466" s="2">
        <f t="shared" si="212"/>
        <v>56120677</v>
      </c>
      <c r="M466" s="2">
        <v>0</v>
      </c>
      <c r="N466" s="2">
        <v>0</v>
      </c>
      <c r="O466" s="2">
        <f t="shared" si="213"/>
        <v>0</v>
      </c>
      <c r="P466" s="2">
        <v>0</v>
      </c>
      <c r="Q466" s="2">
        <v>0</v>
      </c>
      <c r="R466" s="2">
        <f t="shared" si="209"/>
        <v>0</v>
      </c>
      <c r="S466" s="2">
        <f t="shared" si="210"/>
        <v>56120677</v>
      </c>
      <c r="T466" s="2">
        <f t="shared" si="211"/>
        <v>0</v>
      </c>
    </row>
    <row r="467" spans="1:20" x14ac:dyDescent="0.25">
      <c r="A467" s="9">
        <v>306107</v>
      </c>
      <c r="B467" s="1" t="s">
        <v>704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40682711</v>
      </c>
      <c r="I467" s="2">
        <v>40682711</v>
      </c>
      <c r="J467" s="2">
        <v>0</v>
      </c>
      <c r="K467" s="2">
        <v>0</v>
      </c>
      <c r="L467" s="2">
        <f t="shared" si="212"/>
        <v>40682711</v>
      </c>
      <c r="M467" s="2">
        <v>0</v>
      </c>
      <c r="N467" s="2">
        <v>0</v>
      </c>
      <c r="O467" s="2">
        <f t="shared" si="213"/>
        <v>0</v>
      </c>
      <c r="P467" s="2">
        <v>0</v>
      </c>
      <c r="Q467" s="2">
        <v>0</v>
      </c>
      <c r="R467" s="2">
        <f t="shared" si="209"/>
        <v>0</v>
      </c>
      <c r="S467" s="2">
        <f t="shared" si="210"/>
        <v>40682711</v>
      </c>
      <c r="T467" s="2">
        <f t="shared" si="211"/>
        <v>0</v>
      </c>
    </row>
    <row r="468" spans="1:20" x14ac:dyDescent="0.25">
      <c r="A468" s="9">
        <v>306110</v>
      </c>
      <c r="B468" s="1" t="s">
        <v>705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171470875</v>
      </c>
      <c r="I468" s="2">
        <v>171470875</v>
      </c>
      <c r="J468" s="2">
        <v>240000</v>
      </c>
      <c r="K468" s="2">
        <v>240000</v>
      </c>
      <c r="L468" s="2">
        <f t="shared" si="212"/>
        <v>171230875</v>
      </c>
      <c r="M468" s="2">
        <v>240000</v>
      </c>
      <c r="N468" s="2">
        <v>240000</v>
      </c>
      <c r="O468" s="2">
        <f t="shared" si="213"/>
        <v>0</v>
      </c>
      <c r="P468" s="2">
        <v>240000</v>
      </c>
      <c r="Q468" s="2">
        <v>240000</v>
      </c>
      <c r="R468" s="2">
        <f t="shared" si="209"/>
        <v>0</v>
      </c>
      <c r="S468" s="2">
        <f t="shared" si="210"/>
        <v>171230875</v>
      </c>
      <c r="T468" s="2">
        <f t="shared" si="211"/>
        <v>240000</v>
      </c>
    </row>
    <row r="469" spans="1:20" x14ac:dyDescent="0.25">
      <c r="A469" s="9">
        <v>306111</v>
      </c>
      <c r="B469" s="1" t="s">
        <v>706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7197612</v>
      </c>
      <c r="I469" s="2">
        <v>7197612</v>
      </c>
      <c r="J469" s="2">
        <v>0</v>
      </c>
      <c r="K469" s="2">
        <v>0</v>
      </c>
      <c r="L469" s="2">
        <f t="shared" si="212"/>
        <v>7197612</v>
      </c>
      <c r="M469" s="2">
        <v>0</v>
      </c>
      <c r="N469" s="2">
        <v>0</v>
      </c>
      <c r="O469" s="2">
        <f t="shared" si="213"/>
        <v>0</v>
      </c>
      <c r="P469" s="2">
        <v>0</v>
      </c>
      <c r="Q469" s="2">
        <v>0</v>
      </c>
      <c r="R469" s="2">
        <f t="shared" si="209"/>
        <v>0</v>
      </c>
      <c r="S469" s="2">
        <f t="shared" si="210"/>
        <v>7197612</v>
      </c>
      <c r="T469" s="2">
        <f t="shared" si="211"/>
        <v>0</v>
      </c>
    </row>
    <row r="470" spans="1:20" x14ac:dyDescent="0.25">
      <c r="A470" s="9">
        <v>306112</v>
      </c>
      <c r="B470" s="1" t="s">
        <v>707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4143084</v>
      </c>
      <c r="I470" s="2">
        <v>4143084</v>
      </c>
      <c r="J470" s="2">
        <v>0</v>
      </c>
      <c r="K470" s="2">
        <v>0</v>
      </c>
      <c r="L470" s="2">
        <f t="shared" si="212"/>
        <v>4143084</v>
      </c>
      <c r="M470" s="2">
        <v>0</v>
      </c>
      <c r="N470" s="2">
        <v>0</v>
      </c>
      <c r="O470" s="2">
        <f t="shared" si="213"/>
        <v>0</v>
      </c>
      <c r="P470" s="2">
        <v>0</v>
      </c>
      <c r="Q470" s="2">
        <v>0</v>
      </c>
      <c r="R470" s="2">
        <f t="shared" si="209"/>
        <v>0</v>
      </c>
      <c r="S470" s="2">
        <f t="shared" si="210"/>
        <v>4143084</v>
      </c>
      <c r="T470" s="2">
        <f t="shared" si="211"/>
        <v>0</v>
      </c>
    </row>
    <row r="471" spans="1:20" x14ac:dyDescent="0.25">
      <c r="A471" s="9">
        <v>306116</v>
      </c>
      <c r="B471" s="1" t="s">
        <v>708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236000000</v>
      </c>
      <c r="I471" s="2">
        <v>236000000</v>
      </c>
      <c r="J471" s="2">
        <v>0</v>
      </c>
      <c r="K471" s="2">
        <v>0</v>
      </c>
      <c r="L471" s="2">
        <f t="shared" si="212"/>
        <v>236000000</v>
      </c>
      <c r="M471" s="2">
        <v>0</v>
      </c>
      <c r="N471" s="2">
        <v>0</v>
      </c>
      <c r="O471" s="2">
        <f t="shared" si="213"/>
        <v>0</v>
      </c>
      <c r="P471" s="2">
        <v>0</v>
      </c>
      <c r="Q471" s="2">
        <v>0</v>
      </c>
      <c r="R471" s="2">
        <f t="shared" si="209"/>
        <v>0</v>
      </c>
      <c r="S471" s="2">
        <f t="shared" si="210"/>
        <v>236000000</v>
      </c>
      <c r="T471" s="2">
        <f t="shared" si="211"/>
        <v>0</v>
      </c>
    </row>
    <row r="472" spans="1:20" x14ac:dyDescent="0.25">
      <c r="A472" s="9">
        <v>306117</v>
      </c>
      <c r="B472" s="1" t="s">
        <v>709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142290</v>
      </c>
      <c r="I472" s="2">
        <v>142290</v>
      </c>
      <c r="J472" s="2">
        <v>0</v>
      </c>
      <c r="K472" s="2">
        <v>0</v>
      </c>
      <c r="L472" s="2">
        <f t="shared" si="212"/>
        <v>142290</v>
      </c>
      <c r="M472" s="2">
        <v>0</v>
      </c>
      <c r="N472" s="2">
        <v>0</v>
      </c>
      <c r="O472" s="2">
        <f t="shared" si="213"/>
        <v>0</v>
      </c>
      <c r="P472" s="2">
        <v>0</v>
      </c>
      <c r="Q472" s="2">
        <v>0</v>
      </c>
      <c r="R472" s="2">
        <f t="shared" si="209"/>
        <v>0</v>
      </c>
      <c r="S472" s="2">
        <f t="shared" si="210"/>
        <v>142290</v>
      </c>
      <c r="T472" s="2">
        <f t="shared" si="211"/>
        <v>0</v>
      </c>
    </row>
    <row r="473" spans="1:20" x14ac:dyDescent="0.25">
      <c r="A473" s="9">
        <v>306119</v>
      </c>
      <c r="B473" s="1" t="s">
        <v>710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53307105</v>
      </c>
      <c r="I473" s="2">
        <v>53307105</v>
      </c>
      <c r="J473" s="2">
        <v>0</v>
      </c>
      <c r="K473" s="2">
        <v>0</v>
      </c>
      <c r="L473" s="2">
        <f t="shared" si="212"/>
        <v>53307105</v>
      </c>
      <c r="M473" s="2">
        <v>0</v>
      </c>
      <c r="N473" s="2">
        <v>0</v>
      </c>
      <c r="O473" s="2">
        <f t="shared" si="213"/>
        <v>0</v>
      </c>
      <c r="P473" s="2">
        <v>0</v>
      </c>
      <c r="Q473" s="2">
        <v>0</v>
      </c>
      <c r="R473" s="2">
        <f t="shared" si="209"/>
        <v>0</v>
      </c>
      <c r="S473" s="2">
        <f t="shared" si="210"/>
        <v>53307105</v>
      </c>
      <c r="T473" s="2">
        <f t="shared" si="211"/>
        <v>0</v>
      </c>
    </row>
    <row r="474" spans="1:20" x14ac:dyDescent="0.25">
      <c r="A474" s="9">
        <v>306120</v>
      </c>
      <c r="B474" s="1" t="s">
        <v>711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481271168</v>
      </c>
      <c r="I474" s="2">
        <v>481271168</v>
      </c>
      <c r="J474" s="2">
        <v>0</v>
      </c>
      <c r="K474" s="2">
        <v>0</v>
      </c>
      <c r="L474" s="2">
        <f t="shared" si="212"/>
        <v>481271168</v>
      </c>
      <c r="M474" s="2">
        <v>0</v>
      </c>
      <c r="N474" s="2">
        <v>0</v>
      </c>
      <c r="O474" s="2">
        <f t="shared" si="213"/>
        <v>0</v>
      </c>
      <c r="P474" s="2">
        <v>0</v>
      </c>
      <c r="Q474" s="2">
        <v>0</v>
      </c>
      <c r="R474" s="2">
        <f t="shared" si="209"/>
        <v>0</v>
      </c>
      <c r="S474" s="2">
        <f t="shared" si="210"/>
        <v>481271168</v>
      </c>
      <c r="T474" s="2">
        <f t="shared" si="211"/>
        <v>0</v>
      </c>
    </row>
    <row r="475" spans="1:20" x14ac:dyDescent="0.25">
      <c r="A475" s="9">
        <v>306121</v>
      </c>
      <c r="B475" s="1" t="s">
        <v>712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18272283</v>
      </c>
      <c r="I475" s="2">
        <v>18272283</v>
      </c>
      <c r="J475" s="2">
        <v>0</v>
      </c>
      <c r="K475" s="2">
        <v>0</v>
      </c>
      <c r="L475" s="2">
        <f t="shared" si="212"/>
        <v>18272283</v>
      </c>
      <c r="M475" s="2">
        <v>0</v>
      </c>
      <c r="N475" s="2">
        <v>0</v>
      </c>
      <c r="O475" s="2">
        <f t="shared" si="213"/>
        <v>0</v>
      </c>
      <c r="P475" s="2">
        <v>0</v>
      </c>
      <c r="Q475" s="2">
        <v>0</v>
      </c>
      <c r="R475" s="2">
        <f t="shared" si="209"/>
        <v>0</v>
      </c>
      <c r="S475" s="2">
        <f t="shared" si="210"/>
        <v>18272283</v>
      </c>
      <c r="T475" s="2">
        <f t="shared" si="211"/>
        <v>0</v>
      </c>
    </row>
    <row r="476" spans="1:20" x14ac:dyDescent="0.25">
      <c r="A476" s="9">
        <v>306122</v>
      </c>
      <c r="B476" s="1" t="s">
        <v>713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15669247</v>
      </c>
      <c r="I476" s="2">
        <v>15669247</v>
      </c>
      <c r="J476" s="2">
        <v>2200000</v>
      </c>
      <c r="K476" s="2">
        <v>2200000</v>
      </c>
      <c r="L476" s="2">
        <f t="shared" si="212"/>
        <v>13469247</v>
      </c>
      <c r="M476" s="2">
        <v>0</v>
      </c>
      <c r="N476" s="2">
        <v>0</v>
      </c>
      <c r="O476" s="2">
        <f t="shared" si="213"/>
        <v>2200000</v>
      </c>
      <c r="P476" s="2">
        <v>2200000</v>
      </c>
      <c r="Q476" s="2">
        <v>2200000</v>
      </c>
      <c r="R476" s="2">
        <f t="shared" si="209"/>
        <v>0</v>
      </c>
      <c r="S476" s="2">
        <f t="shared" si="210"/>
        <v>13469247</v>
      </c>
      <c r="T476" s="2">
        <f t="shared" si="211"/>
        <v>0</v>
      </c>
    </row>
    <row r="477" spans="1:20" x14ac:dyDescent="0.25">
      <c r="A477" s="9">
        <v>306123</v>
      </c>
      <c r="B477" s="1" t="s">
        <v>714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24423983</v>
      </c>
      <c r="I477" s="2">
        <v>24423983</v>
      </c>
      <c r="J477" s="2">
        <v>0</v>
      </c>
      <c r="K477" s="2">
        <v>0</v>
      </c>
      <c r="L477" s="2">
        <f t="shared" si="212"/>
        <v>24423983</v>
      </c>
      <c r="M477" s="2">
        <v>0</v>
      </c>
      <c r="N477" s="2">
        <v>0</v>
      </c>
      <c r="O477" s="2">
        <f t="shared" si="213"/>
        <v>0</v>
      </c>
      <c r="P477" s="2">
        <v>0</v>
      </c>
      <c r="Q477" s="2">
        <v>0</v>
      </c>
      <c r="R477" s="2">
        <f t="shared" si="209"/>
        <v>0</v>
      </c>
      <c r="S477" s="2">
        <f t="shared" si="210"/>
        <v>24423983</v>
      </c>
      <c r="T477" s="2">
        <f t="shared" si="211"/>
        <v>0</v>
      </c>
    </row>
    <row r="478" spans="1:20" x14ac:dyDescent="0.25">
      <c r="A478" s="9">
        <v>306124</v>
      </c>
      <c r="B478" s="1" t="s">
        <v>715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236152520</v>
      </c>
      <c r="I478" s="2">
        <v>236152520</v>
      </c>
      <c r="J478" s="2">
        <v>189000000</v>
      </c>
      <c r="K478" s="2">
        <v>189000000</v>
      </c>
      <c r="L478" s="2">
        <f t="shared" si="212"/>
        <v>47152520</v>
      </c>
      <c r="M478" s="2">
        <v>0</v>
      </c>
      <c r="N478" s="2">
        <v>0</v>
      </c>
      <c r="O478" s="2">
        <f t="shared" si="213"/>
        <v>189000000</v>
      </c>
      <c r="P478" s="2">
        <v>214000000</v>
      </c>
      <c r="Q478" s="2">
        <v>214000000</v>
      </c>
      <c r="R478" s="2">
        <f t="shared" si="209"/>
        <v>25000000</v>
      </c>
      <c r="S478" s="2">
        <f t="shared" si="210"/>
        <v>22152520</v>
      </c>
      <c r="T478" s="2">
        <f t="shared" si="211"/>
        <v>0</v>
      </c>
    </row>
    <row r="479" spans="1:20" x14ac:dyDescent="0.25">
      <c r="A479" s="9">
        <v>306125</v>
      </c>
      <c r="B479" s="1" t="s">
        <v>716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10000000</v>
      </c>
      <c r="I479" s="2">
        <v>10000000</v>
      </c>
      <c r="J479" s="2">
        <v>0</v>
      </c>
      <c r="K479" s="2">
        <v>0</v>
      </c>
      <c r="L479" s="2">
        <f t="shared" si="212"/>
        <v>10000000</v>
      </c>
      <c r="M479" s="2">
        <v>0</v>
      </c>
      <c r="N479" s="2">
        <v>0</v>
      </c>
      <c r="O479" s="2">
        <f t="shared" si="213"/>
        <v>0</v>
      </c>
      <c r="P479" s="2">
        <v>0</v>
      </c>
      <c r="Q479" s="2">
        <v>0</v>
      </c>
      <c r="R479" s="2">
        <f t="shared" si="209"/>
        <v>0</v>
      </c>
      <c r="S479" s="2">
        <f t="shared" si="210"/>
        <v>10000000</v>
      </c>
      <c r="T479" s="2">
        <f t="shared" si="21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LUISC</dc:creator>
  <cp:lastModifiedBy>LUISC</cp:lastModifiedBy>
  <dcterms:created xsi:type="dcterms:W3CDTF">2022-02-18T20:18:48Z</dcterms:created>
  <dcterms:modified xsi:type="dcterms:W3CDTF">2022-02-18T21:57:19Z</dcterms:modified>
</cp:coreProperties>
</file>