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Pasantia\Bases de Datos Juan\"/>
    </mc:Choice>
  </mc:AlternateContent>
  <xr:revisionPtr revIDLastSave="0" documentId="13_ncr:1_{E3922F5B-EFEA-446F-BA37-36D971DEBC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NDICE" sheetId="15" r:id="rId1"/>
    <sheet name="CONCEPTOS" sheetId="16" r:id="rId2"/>
    <sheet name="PET " sheetId="10" r:id="rId3"/>
    <sheet name="PEA" sheetId="11" r:id="rId4"/>
    <sheet name="OCUPADOS " sheetId="12" r:id="rId5"/>
    <sheet name="DESOCUPADOS ACT" sheetId="13" r:id="rId6"/>
    <sheet name="SUBEMPLEO ACT" sheetId="1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1" l="1"/>
  <c r="K16" i="11"/>
  <c r="L16" i="11"/>
  <c r="M16" i="11"/>
  <c r="N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BB16" i="11"/>
  <c r="BC16" i="11"/>
  <c r="BD16" i="11"/>
  <c r="BE16" i="11"/>
  <c r="BF16" i="11"/>
  <c r="BG16" i="11"/>
  <c r="BH16" i="11"/>
  <c r="BI16" i="11"/>
  <c r="BJ16" i="11"/>
  <c r="BK16" i="11"/>
  <c r="BL16" i="11"/>
  <c r="BM16" i="11"/>
  <c r="BN16" i="11"/>
  <c r="BO16" i="11"/>
  <c r="BP16" i="11"/>
  <c r="BQ16" i="11"/>
  <c r="C16" i="11"/>
  <c r="C59" i="13" l="1"/>
  <c r="D29" i="14"/>
  <c r="D26" i="14"/>
  <c r="D15" i="14"/>
  <c r="D21" i="14"/>
  <c r="D18" i="14"/>
  <c r="D72" i="13"/>
  <c r="D71" i="13"/>
  <c r="D60" i="13"/>
  <c r="D61" i="13"/>
  <c r="D62" i="13"/>
  <c r="D63" i="13"/>
  <c r="D64" i="13"/>
  <c r="D65" i="13"/>
  <c r="D66" i="13"/>
  <c r="D67" i="13"/>
  <c r="D68" i="13"/>
  <c r="D59" i="13"/>
  <c r="D50" i="13"/>
  <c r="D51" i="13"/>
  <c r="D52" i="13"/>
  <c r="D53" i="13"/>
  <c r="D54" i="13"/>
  <c r="D55" i="13"/>
  <c r="D56" i="13"/>
  <c r="D49" i="13"/>
  <c r="C28" i="13"/>
  <c r="D28" i="13"/>
  <c r="D41" i="13"/>
  <c r="D46" i="13"/>
  <c r="D29" i="12"/>
  <c r="D49" i="12"/>
  <c r="D79" i="12"/>
  <c r="D67" i="12"/>
  <c r="D84" i="12"/>
  <c r="D41" i="11"/>
  <c r="D29" i="11"/>
  <c r="D46" i="11"/>
  <c r="D39" i="10"/>
  <c r="D44" i="10"/>
  <c r="D27" i="10"/>
  <c r="C21" i="14"/>
  <c r="C29" i="14"/>
  <c r="C26" i="14"/>
  <c r="C15" i="14"/>
  <c r="C18" i="14"/>
  <c r="I71" i="13"/>
  <c r="C72" i="13"/>
  <c r="C71" i="13"/>
  <c r="I59" i="13"/>
  <c r="C50" i="13"/>
  <c r="C51" i="13"/>
  <c r="C52" i="13"/>
  <c r="C53" i="13"/>
  <c r="C54" i="13"/>
  <c r="C55" i="13"/>
  <c r="C56" i="13"/>
  <c r="C49" i="13"/>
  <c r="F59" i="13"/>
  <c r="C60" i="13"/>
  <c r="C61" i="13"/>
  <c r="C62" i="13"/>
  <c r="C63" i="13"/>
  <c r="C64" i="13"/>
  <c r="C65" i="13"/>
  <c r="C66" i="13"/>
  <c r="C67" i="13"/>
  <c r="C68" i="13"/>
  <c r="F49" i="13"/>
  <c r="C41" i="13"/>
  <c r="C46" i="13"/>
  <c r="C29" i="12"/>
  <c r="C49" i="12"/>
  <c r="C79" i="12"/>
  <c r="C67" i="12"/>
  <c r="C84" i="12"/>
  <c r="C41" i="11"/>
  <c r="C29" i="11"/>
  <c r="C46" i="11"/>
  <c r="C39" i="10"/>
  <c r="C27" i="10"/>
  <c r="C44" i="10"/>
  <c r="G93" i="12"/>
  <c r="G26" i="14"/>
  <c r="H26" i="14"/>
  <c r="G29" i="14"/>
  <c r="H29" i="14"/>
  <c r="I26" i="14"/>
  <c r="I29" i="14"/>
  <c r="F29" i="14" l="1"/>
  <c r="F26" i="14"/>
  <c r="G21" i="14"/>
  <c r="H21" i="14"/>
  <c r="I21" i="14"/>
  <c r="F21" i="14"/>
  <c r="G18" i="14"/>
  <c r="H18" i="14"/>
  <c r="I18" i="14"/>
  <c r="F18" i="14"/>
  <c r="F72" i="13" l="1"/>
  <c r="G72" i="13"/>
  <c r="H72" i="13"/>
  <c r="I72" i="13"/>
  <c r="J72" i="13"/>
  <c r="K72" i="13"/>
  <c r="L72" i="13"/>
  <c r="M72" i="13"/>
  <c r="N72" i="13"/>
  <c r="O72" i="13"/>
  <c r="P72" i="13"/>
  <c r="F71" i="13"/>
  <c r="G71" i="13"/>
  <c r="H71" i="13"/>
  <c r="J71" i="13"/>
  <c r="K71" i="13"/>
  <c r="L71" i="13"/>
  <c r="M71" i="13"/>
  <c r="N71" i="13"/>
  <c r="O71" i="13"/>
  <c r="F60" i="13"/>
  <c r="G60" i="13"/>
  <c r="H60" i="13"/>
  <c r="I60" i="13"/>
  <c r="J60" i="13"/>
  <c r="K60" i="13"/>
  <c r="F61" i="13"/>
  <c r="G61" i="13"/>
  <c r="H61" i="13"/>
  <c r="I61" i="13"/>
  <c r="J61" i="13"/>
  <c r="K61" i="13"/>
  <c r="F62" i="13"/>
  <c r="G62" i="13"/>
  <c r="H62" i="13"/>
  <c r="I62" i="13"/>
  <c r="J62" i="13"/>
  <c r="K62" i="13"/>
  <c r="F63" i="13"/>
  <c r="G63" i="13"/>
  <c r="H63" i="13"/>
  <c r="I63" i="13"/>
  <c r="J63" i="13"/>
  <c r="K63" i="13"/>
  <c r="F64" i="13"/>
  <c r="G64" i="13"/>
  <c r="H64" i="13"/>
  <c r="I64" i="13"/>
  <c r="J64" i="13"/>
  <c r="K64" i="13"/>
  <c r="F65" i="13"/>
  <c r="G65" i="13"/>
  <c r="H65" i="13"/>
  <c r="I65" i="13"/>
  <c r="J65" i="13"/>
  <c r="K65" i="13"/>
  <c r="F66" i="13"/>
  <c r="G66" i="13"/>
  <c r="H66" i="13"/>
  <c r="I66" i="13"/>
  <c r="J66" i="13"/>
  <c r="K66" i="13"/>
  <c r="F67" i="13"/>
  <c r="G67" i="13"/>
  <c r="H67" i="13"/>
  <c r="I67" i="13"/>
  <c r="J67" i="13"/>
  <c r="K67" i="13"/>
  <c r="F68" i="13"/>
  <c r="G68" i="13"/>
  <c r="H68" i="13"/>
  <c r="I68" i="13"/>
  <c r="J68" i="13"/>
  <c r="K68" i="13"/>
  <c r="J59" i="13"/>
  <c r="F50" i="13"/>
  <c r="G50" i="13"/>
  <c r="H50" i="13"/>
  <c r="I50" i="13"/>
  <c r="J50" i="13"/>
  <c r="K50" i="13"/>
  <c r="F51" i="13"/>
  <c r="G51" i="13"/>
  <c r="H51" i="13"/>
  <c r="I51" i="13"/>
  <c r="J51" i="13"/>
  <c r="K51" i="13"/>
  <c r="F52" i="13"/>
  <c r="G52" i="13"/>
  <c r="H52" i="13"/>
  <c r="I52" i="13"/>
  <c r="J52" i="13"/>
  <c r="K52" i="13"/>
  <c r="F53" i="13"/>
  <c r="G53" i="13"/>
  <c r="H53" i="13"/>
  <c r="I53" i="13"/>
  <c r="J53" i="13"/>
  <c r="K53" i="13"/>
  <c r="F54" i="13"/>
  <c r="G54" i="13"/>
  <c r="H54" i="13"/>
  <c r="I54" i="13"/>
  <c r="J54" i="13"/>
  <c r="K54" i="13"/>
  <c r="F55" i="13"/>
  <c r="G55" i="13"/>
  <c r="H55" i="13"/>
  <c r="I55" i="13"/>
  <c r="J55" i="13"/>
  <c r="K55" i="13"/>
  <c r="F56" i="13"/>
  <c r="G56" i="13"/>
  <c r="H56" i="13"/>
  <c r="I56" i="13"/>
  <c r="J56" i="13"/>
  <c r="K56" i="13"/>
  <c r="G49" i="13"/>
  <c r="H49" i="13"/>
  <c r="I49" i="13"/>
  <c r="J49" i="13"/>
  <c r="G46" i="13"/>
  <c r="H46" i="13"/>
  <c r="I46" i="13"/>
  <c r="G41" i="13"/>
  <c r="H41" i="13"/>
  <c r="I41" i="13"/>
  <c r="F41" i="13"/>
  <c r="G28" i="13"/>
  <c r="G16" i="13" s="1"/>
  <c r="H28" i="13"/>
  <c r="H16" i="13" s="1"/>
  <c r="I28" i="13"/>
  <c r="I16" i="13" s="1"/>
  <c r="F28" i="13"/>
  <c r="H29" i="12"/>
  <c r="H17" i="12" s="1"/>
  <c r="I29" i="12"/>
  <c r="I17" i="12" s="1"/>
  <c r="H79" i="12"/>
  <c r="I79" i="12"/>
  <c r="I67" i="12"/>
  <c r="H67" i="12"/>
  <c r="H84" i="12"/>
  <c r="I84" i="12"/>
  <c r="G49" i="12"/>
  <c r="H49" i="12"/>
  <c r="I49" i="12"/>
  <c r="F49" i="12"/>
  <c r="G84" i="12" l="1"/>
  <c r="F84" i="12"/>
  <c r="G79" i="12"/>
  <c r="F79" i="12"/>
  <c r="G67" i="12"/>
  <c r="F67" i="12"/>
  <c r="G29" i="12"/>
  <c r="G17" i="12" s="1"/>
  <c r="F29" i="12"/>
  <c r="G46" i="11"/>
  <c r="H46" i="11"/>
  <c r="I46" i="11"/>
  <c r="F46" i="11"/>
  <c r="G41" i="11"/>
  <c r="H41" i="11"/>
  <c r="I41" i="11"/>
  <c r="F41" i="11"/>
  <c r="F29" i="11"/>
  <c r="F14" i="11" s="1"/>
  <c r="F16" i="11" s="1"/>
  <c r="G29" i="11"/>
  <c r="G14" i="11" s="1"/>
  <c r="H29" i="11"/>
  <c r="H14" i="11" s="1"/>
  <c r="I29" i="11"/>
  <c r="I14" i="11" s="1"/>
  <c r="G44" i="10"/>
  <c r="H44" i="10"/>
  <c r="I44" i="10"/>
  <c r="I39" i="10"/>
  <c r="F39" i="10"/>
  <c r="G39" i="10"/>
  <c r="H39" i="10"/>
  <c r="F27" i="10"/>
  <c r="G27" i="10"/>
  <c r="G14" i="10" s="1"/>
  <c r="H27" i="10"/>
  <c r="H14" i="10" s="1"/>
  <c r="I27" i="10"/>
  <c r="I14" i="10" s="1"/>
  <c r="I16" i="11" l="1"/>
  <c r="H16" i="11"/>
  <c r="G16" i="11"/>
  <c r="B105" i="12"/>
  <c r="B93" i="12" s="1"/>
  <c r="B118" i="12"/>
  <c r="B136" i="12"/>
  <c r="B148" i="12"/>
  <c r="B153" i="12"/>
  <c r="J29" i="11" l="1"/>
  <c r="J14" i="11" s="1"/>
  <c r="J16" i="11" s="1"/>
  <c r="J39" i="10"/>
  <c r="J27" i="10"/>
  <c r="J14" i="10" s="1"/>
  <c r="J44" i="10"/>
  <c r="J28" i="13"/>
  <c r="J41" i="13"/>
  <c r="T71" i="13" l="1"/>
  <c r="O14" i="11" l="1"/>
  <c r="P14" i="11"/>
  <c r="Q14" i="11"/>
  <c r="R14" i="11"/>
  <c r="S14" i="11"/>
  <c r="T14" i="11"/>
  <c r="U14" i="11"/>
  <c r="U16" i="11" s="1"/>
  <c r="V14" i="11"/>
  <c r="W14" i="11"/>
  <c r="X14" i="11"/>
  <c r="Y14" i="11"/>
  <c r="L60" i="13" l="1"/>
  <c r="L61" i="13"/>
  <c r="L62" i="13"/>
  <c r="L63" i="13"/>
  <c r="L64" i="13"/>
  <c r="L65" i="13"/>
  <c r="L66" i="13"/>
  <c r="L67" i="13"/>
  <c r="L68" i="13"/>
  <c r="M60" i="13"/>
  <c r="M61" i="13"/>
  <c r="M62" i="13"/>
  <c r="M63" i="13"/>
  <c r="M64" i="13"/>
  <c r="M65" i="13"/>
  <c r="M66" i="13"/>
  <c r="M67" i="13"/>
  <c r="M68" i="13"/>
  <c r="N60" i="13"/>
  <c r="N61" i="13"/>
  <c r="N62" i="13"/>
  <c r="N63" i="13"/>
  <c r="N64" i="13"/>
  <c r="N65" i="13"/>
  <c r="N66" i="13"/>
  <c r="N67" i="13"/>
  <c r="N68" i="13"/>
  <c r="K59" i="13"/>
  <c r="L59" i="13"/>
  <c r="M59" i="13"/>
  <c r="N59" i="13"/>
  <c r="N50" i="13"/>
  <c r="N51" i="13"/>
  <c r="N52" i="13"/>
  <c r="N53" i="13"/>
  <c r="N54" i="13"/>
  <c r="N55" i="13"/>
  <c r="N56" i="13"/>
  <c r="M50" i="13"/>
  <c r="M51" i="13"/>
  <c r="M52" i="13"/>
  <c r="M53" i="13"/>
  <c r="M54" i="13"/>
  <c r="M55" i="13"/>
  <c r="M56" i="13"/>
  <c r="L50" i="13"/>
  <c r="L51" i="13"/>
  <c r="L52" i="13"/>
  <c r="L53" i="13"/>
  <c r="L54" i="13"/>
  <c r="L55" i="13"/>
  <c r="L56" i="13"/>
  <c r="N49" i="13"/>
  <c r="K49" i="13"/>
  <c r="L49" i="13"/>
  <c r="M49" i="13"/>
  <c r="O49" i="13"/>
  <c r="O50" i="13" l="1"/>
  <c r="G136" i="12"/>
  <c r="F44" i="10" l="1"/>
  <c r="K44" i="10"/>
  <c r="L44" i="10"/>
  <c r="M44" i="10"/>
  <c r="N44" i="10"/>
  <c r="F46" i="13" l="1"/>
  <c r="J46" i="13"/>
  <c r="K46" i="13"/>
  <c r="L46" i="13"/>
  <c r="M46" i="13"/>
  <c r="N46" i="13"/>
  <c r="J41" i="11"/>
  <c r="J46" i="11"/>
  <c r="K46" i="11"/>
  <c r="L46" i="11"/>
  <c r="M46" i="11"/>
  <c r="N46" i="11"/>
  <c r="C153" i="12"/>
  <c r="D153" i="12"/>
  <c r="E153" i="12"/>
  <c r="F153" i="12"/>
  <c r="G153" i="12"/>
  <c r="C118" i="12" l="1"/>
  <c r="D118" i="12"/>
  <c r="E118" i="12"/>
  <c r="F118" i="12"/>
  <c r="C105" i="12"/>
  <c r="D105" i="12"/>
  <c r="E105" i="12"/>
  <c r="F105" i="12"/>
  <c r="G105" i="12"/>
  <c r="C106" i="12" l="1"/>
  <c r="G148" i="12"/>
  <c r="L136" i="12" l="1"/>
  <c r="T72" i="13" l="1"/>
  <c r="Y71" i="13"/>
  <c r="Y60" i="13"/>
  <c r="Y61" i="13"/>
  <c r="Y62" i="13"/>
  <c r="Y63" i="13"/>
  <c r="Y64" i="13"/>
  <c r="Y65" i="13"/>
  <c r="Y66" i="13"/>
  <c r="Y67" i="13"/>
  <c r="Y68" i="13"/>
  <c r="Y59" i="13"/>
  <c r="T60" i="13"/>
  <c r="T61" i="13"/>
  <c r="T62" i="13"/>
  <c r="T63" i="13"/>
  <c r="T64" i="13"/>
  <c r="T65" i="13"/>
  <c r="T66" i="13"/>
  <c r="T67" i="13"/>
  <c r="T68" i="13"/>
  <c r="T59" i="13"/>
  <c r="O60" i="13"/>
  <c r="O61" i="13"/>
  <c r="O62" i="13"/>
  <c r="O63" i="13"/>
  <c r="O64" i="13"/>
  <c r="O65" i="13"/>
  <c r="O66" i="13"/>
  <c r="O67" i="13"/>
  <c r="O68" i="13"/>
  <c r="O59" i="13"/>
  <c r="P59" i="13"/>
  <c r="Y50" i="13"/>
  <c r="Y51" i="13"/>
  <c r="Y52" i="13"/>
  <c r="Y53" i="13"/>
  <c r="Y54" i="13"/>
  <c r="Y55" i="13"/>
  <c r="Y56" i="13"/>
  <c r="Y49" i="13"/>
  <c r="T50" i="13"/>
  <c r="T51" i="13"/>
  <c r="T52" i="13"/>
  <c r="T53" i="13"/>
  <c r="T54" i="13"/>
  <c r="T55" i="13"/>
  <c r="T56" i="13"/>
  <c r="T49" i="13"/>
  <c r="O51" i="13"/>
  <c r="O52" i="13"/>
  <c r="O53" i="13"/>
  <c r="O54" i="13"/>
  <c r="O55" i="13"/>
  <c r="O56" i="13"/>
  <c r="Y41" i="13"/>
  <c r="T41" i="13"/>
  <c r="Y46" i="13"/>
  <c r="T46" i="13"/>
  <c r="O46" i="13"/>
  <c r="O41" i="13"/>
  <c r="Y28" i="13"/>
  <c r="Y16" i="13" s="1"/>
  <c r="O28" i="13"/>
  <c r="O16" i="13" s="1"/>
  <c r="T28" i="13"/>
  <c r="T16" i="13" s="1"/>
  <c r="L153" i="12"/>
  <c r="M153" i="12"/>
  <c r="L148" i="12"/>
  <c r="L118" i="12"/>
  <c r="G118" i="12"/>
  <c r="I105" i="12"/>
  <c r="I93" i="12" s="1"/>
  <c r="H105" i="12"/>
  <c r="H93" i="12" s="1"/>
  <c r="L105" i="12"/>
  <c r="L93" i="12" s="1"/>
  <c r="Q105" i="12"/>
  <c r="Q93" i="12" s="1"/>
  <c r="Q118" i="12"/>
  <c r="Q153" i="12"/>
  <c r="P153" i="12"/>
  <c r="Q148" i="12"/>
  <c r="Q136" i="12"/>
  <c r="P46" i="11"/>
  <c r="Q46" i="11"/>
  <c r="R46" i="11"/>
  <c r="S46" i="11"/>
  <c r="T46" i="11"/>
  <c r="U46" i="11"/>
  <c r="V46" i="11"/>
  <c r="W46" i="11"/>
  <c r="X46" i="11"/>
  <c r="Y46" i="11"/>
  <c r="Y72" i="13" s="1"/>
  <c r="O46" i="11"/>
  <c r="O29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BK29" i="11"/>
  <c r="BL29" i="11"/>
  <c r="BM29" i="11"/>
  <c r="BN29" i="11"/>
  <c r="BO29" i="11"/>
  <c r="BP29" i="11"/>
  <c r="BQ29" i="11"/>
  <c r="Z29" i="11"/>
  <c r="AA29" i="11"/>
  <c r="AB29" i="11"/>
  <c r="AC29" i="11"/>
  <c r="AD29" i="11"/>
  <c r="AE29" i="11"/>
  <c r="AF29" i="11"/>
  <c r="AG29" i="11"/>
  <c r="AH29" i="11"/>
  <c r="AI29" i="11"/>
  <c r="P29" i="11"/>
  <c r="Q29" i="11"/>
  <c r="R29" i="11"/>
  <c r="S29" i="11"/>
  <c r="T29" i="11"/>
  <c r="U29" i="11"/>
  <c r="V29" i="11"/>
  <c r="W29" i="11"/>
  <c r="X29" i="11"/>
  <c r="Y29" i="11"/>
  <c r="O44" i="10"/>
  <c r="P44" i="10"/>
  <c r="Q44" i="10"/>
  <c r="R44" i="10"/>
  <c r="S44" i="10"/>
  <c r="T44" i="10"/>
  <c r="U44" i="10"/>
  <c r="V44" i="10"/>
  <c r="W44" i="10"/>
  <c r="X44" i="10"/>
  <c r="Y44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O39" i="10"/>
  <c r="Y27" i="10"/>
  <c r="P27" i="10"/>
  <c r="Q27" i="10"/>
  <c r="R27" i="10"/>
  <c r="S27" i="10"/>
  <c r="T27" i="10"/>
  <c r="O27" i="10"/>
  <c r="O14" i="10"/>
  <c r="Q14" i="10"/>
  <c r="Q16" i="11" s="1"/>
  <c r="R14" i="10"/>
  <c r="R16" i="11" s="1"/>
  <c r="S14" i="10"/>
  <c r="S16" i="11" s="1"/>
  <c r="T14" i="10"/>
  <c r="T16" i="11" s="1"/>
  <c r="P14" i="10"/>
  <c r="P16" i="11" s="1"/>
  <c r="Y14" i="10"/>
  <c r="Y16" i="11" s="1"/>
  <c r="G122" i="12" l="1"/>
  <c r="O16" i="11"/>
  <c r="Y14" i="13"/>
  <c r="Q122" i="12"/>
  <c r="L122" i="12"/>
  <c r="T14" i="13"/>
  <c r="O14" i="13"/>
  <c r="S72" i="13"/>
  <c r="S71" i="13"/>
  <c r="S60" i="13"/>
  <c r="S61" i="13"/>
  <c r="S62" i="13"/>
  <c r="S63" i="13"/>
  <c r="S64" i="13"/>
  <c r="S65" i="13"/>
  <c r="S66" i="13"/>
  <c r="S67" i="13"/>
  <c r="S68" i="13"/>
  <c r="S59" i="13"/>
  <c r="S50" i="13"/>
  <c r="S51" i="13"/>
  <c r="S52" i="13"/>
  <c r="S53" i="13"/>
  <c r="S54" i="13"/>
  <c r="S55" i="13"/>
  <c r="S56" i="13"/>
  <c r="S49" i="13"/>
  <c r="S46" i="13"/>
  <c r="S41" i="13"/>
  <c r="S28" i="13"/>
  <c r="S16" i="13" s="1"/>
  <c r="S14" i="13" s="1"/>
  <c r="K153" i="12"/>
  <c r="K148" i="12"/>
  <c r="K136" i="12"/>
  <c r="K105" i="12"/>
  <c r="J105" i="12"/>
  <c r="J93" i="12" s="1"/>
  <c r="K118" i="12"/>
  <c r="S39" i="10"/>
  <c r="K93" i="12" l="1"/>
  <c r="H136" i="12"/>
  <c r="K122" i="12" l="1"/>
  <c r="U72" i="13"/>
  <c r="V72" i="13"/>
  <c r="W72" i="13"/>
  <c r="X72" i="13"/>
  <c r="V71" i="13"/>
  <c r="W71" i="13"/>
  <c r="X71" i="13"/>
  <c r="U71" i="13"/>
  <c r="Q72" i="13"/>
  <c r="R72" i="13"/>
  <c r="Q71" i="13"/>
  <c r="R71" i="13"/>
  <c r="P71" i="13"/>
  <c r="U60" i="13"/>
  <c r="V60" i="13"/>
  <c r="W60" i="13"/>
  <c r="X60" i="13"/>
  <c r="U61" i="13"/>
  <c r="V61" i="13"/>
  <c r="W61" i="13"/>
  <c r="X61" i="13"/>
  <c r="U62" i="13"/>
  <c r="V62" i="13"/>
  <c r="W62" i="13"/>
  <c r="X62" i="13"/>
  <c r="U63" i="13"/>
  <c r="V63" i="13"/>
  <c r="W63" i="13"/>
  <c r="X63" i="13"/>
  <c r="U64" i="13"/>
  <c r="V64" i="13"/>
  <c r="W64" i="13"/>
  <c r="X64" i="13"/>
  <c r="U65" i="13"/>
  <c r="V65" i="13"/>
  <c r="W65" i="13"/>
  <c r="X65" i="13"/>
  <c r="U66" i="13"/>
  <c r="V66" i="13"/>
  <c r="W66" i="13"/>
  <c r="X66" i="13"/>
  <c r="U67" i="13"/>
  <c r="V67" i="13"/>
  <c r="W67" i="13"/>
  <c r="X67" i="13"/>
  <c r="U68" i="13"/>
  <c r="V68" i="13"/>
  <c r="W68" i="13"/>
  <c r="X68" i="13"/>
  <c r="V59" i="13"/>
  <c r="W59" i="13"/>
  <c r="X59" i="13"/>
  <c r="U59" i="13"/>
  <c r="P60" i="13"/>
  <c r="Q60" i="13"/>
  <c r="R60" i="13"/>
  <c r="P61" i="13"/>
  <c r="Q61" i="13"/>
  <c r="R61" i="13"/>
  <c r="P62" i="13"/>
  <c r="Q62" i="13"/>
  <c r="R62" i="13"/>
  <c r="P63" i="13"/>
  <c r="Q63" i="13"/>
  <c r="R63" i="13"/>
  <c r="P64" i="13"/>
  <c r="Q64" i="13"/>
  <c r="R64" i="13"/>
  <c r="P65" i="13"/>
  <c r="Q65" i="13"/>
  <c r="R65" i="13"/>
  <c r="P66" i="13"/>
  <c r="Q66" i="13"/>
  <c r="R66" i="13"/>
  <c r="P67" i="13"/>
  <c r="Q67" i="13"/>
  <c r="R67" i="13"/>
  <c r="P68" i="13"/>
  <c r="Q68" i="13"/>
  <c r="R68" i="13"/>
  <c r="Q59" i="13"/>
  <c r="R59" i="13"/>
  <c r="P50" i="13"/>
  <c r="Q50" i="13"/>
  <c r="R50" i="13"/>
  <c r="P51" i="13"/>
  <c r="Q51" i="13"/>
  <c r="R51" i="13"/>
  <c r="P52" i="13"/>
  <c r="Q52" i="13"/>
  <c r="R52" i="13"/>
  <c r="P53" i="13"/>
  <c r="Q53" i="13"/>
  <c r="R53" i="13"/>
  <c r="P54" i="13"/>
  <c r="Q54" i="13"/>
  <c r="R54" i="13"/>
  <c r="P55" i="13"/>
  <c r="Q55" i="13"/>
  <c r="R55" i="13"/>
  <c r="P56" i="13"/>
  <c r="Q56" i="13"/>
  <c r="R56" i="13"/>
  <c r="Q49" i="13"/>
  <c r="R49" i="13"/>
  <c r="P49" i="13"/>
  <c r="U49" i="13"/>
  <c r="U50" i="13"/>
  <c r="V50" i="13"/>
  <c r="W50" i="13"/>
  <c r="X50" i="13"/>
  <c r="U51" i="13"/>
  <c r="V51" i="13"/>
  <c r="W51" i="13"/>
  <c r="X51" i="13"/>
  <c r="U52" i="13"/>
  <c r="V52" i="13"/>
  <c r="W52" i="13"/>
  <c r="X52" i="13"/>
  <c r="U53" i="13"/>
  <c r="V53" i="13"/>
  <c r="W53" i="13"/>
  <c r="X53" i="13"/>
  <c r="U54" i="13"/>
  <c r="V54" i="13"/>
  <c r="W54" i="13"/>
  <c r="X54" i="13"/>
  <c r="U55" i="13"/>
  <c r="V55" i="13"/>
  <c r="W55" i="13"/>
  <c r="X55" i="13"/>
  <c r="U56" i="13"/>
  <c r="V56" i="13"/>
  <c r="W56" i="13"/>
  <c r="X56" i="13"/>
  <c r="V49" i="13"/>
  <c r="W49" i="13"/>
  <c r="X49" i="13"/>
  <c r="I118" i="12"/>
  <c r="J118" i="12"/>
  <c r="H118" i="12"/>
  <c r="O118" i="12"/>
  <c r="P118" i="12"/>
  <c r="N118" i="12"/>
  <c r="Z49" i="13" l="1"/>
  <c r="Q39" i="10" l="1"/>
  <c r="R39" i="10"/>
  <c r="P39" i="10"/>
  <c r="Q41" i="13"/>
  <c r="R41" i="13"/>
  <c r="P41" i="13"/>
  <c r="W41" i="13"/>
  <c r="X41" i="13"/>
  <c r="V41" i="13"/>
  <c r="Q46" i="13"/>
  <c r="R46" i="13"/>
  <c r="U46" i="13"/>
  <c r="V46" i="13"/>
  <c r="W46" i="13"/>
  <c r="X46" i="13"/>
  <c r="P46" i="13"/>
  <c r="Q28" i="13"/>
  <c r="R28" i="13"/>
  <c r="R16" i="13" s="1"/>
  <c r="R14" i="13" s="1"/>
  <c r="U28" i="13"/>
  <c r="U16" i="13" s="1"/>
  <c r="V28" i="13"/>
  <c r="V16" i="13" s="1"/>
  <c r="V14" i="13" s="1"/>
  <c r="W28" i="13"/>
  <c r="W16" i="13" s="1"/>
  <c r="W14" i="13" s="1"/>
  <c r="X28" i="13"/>
  <c r="X16" i="13" s="1"/>
  <c r="X14" i="13" s="1"/>
  <c r="P28" i="13"/>
  <c r="P16" i="13" s="1"/>
  <c r="P14" i="13" s="1"/>
  <c r="I136" i="12"/>
  <c r="J136" i="12"/>
  <c r="M136" i="12"/>
  <c r="N136" i="12"/>
  <c r="O136" i="12"/>
  <c r="P136" i="12"/>
  <c r="I153" i="12"/>
  <c r="J153" i="12"/>
  <c r="N153" i="12"/>
  <c r="O153" i="12"/>
  <c r="H153" i="12"/>
  <c r="I148" i="12"/>
  <c r="J148" i="12"/>
  <c r="M148" i="12"/>
  <c r="N148" i="12"/>
  <c r="O148" i="12"/>
  <c r="P148" i="12"/>
  <c r="H148" i="12"/>
  <c r="Q16" i="13" l="1"/>
  <c r="Q14" i="13" s="1"/>
  <c r="W27" i="10"/>
  <c r="W14" i="10" s="1"/>
  <c r="W16" i="11" s="1"/>
  <c r="X27" i="10"/>
  <c r="X14" i="10" s="1"/>
  <c r="X16" i="11" s="1"/>
  <c r="V27" i="10"/>
  <c r="V14" i="10" s="1"/>
  <c r="V16" i="11" s="1"/>
  <c r="I122" i="12" l="1"/>
  <c r="M93" i="12"/>
  <c r="H122" i="12"/>
  <c r="O105" i="12"/>
  <c r="O93" i="12" s="1"/>
  <c r="P105" i="12"/>
  <c r="P93" i="12" s="1"/>
  <c r="N105" i="12"/>
  <c r="N93" i="12" s="1"/>
  <c r="J122" i="12"/>
  <c r="N122" i="12" l="1"/>
  <c r="P122" i="12"/>
  <c r="M122" i="12"/>
  <c r="O122" i="12"/>
  <c r="AA49" i="13"/>
  <c r="AB49" i="13"/>
  <c r="AC49" i="13"/>
  <c r="AD49" i="13"/>
  <c r="AE49" i="13"/>
  <c r="AF49" i="13"/>
  <c r="Z50" i="13"/>
  <c r="AA50" i="13"/>
  <c r="AB50" i="13"/>
  <c r="AC50" i="13"/>
  <c r="AD50" i="13"/>
  <c r="AE50" i="13"/>
  <c r="AF50" i="13"/>
  <c r="Z51" i="13"/>
  <c r="AA51" i="13"/>
  <c r="AB51" i="13"/>
  <c r="AC51" i="13"/>
  <c r="AD51" i="13"/>
  <c r="AE51" i="13"/>
  <c r="AF51" i="13"/>
  <c r="Z52" i="13"/>
  <c r="AA52" i="13"/>
  <c r="AB52" i="13"/>
  <c r="AC52" i="13"/>
  <c r="AD52" i="13"/>
  <c r="AE52" i="13"/>
  <c r="AF52" i="13"/>
  <c r="Z53" i="13"/>
  <c r="AA53" i="13"/>
  <c r="AB53" i="13"/>
  <c r="AC53" i="13"/>
  <c r="AD53" i="13"/>
  <c r="AE53" i="13"/>
  <c r="AF53" i="13"/>
  <c r="Z54" i="13"/>
  <c r="AA54" i="13"/>
  <c r="AB54" i="13"/>
  <c r="AC54" i="13"/>
  <c r="AD54" i="13"/>
  <c r="AE54" i="13"/>
  <c r="AF54" i="13"/>
  <c r="Z55" i="13"/>
  <c r="AA55" i="13"/>
  <c r="AB55" i="13"/>
  <c r="AC55" i="13"/>
  <c r="AD55" i="13"/>
  <c r="AE55" i="13"/>
  <c r="AF55" i="13"/>
  <c r="Z56" i="13"/>
  <c r="AA56" i="13"/>
  <c r="AB56" i="13"/>
  <c r="AC56" i="13"/>
  <c r="AD56" i="13"/>
  <c r="AE56" i="13"/>
  <c r="AF56" i="13"/>
  <c r="Z59" i="13"/>
  <c r="AA59" i="13"/>
  <c r="AB59" i="13"/>
  <c r="AC59" i="13"/>
  <c r="AD59" i="13"/>
  <c r="AE59" i="13"/>
  <c r="AF59" i="13"/>
  <c r="Z60" i="13"/>
  <c r="AA60" i="13"/>
  <c r="AB60" i="13"/>
  <c r="AC60" i="13"/>
  <c r="AD60" i="13"/>
  <c r="AE60" i="13"/>
  <c r="AF60" i="13"/>
  <c r="Z61" i="13"/>
  <c r="AA61" i="13"/>
  <c r="AB61" i="13"/>
  <c r="AC61" i="13"/>
  <c r="AD61" i="13"/>
  <c r="AE61" i="13"/>
  <c r="AF61" i="13"/>
  <c r="Z62" i="13"/>
  <c r="AA62" i="13"/>
  <c r="AB62" i="13"/>
  <c r="AC62" i="13"/>
  <c r="AD62" i="13"/>
  <c r="AE62" i="13"/>
  <c r="AF62" i="13"/>
  <c r="Z63" i="13"/>
  <c r="AA63" i="13"/>
  <c r="AB63" i="13"/>
  <c r="AC63" i="13"/>
  <c r="AD63" i="13"/>
  <c r="AE63" i="13"/>
  <c r="AF63" i="13"/>
  <c r="Z64" i="13"/>
  <c r="AA64" i="13"/>
  <c r="AB64" i="13"/>
  <c r="AC64" i="13"/>
  <c r="AD64" i="13"/>
  <c r="AE64" i="13"/>
  <c r="AF64" i="13"/>
  <c r="Z65" i="13"/>
  <c r="AA65" i="13"/>
  <c r="AB65" i="13"/>
  <c r="AC65" i="13"/>
  <c r="AD65" i="13"/>
  <c r="AE65" i="13"/>
  <c r="AF65" i="13"/>
  <c r="Z66" i="13"/>
  <c r="AA66" i="13"/>
  <c r="AB66" i="13"/>
  <c r="AC66" i="13"/>
  <c r="AD66" i="13"/>
  <c r="AE66" i="13"/>
  <c r="AF66" i="13"/>
  <c r="Z67" i="13"/>
  <c r="AA67" i="13"/>
  <c r="AB67" i="13"/>
  <c r="AC67" i="13"/>
  <c r="AD67" i="13"/>
  <c r="AE67" i="13"/>
  <c r="AF67" i="13"/>
  <c r="Z68" i="13"/>
  <c r="AA68" i="13"/>
  <c r="AB68" i="13"/>
  <c r="AC68" i="13"/>
  <c r="AD68" i="13"/>
  <c r="AE68" i="13"/>
  <c r="AF68" i="13"/>
  <c r="Z71" i="13"/>
  <c r="AA71" i="13"/>
  <c r="AB71" i="13"/>
  <c r="AC71" i="13"/>
  <c r="AD71" i="13"/>
  <c r="AE71" i="13"/>
  <c r="AF71" i="13"/>
  <c r="Z72" i="13"/>
  <c r="AA72" i="13"/>
  <c r="AB72" i="13"/>
  <c r="AC72" i="13"/>
  <c r="AD72" i="13"/>
  <c r="AE72" i="13"/>
  <c r="AF72" i="13"/>
  <c r="AG71" i="13" l="1"/>
  <c r="AH71" i="13"/>
  <c r="AI71" i="13"/>
  <c r="AJ71" i="13"/>
  <c r="AK71" i="13"/>
  <c r="AL71" i="13"/>
  <c r="AM71" i="13"/>
  <c r="AN71" i="13"/>
  <c r="AO71" i="13"/>
  <c r="AP71" i="13"/>
  <c r="AQ71" i="13"/>
  <c r="AR71" i="13"/>
  <c r="AT71" i="13"/>
  <c r="AU71" i="13"/>
  <c r="AV71" i="13"/>
  <c r="AW71" i="13"/>
  <c r="AY71" i="13"/>
  <c r="AZ71" i="13"/>
  <c r="BA71" i="13"/>
  <c r="BB71" i="13"/>
  <c r="BC71" i="13"/>
  <c r="BD71" i="13"/>
  <c r="BE71" i="13"/>
  <c r="BF71" i="13"/>
  <c r="BG71" i="13"/>
  <c r="BH71" i="13"/>
  <c r="BI71" i="13"/>
  <c r="BJ71" i="13"/>
  <c r="BK71" i="13"/>
  <c r="BL71" i="13"/>
  <c r="BM71" i="13"/>
  <c r="BN71" i="13"/>
  <c r="BO71" i="13"/>
  <c r="BP71" i="13"/>
  <c r="BQ71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T72" i="13"/>
  <c r="AU72" i="13"/>
  <c r="AV72" i="13"/>
  <c r="AW72" i="13"/>
  <c r="AY72" i="13"/>
  <c r="AZ72" i="13"/>
  <c r="BA72" i="13"/>
  <c r="BB72" i="13"/>
  <c r="BC72" i="13"/>
  <c r="BD72" i="13"/>
  <c r="BE72" i="13"/>
  <c r="BF72" i="13"/>
  <c r="BG72" i="13"/>
  <c r="BH72" i="13"/>
  <c r="BI72" i="13"/>
  <c r="BJ72" i="13"/>
  <c r="BK72" i="13"/>
  <c r="BL72" i="13"/>
  <c r="BM72" i="13"/>
  <c r="BN72" i="13"/>
  <c r="BO72" i="13"/>
  <c r="BP72" i="13"/>
  <c r="BQ72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BF60" i="13"/>
  <c r="BG60" i="13"/>
  <c r="BH60" i="13"/>
  <c r="BI60" i="13"/>
  <c r="BJ60" i="13"/>
  <c r="BK60" i="13"/>
  <c r="BL60" i="13"/>
  <c r="BM60" i="13"/>
  <c r="BN60" i="13"/>
  <c r="BO60" i="13"/>
  <c r="BP60" i="13"/>
  <c r="BQ60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B61" i="13"/>
  <c r="BC61" i="13"/>
  <c r="BD61" i="13"/>
  <c r="BE61" i="13"/>
  <c r="BF61" i="13"/>
  <c r="BG61" i="13"/>
  <c r="BH61" i="13"/>
  <c r="BI61" i="13"/>
  <c r="BJ61" i="13"/>
  <c r="BK61" i="13"/>
  <c r="BL61" i="13"/>
  <c r="BM61" i="13"/>
  <c r="BN61" i="13"/>
  <c r="BO61" i="13"/>
  <c r="BP61" i="13"/>
  <c r="BQ61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BF62" i="13"/>
  <c r="BG62" i="13"/>
  <c r="BH62" i="13"/>
  <c r="BI62" i="13"/>
  <c r="BJ62" i="13"/>
  <c r="BK62" i="13"/>
  <c r="BL62" i="13"/>
  <c r="BM62" i="13"/>
  <c r="BN62" i="13"/>
  <c r="BO62" i="13"/>
  <c r="BP62" i="13"/>
  <c r="BQ62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B63" i="13"/>
  <c r="BC63" i="13"/>
  <c r="BD63" i="13"/>
  <c r="BE63" i="13"/>
  <c r="BF63" i="13"/>
  <c r="BG63" i="13"/>
  <c r="BH63" i="13"/>
  <c r="BI63" i="13"/>
  <c r="BJ63" i="13"/>
  <c r="BK63" i="13"/>
  <c r="BL63" i="13"/>
  <c r="BM63" i="13"/>
  <c r="BN63" i="13"/>
  <c r="BO63" i="13"/>
  <c r="BP63" i="13"/>
  <c r="BQ63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B64" i="13"/>
  <c r="BC64" i="13"/>
  <c r="BD64" i="13"/>
  <c r="BE64" i="13"/>
  <c r="BF64" i="13"/>
  <c r="BG64" i="13"/>
  <c r="BH64" i="13"/>
  <c r="BI64" i="13"/>
  <c r="BJ64" i="13"/>
  <c r="BK64" i="13"/>
  <c r="BL64" i="13"/>
  <c r="BM64" i="13"/>
  <c r="BN64" i="13"/>
  <c r="BO64" i="13"/>
  <c r="BP64" i="13"/>
  <c r="BQ64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BF65" i="13"/>
  <c r="BG65" i="13"/>
  <c r="BH65" i="13"/>
  <c r="BI65" i="13"/>
  <c r="BJ65" i="13"/>
  <c r="BK65" i="13"/>
  <c r="BL65" i="13"/>
  <c r="BM65" i="13"/>
  <c r="BN65" i="13"/>
  <c r="BO65" i="13"/>
  <c r="BP65" i="13"/>
  <c r="BQ65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B66" i="13"/>
  <c r="BC66" i="13"/>
  <c r="BD66" i="13"/>
  <c r="BE66" i="13"/>
  <c r="BF66" i="13"/>
  <c r="BG66" i="13"/>
  <c r="BH66" i="13"/>
  <c r="BI66" i="13"/>
  <c r="BJ66" i="13"/>
  <c r="BK66" i="13"/>
  <c r="BL66" i="13"/>
  <c r="BM66" i="13"/>
  <c r="BN66" i="13"/>
  <c r="BO66" i="13"/>
  <c r="BP66" i="13"/>
  <c r="BQ66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B67" i="13"/>
  <c r="BC67" i="13"/>
  <c r="BD67" i="13"/>
  <c r="BE67" i="13"/>
  <c r="BF67" i="13"/>
  <c r="BG67" i="13"/>
  <c r="BH67" i="13"/>
  <c r="BI67" i="13"/>
  <c r="BJ67" i="13"/>
  <c r="BK67" i="13"/>
  <c r="BL67" i="13"/>
  <c r="BM67" i="13"/>
  <c r="BN67" i="13"/>
  <c r="BO67" i="13"/>
  <c r="BP67" i="13"/>
  <c r="BQ67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B68" i="13"/>
  <c r="BC68" i="13"/>
  <c r="BD68" i="13"/>
  <c r="BE68" i="13"/>
  <c r="BF68" i="13"/>
  <c r="BG68" i="13"/>
  <c r="BH68" i="13"/>
  <c r="BI68" i="13"/>
  <c r="BJ68" i="13"/>
  <c r="BK68" i="13"/>
  <c r="BL68" i="13"/>
  <c r="BM68" i="13"/>
  <c r="BN68" i="13"/>
  <c r="BO68" i="13"/>
  <c r="BP68" i="13"/>
  <c r="BQ68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B59" i="13"/>
  <c r="BC59" i="13"/>
  <c r="BD59" i="13"/>
  <c r="BE59" i="13"/>
  <c r="BF59" i="13"/>
  <c r="BG59" i="13"/>
  <c r="BH59" i="13"/>
  <c r="BI59" i="13"/>
  <c r="BJ59" i="13"/>
  <c r="BK59" i="13"/>
  <c r="BL59" i="13"/>
  <c r="BM59" i="13"/>
  <c r="BN59" i="13"/>
  <c r="BO59" i="13"/>
  <c r="BP59" i="13"/>
  <c r="BQ59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B50" i="13"/>
  <c r="BC50" i="13"/>
  <c r="BD50" i="13"/>
  <c r="BE50" i="13"/>
  <c r="BF50" i="13"/>
  <c r="BG50" i="13"/>
  <c r="BH50" i="13"/>
  <c r="BI50" i="13"/>
  <c r="BJ50" i="13"/>
  <c r="BK50" i="13"/>
  <c r="BL50" i="13"/>
  <c r="BM50" i="13"/>
  <c r="BN50" i="13"/>
  <c r="BO50" i="13"/>
  <c r="BP50" i="13"/>
  <c r="BQ50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B51" i="13"/>
  <c r="BC51" i="13"/>
  <c r="BD51" i="13"/>
  <c r="BE51" i="13"/>
  <c r="BF51" i="13"/>
  <c r="BG51" i="13"/>
  <c r="BH51" i="13"/>
  <c r="BI51" i="13"/>
  <c r="BJ51" i="13"/>
  <c r="BK51" i="13"/>
  <c r="BL51" i="13"/>
  <c r="BM51" i="13"/>
  <c r="BN51" i="13"/>
  <c r="BO51" i="13"/>
  <c r="BP51" i="13"/>
  <c r="BQ51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B52" i="13"/>
  <c r="BC52" i="13"/>
  <c r="BD52" i="13"/>
  <c r="BE52" i="13"/>
  <c r="BF52" i="13"/>
  <c r="BG52" i="13"/>
  <c r="BH52" i="13"/>
  <c r="BI52" i="13"/>
  <c r="BJ52" i="13"/>
  <c r="BK52" i="13"/>
  <c r="BL52" i="13"/>
  <c r="BM52" i="13"/>
  <c r="BN52" i="13"/>
  <c r="BO52" i="13"/>
  <c r="BP52" i="13"/>
  <c r="BQ52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BF53" i="13"/>
  <c r="BG53" i="13"/>
  <c r="BH53" i="13"/>
  <c r="BI53" i="13"/>
  <c r="BJ53" i="13"/>
  <c r="BK53" i="13"/>
  <c r="BL53" i="13"/>
  <c r="BM53" i="13"/>
  <c r="BN53" i="13"/>
  <c r="BO53" i="13"/>
  <c r="BP53" i="13"/>
  <c r="BQ53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B54" i="13"/>
  <c r="BC54" i="13"/>
  <c r="BD54" i="13"/>
  <c r="BE54" i="13"/>
  <c r="BF54" i="13"/>
  <c r="BG54" i="13"/>
  <c r="BH54" i="13"/>
  <c r="BI54" i="13"/>
  <c r="BJ54" i="13"/>
  <c r="BK54" i="13"/>
  <c r="BL54" i="13"/>
  <c r="BM54" i="13"/>
  <c r="BN54" i="13"/>
  <c r="BO54" i="13"/>
  <c r="BP54" i="13"/>
  <c r="BQ54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B55" i="13"/>
  <c r="BC55" i="13"/>
  <c r="BD55" i="13"/>
  <c r="BE55" i="13"/>
  <c r="BF55" i="13"/>
  <c r="BG55" i="13"/>
  <c r="BH55" i="13"/>
  <c r="BI55" i="13"/>
  <c r="BJ55" i="13"/>
  <c r="BK55" i="13"/>
  <c r="BL55" i="13"/>
  <c r="BM55" i="13"/>
  <c r="BN55" i="13"/>
  <c r="BO55" i="13"/>
  <c r="BP55" i="13"/>
  <c r="BQ55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B56" i="13"/>
  <c r="BC56" i="13"/>
  <c r="BD56" i="13"/>
  <c r="BE56" i="13"/>
  <c r="BF56" i="13"/>
  <c r="BG56" i="13"/>
  <c r="BH56" i="13"/>
  <c r="BI56" i="13"/>
  <c r="BJ56" i="13"/>
  <c r="BK56" i="13"/>
  <c r="BL56" i="13"/>
  <c r="BM56" i="13"/>
  <c r="BN56" i="13"/>
  <c r="BO56" i="13"/>
  <c r="BP56" i="13"/>
  <c r="BQ56" i="13"/>
  <c r="BQ49" i="13"/>
  <c r="BP49" i="13"/>
  <c r="BO49" i="13"/>
  <c r="BN49" i="13"/>
  <c r="BM49" i="13"/>
  <c r="BL49" i="13"/>
  <c r="BK49" i="13"/>
  <c r="BJ49" i="13"/>
  <c r="BI49" i="13"/>
  <c r="BH49" i="13"/>
  <c r="BG49" i="13"/>
  <c r="BF49" i="13"/>
  <c r="BE49" i="13"/>
  <c r="BD49" i="13"/>
  <c r="BC49" i="13"/>
  <c r="BB49" i="13"/>
  <c r="BA49" i="13"/>
  <c r="AZ49" i="13"/>
  <c r="AY49" i="13"/>
  <c r="AX49" i="13"/>
  <c r="AW49" i="13"/>
  <c r="AV49" i="13"/>
  <c r="AU49" i="13"/>
  <c r="AT49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</calcChain>
</file>

<file path=xl/sharedStrings.xml><?xml version="1.0" encoding="utf-8"?>
<sst xmlns="http://schemas.openxmlformats.org/spreadsheetml/2006/main" count="735" uniqueCount="149">
  <si>
    <t xml:space="preserve">Indicador </t>
  </si>
  <si>
    <t>Ibagué</t>
  </si>
  <si>
    <t>Tolima</t>
  </si>
  <si>
    <t>Trimestre 2</t>
  </si>
  <si>
    <t>Trimestre 1</t>
  </si>
  <si>
    <t>Trimestre 3</t>
  </si>
  <si>
    <t>Trimestre 4</t>
  </si>
  <si>
    <t>PET TOTAL (miles)</t>
  </si>
  <si>
    <t>EDAD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</si>
  <si>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</si>
  <si>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</si>
  <si>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</si>
  <si>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</si>
  <si>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</si>
  <si>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</si>
  <si>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</si>
  <si>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</si>
  <si>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</si>
  <si>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mayor a 55</t>
  </si>
  <si>
    <t>Total</t>
  </si>
  <si>
    <t>NIVEL EDUCATIVO</t>
  </si>
  <si>
    <t>Ninguno</t>
  </si>
  <si>
    <t>Primaria incompleta</t>
  </si>
  <si>
    <t>Primaria completa</t>
  </si>
  <si>
    <t>Secundaria incompleta</t>
  </si>
  <si>
    <t>Secundaria completa</t>
  </si>
  <si>
    <t>Superior incompleta</t>
  </si>
  <si>
    <t>Superior completa</t>
  </si>
  <si>
    <t>Posgrado</t>
  </si>
  <si>
    <t>TOTAL</t>
  </si>
  <si>
    <t>SEXO</t>
  </si>
  <si>
    <t xml:space="preserve">HOMBRE </t>
  </si>
  <si>
    <t>MUJER</t>
  </si>
  <si>
    <t>PEA TOTAL (miles)</t>
  </si>
  <si>
    <t>Primaria Incompleta</t>
  </si>
  <si>
    <t>Primaria Completa</t>
  </si>
  <si>
    <t>Secundaria Incompleta</t>
  </si>
  <si>
    <t>Secundaria Completa</t>
  </si>
  <si>
    <t>Superior Incompleta</t>
  </si>
  <si>
    <t>Superior Completa</t>
  </si>
  <si>
    <t>Superior Posgrado</t>
  </si>
  <si>
    <t>No informa</t>
  </si>
  <si>
    <t>Hombre</t>
  </si>
  <si>
    <t>Mujer</t>
  </si>
  <si>
    <t>TOTAL OCUPADOS (miles)</t>
  </si>
  <si>
    <t>Distribución de la población ocupada según posición ocupacional</t>
  </si>
  <si>
    <t>Patrón/Empleador</t>
  </si>
  <si>
    <t>Jornalero/Peón</t>
  </si>
  <si>
    <t>Otro</t>
  </si>
  <si>
    <t>Distribución de la población ocupada según rama de actividad</t>
  </si>
  <si>
    <t>Agropecuario</t>
  </si>
  <si>
    <t xml:space="preserve">Minería </t>
  </si>
  <si>
    <t>Industria</t>
  </si>
  <si>
    <t>Electricidad, Agua, Gas</t>
  </si>
  <si>
    <t>Construcción</t>
  </si>
  <si>
    <t>Comercio</t>
  </si>
  <si>
    <t>Transporte y Comunicaciones</t>
  </si>
  <si>
    <t>Establecimientos Financieros</t>
  </si>
  <si>
    <t>Actividades inmobiliarias</t>
  </si>
  <si>
    <t>Servicios comunitarios</t>
  </si>
  <si>
    <t>TASA DE OCUPACIÓN TOTAL  (%)</t>
  </si>
  <si>
    <t xml:space="preserve">EDAD </t>
  </si>
  <si>
    <t>No Informa</t>
  </si>
  <si>
    <t>Tasa de desempleo (%)</t>
  </si>
  <si>
    <t>TOTAL DESOCUPADOS (miles)</t>
  </si>
  <si>
    <t>Poblacion desempleada por sexo</t>
  </si>
  <si>
    <t>Subempleados Subjetivos (miles)</t>
  </si>
  <si>
    <t xml:space="preserve">  Insuficiencia de horas</t>
  </si>
  <si>
    <t xml:space="preserve">  Empleo inadecuado por competencias</t>
  </si>
  <si>
    <t xml:space="preserve">  Empleo inadecuado por ingresos</t>
  </si>
  <si>
    <t>Subempleados Objetivos (miles)</t>
  </si>
  <si>
    <t xml:space="preserve">Trimestre 1 </t>
  </si>
  <si>
    <t xml:space="preserve"> </t>
  </si>
  <si>
    <t>Poblacion desempleada por nivel educativo (en miles)</t>
  </si>
  <si>
    <t>Poblacion desempleada por edad (en miles)</t>
  </si>
  <si>
    <t>Distribución de los ocupados  por Edad, sexo y nivel educativo</t>
  </si>
  <si>
    <t xml:space="preserve"> Tasa de desempleo por edad</t>
  </si>
  <si>
    <t xml:space="preserve">Tasa de desempleo por nivel educativo </t>
  </si>
  <si>
    <t xml:space="preserve">Tasa de desempleo por sexo </t>
  </si>
  <si>
    <t>Fuente: Elaboracion propia con datos de GEIH- DANE</t>
  </si>
  <si>
    <t>Población ocupada por edad, sexo y nivel educativo</t>
  </si>
  <si>
    <t>Población en edad de Trabajar</t>
  </si>
  <si>
    <t>Población Económicamente Activa</t>
  </si>
  <si>
    <t>Total de Ocupados</t>
  </si>
  <si>
    <t>Total de desocupados</t>
  </si>
  <si>
    <t>Subempleo</t>
  </si>
  <si>
    <t>Conceptos</t>
  </si>
  <si>
    <t>Población en Edad de Trabajar (PET)</t>
  </si>
  <si>
    <t>Ibagué, valores trimestrales</t>
  </si>
  <si>
    <t>Tolima, valores anuales</t>
  </si>
  <si>
    <t>Población Económicamente Activa (PEA)</t>
  </si>
  <si>
    <t>Ocupados</t>
  </si>
  <si>
    <t>Cifras de Subempleo</t>
  </si>
  <si>
    <t>Valores en miles</t>
  </si>
  <si>
    <t>índice</t>
  </si>
  <si>
    <t>obrero o empleado de empresa Particular</t>
  </si>
  <si>
    <t>obrero o empleado del Gobierno</t>
  </si>
  <si>
    <t>Empleado Doméstico</t>
  </si>
  <si>
    <t>Trabajador por Cuenta Propia</t>
  </si>
  <si>
    <t>Trabajador Familiar sin Remun</t>
  </si>
  <si>
    <t>Trabajador Sin Remun Otras Empresas</t>
  </si>
  <si>
    <t xml:space="preserve">Hombre </t>
  </si>
  <si>
    <t>Comercio y reparación de vehículos</t>
  </si>
  <si>
    <t>Agricultura, ganadería, caza, silvicultura y pesca</t>
  </si>
  <si>
    <t>Explotación de minas y canteras</t>
  </si>
  <si>
    <t>Industrias manufactureras</t>
  </si>
  <si>
    <t>Suministro de electricidad gas, agua y gestión de desechos</t>
  </si>
  <si>
    <t>Alojamiento y servicios de comida</t>
  </si>
  <si>
    <t>Transporte y almacenamiento</t>
  </si>
  <si>
    <t>Información y comunicaciones</t>
  </si>
  <si>
    <t>Actividades financieras y de seguros</t>
  </si>
  <si>
    <t>Actividades profesionales, científicas, técnicas y servicios administrativos</t>
  </si>
  <si>
    <t>Administración pública y defensa, educación y atención de la salud humana</t>
  </si>
  <si>
    <t>Actividades artísticas, entretenimiento, recreación y otras actividades de servicios</t>
  </si>
  <si>
    <t>Desocupados</t>
  </si>
  <si>
    <t>BASE DE DATOS DE MERCADO LABORAL OBSERVATORIO DE EMPLEO Y RECURSOS HUMANOS DEL TOLIMA</t>
  </si>
  <si>
    <t>BASE DE DATOS DE MERCADO LABORAL,  OBSERVATORIO DE EMPLEO Y RECURSOS HUMANOS DEL TOLIMA</t>
  </si>
  <si>
    <t>BASE DE DATOS DE MERCADO LABORAL, OBSERVATORIO DE EMPLEO Y RECURSOS HUMANOS DEL TOLIMA</t>
  </si>
  <si>
    <t xml:space="preserve">TOTAL OCUPADOS </t>
  </si>
  <si>
    <t>Ibagué (Trimestral)
Tolima (Anual)
2008- 2021</t>
  </si>
  <si>
    <t>1.</t>
  </si>
  <si>
    <t>2.</t>
  </si>
  <si>
    <t>3.</t>
  </si>
  <si>
    <t>4.</t>
  </si>
  <si>
    <t>5.</t>
  </si>
  <si>
    <t>CLASIFICACIÓN SEGÚN RAMAS DE ACTIVIDAD ANTERIOR A 2019</t>
  </si>
  <si>
    <t>CLASIFICACIÓN SEGÚN RAMAS DE ACTIVIDAD DESDE 2020 EN ADELANTE</t>
  </si>
  <si>
    <t>Tasa Global de Participación (%)</t>
  </si>
  <si>
    <t>6.</t>
  </si>
  <si>
    <t>Conceptos Básicos</t>
  </si>
  <si>
    <t>Población en edad de trabajar (PET): Constituida por todas las personas de 12 años en adelante para las zonas urbanas y de 10 años en adelante en las zonas rurales. Se divide en población económicamente activa y económicamente inactiva.</t>
  </si>
  <si>
    <t>Población económicamente activa (PEA): Son las personas en edad de trabajar que trabajan o están buscando empleo. También se conoce con el término fuerza laboral. Esta población se divide en Ocupados y Desocupados.</t>
  </si>
  <si>
    <t>Ocupados (O): Son las personas que durante el período de referencia se encontraban en una de las siguientes situaciones: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</si>
  <si>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Trabajaron en la semana de referencia, por lo menos, una hora remunerada.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</si>
  <si>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No trabajaron la semana de referencia, pero tenían un trabajo.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</si>
  <si>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Trabajaron sin remuneración en la semana de referencia, por lo menos, una hora con familiares.</t>
    </r>
  </si>
  <si>
    <t>Desocupados (D): Son las personas que durante el periodo de referencia se encontraban en una de las siguientes situaciones: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</si>
  <si>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Sin empleo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</si>
  <si>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Haciendo diligencias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</si>
  <si>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Disponibles para trabajar</t>
    </r>
  </si>
  <si>
    <t>SUBEMPLEO</t>
  </si>
  <si>
    <t>Subempleo subjetivo: hace referencia al simple deseo manifestado por una persona que trabaja, pero está interesada en mejorar sus ingresos, aumentar el número de horas trabajadas o pasar a realizar una labor más acorde con sus competencias personales.</t>
  </si>
  <si>
    <t>Subempleo objetivo: hace referencia a quienes manifestaron el deseo, pero además han hecho una gestión, para materializar su aspiración y están en disposición de efectuar el cambio.</t>
  </si>
  <si>
    <t>Subempleo por insuficiencia de horas: hace referencia a las personas ocupadas que desean trabajar más horas, ya sea en su empleo principal o secundario, y tienen una jornada inferior a 48 horas semanales.</t>
  </si>
  <si>
    <t>INDICADORES OBTENIDOS</t>
  </si>
  <si>
    <t>Tasa global de participación (TGP): es la relación porcentual entre la población económicamente activa (PEA) y la población en edad de trabajar (PET). Este indicador refleja la presión de la población en edad de trabajar sobre el mercado laboral.</t>
  </si>
  <si>
    <t>Tasa de desempleo (TD): es la relación porcentual entre el número de personas que están buscando trabajo (D), y el número de personas que hacen parte de la población económicamente activa o fuerza laboral (PEA).</t>
  </si>
  <si>
    <t>Tasa de ocupación (TO): es la relación porcentual entre la población ocupada (O) y el número de personas que integran la población en edad de trabajar (PET).</t>
  </si>
  <si>
    <t>Población Total (PT): Es el número total de habitantes que viven dentro de los límites fronterizos de un país, territorio o área geográfica en un punto de tiempo específico.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</si>
</sst>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,##0.0"/>
    <numFmt numFmtId="167" formatCode="0.000"/>
    <numFmt numFmtId="168" formatCode="#,##0.000"/>
    <numFmt numFmtId="169" formatCode="0.0%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u/>
      <sz val="11"/>
      <color theme="10"/>
      <name val="Calibri"/>
      <family val="2"/>
      <scheme val="minor"/>
    </font>
    <font>
      <b/>
      <u/>
      <sz val="10"/>
      <color theme="0"/>
      <name val="Segoe UI"/>
      <family val="2"/>
    </font>
    <font>
      <b/>
      <sz val="9"/>
      <color theme="1"/>
      <name val="Segoe UI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b/>
      <sz val="11"/>
      <name val="Segoe UI"/>
      <family val="2"/>
    </font>
    <font>
      <b/>
      <sz val="11"/>
      <color indexed="8"/>
      <name val="Segoe UI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b/>
      <u/>
      <sz val="11"/>
      <color theme="10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1"/>
      <color theme="1"/>
      <name val="Seoge ui"/>
    </font>
    <font>
      <b/>
      <sz val="11"/>
      <color theme="1"/>
      <name val="Seoge ui"/>
    </font>
    <font>
      <sz val="11"/>
      <color theme="0"/>
      <name val="Segoe UI"/>
      <family val="2"/>
    </font>
    <font>
      <b/>
      <sz val="12"/>
      <color indexed="8"/>
      <name val="Segoe U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Segoe UI"/>
      <family val="2"/>
    </font>
    <font>
      <b/>
      <sz val="16"/>
      <color theme="0"/>
      <name val="Segoe UI"/>
      <family val="2"/>
    </font>
    <font>
      <b/>
      <sz val="14"/>
      <name val="Segoe U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Symbol"/>
      <family val="1"/>
      <charset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3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6" fontId="0" fillId="0" borderId="0" xfId="0" applyNumberFormat="1" applyBorder="1"/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0" fillId="4" borderId="0" xfId="0" applyFill="1"/>
    <xf numFmtId="0" fontId="0" fillId="3" borderId="0" xfId="0" applyFill="1"/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9" fillId="3" borderId="0" xfId="4" applyFill="1" applyBorder="1"/>
    <xf numFmtId="0" fontId="0" fillId="5" borderId="0" xfId="0" applyFill="1"/>
    <xf numFmtId="0" fontId="0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/>
    </xf>
    <xf numFmtId="0" fontId="2" fillId="3" borderId="0" xfId="0" applyFont="1" applyFill="1"/>
    <xf numFmtId="0" fontId="0" fillId="7" borderId="0" xfId="0" applyFont="1" applyFill="1" applyBorder="1"/>
    <xf numFmtId="0" fontId="10" fillId="6" borderId="0" xfId="4" applyFont="1" applyFill="1" applyBorder="1" applyAlignment="1">
      <alignment horizontal="center"/>
    </xf>
    <xf numFmtId="0" fontId="0" fillId="6" borderId="0" xfId="0" applyFont="1" applyFill="1" applyBorder="1"/>
    <xf numFmtId="0" fontId="0" fillId="6" borderId="0" xfId="0" applyFill="1"/>
    <xf numFmtId="0" fontId="14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/>
    </xf>
    <xf numFmtId="0" fontId="0" fillId="7" borderId="0" xfId="0" applyFill="1"/>
    <xf numFmtId="0" fontId="16" fillId="3" borderId="0" xfId="0" applyFont="1" applyFill="1"/>
    <xf numFmtId="0" fontId="16" fillId="0" borderId="0" xfId="0" applyFont="1"/>
    <xf numFmtId="0" fontId="17" fillId="3" borderId="0" xfId="4" applyFont="1" applyFill="1"/>
    <xf numFmtId="0" fontId="17" fillId="3" borderId="0" xfId="4" applyFont="1" applyFill="1" applyBorder="1"/>
    <xf numFmtId="0" fontId="16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4" borderId="8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16" fillId="6" borderId="0" xfId="0" applyFont="1" applyFill="1"/>
    <xf numFmtId="0" fontId="20" fillId="5" borderId="1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16" fillId="3" borderId="0" xfId="0" applyFont="1" applyFill="1" applyBorder="1" applyAlignment="1">
      <alignment horizontal="center"/>
    </xf>
    <xf numFmtId="0" fontId="20" fillId="3" borderId="0" xfId="0" applyFont="1" applyFill="1"/>
    <xf numFmtId="0" fontId="20" fillId="4" borderId="2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164" fontId="20" fillId="5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6" fillId="5" borderId="1" xfId="0" applyFont="1" applyFill="1" applyBorder="1"/>
    <xf numFmtId="164" fontId="14" fillId="5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166" fontId="16" fillId="0" borderId="0" xfId="0" applyNumberFormat="1" applyFont="1" applyBorder="1"/>
    <xf numFmtId="3" fontId="6" fillId="2" borderId="0" xfId="0" applyNumberFormat="1" applyFont="1" applyFill="1" applyBorder="1" applyAlignment="1">
      <alignment horizontal="center"/>
    </xf>
    <xf numFmtId="0" fontId="2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20" fillId="0" borderId="1" xfId="0" applyNumberFormat="1" applyFont="1" applyBorder="1"/>
    <xf numFmtId="166" fontId="14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166" fontId="16" fillId="0" borderId="0" xfId="0" applyNumberFormat="1" applyFont="1"/>
    <xf numFmtId="3" fontId="0" fillId="0" borderId="0" xfId="0" applyNumberFormat="1"/>
    <xf numFmtId="4" fontId="0" fillId="0" borderId="0" xfId="0" applyNumberFormat="1"/>
    <xf numFmtId="3" fontId="0" fillId="0" borderId="0" xfId="0" applyNumberFormat="1" applyFont="1"/>
    <xf numFmtId="4" fontId="0" fillId="0" borderId="0" xfId="0" applyNumberFormat="1" applyFont="1"/>
    <xf numFmtId="0" fontId="25" fillId="3" borderId="0" xfId="0" applyFont="1" applyFill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1" fontId="21" fillId="3" borderId="1" xfId="0" applyNumberFormat="1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1" fontId="21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16" fillId="3" borderId="0" xfId="0" applyNumberFormat="1" applyFont="1" applyFill="1"/>
    <xf numFmtId="1" fontId="16" fillId="3" borderId="1" xfId="0" applyNumberFormat="1" applyFont="1" applyFill="1" applyBorder="1" applyAlignment="1">
      <alignment horizontal="center"/>
    </xf>
    <xf numFmtId="1" fontId="22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16" fillId="3" borderId="0" xfId="0" applyNumberFormat="1" applyFont="1" applyFill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1" fontId="22" fillId="3" borderId="5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Border="1"/>
    <xf numFmtId="1" fontId="16" fillId="0" borderId="0" xfId="0" applyNumberFormat="1" applyFont="1"/>
    <xf numFmtId="1" fontId="22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/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/>
    </xf>
    <xf numFmtId="3" fontId="16" fillId="0" borderId="1" xfId="0" applyNumberFormat="1" applyFont="1" applyBorder="1"/>
    <xf numFmtId="3" fontId="16" fillId="0" borderId="1" xfId="0" applyNumberFormat="1" applyFont="1" applyBorder="1" applyAlignment="1">
      <alignment horizontal="center"/>
    </xf>
    <xf numFmtId="3" fontId="6" fillId="3" borderId="1" xfId="0" applyNumberFormat="1" applyFont="1" applyFill="1" applyBorder="1" applyAlignment="1"/>
    <xf numFmtId="3" fontId="16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/>
    <xf numFmtId="3" fontId="16" fillId="0" borderId="1" xfId="0" applyNumberFormat="1" applyFont="1" applyFill="1" applyBorder="1" applyAlignment="1">
      <alignment horizontal="center"/>
    </xf>
    <xf numFmtId="3" fontId="24" fillId="0" borderId="1" xfId="0" applyNumberFormat="1" applyFont="1" applyBorder="1"/>
    <xf numFmtId="3" fontId="20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167" fontId="20" fillId="0" borderId="1" xfId="0" applyNumberFormat="1" applyFont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/>
    <xf numFmtId="0" fontId="3" fillId="3" borderId="0" xfId="0" applyFont="1" applyFill="1" applyBorder="1"/>
    <xf numFmtId="17" fontId="3" fillId="3" borderId="0" xfId="0" applyNumberFormat="1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vertical="center" wrapText="1"/>
    </xf>
    <xf numFmtId="4" fontId="6" fillId="3" borderId="0" xfId="0" applyNumberFormat="1" applyFont="1" applyFill="1" applyBorder="1"/>
    <xf numFmtId="3" fontId="6" fillId="3" borderId="0" xfId="0" applyNumberFormat="1" applyFont="1" applyFill="1" applyBorder="1"/>
    <xf numFmtId="3" fontId="3" fillId="3" borderId="1" xfId="0" applyNumberFormat="1" applyFont="1" applyFill="1" applyBorder="1" applyAlignment="1">
      <alignment horizontal="center" vertical="center" wrapText="1"/>
    </xf>
    <xf numFmtId="17" fontId="0" fillId="0" borderId="0" xfId="0" applyNumberFormat="1"/>
    <xf numFmtId="4" fontId="0" fillId="0" borderId="1" xfId="0" applyNumberFormat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20" fillId="6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/>
    </xf>
    <xf numFmtId="0" fontId="27" fillId="3" borderId="0" xfId="4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0" fillId="0" borderId="0" xfId="0" applyFill="1"/>
    <xf numFmtId="3" fontId="8" fillId="0" borderId="7" xfId="0" applyNumberFormat="1" applyFont="1" applyFill="1" applyBorder="1" applyAlignment="1"/>
    <xf numFmtId="0" fontId="28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6" fillId="3" borderId="0" xfId="4" applyFont="1" applyFill="1" applyAlignment="1">
      <alignment horizontal="right"/>
    </xf>
    <xf numFmtId="0" fontId="16" fillId="3" borderId="0" xfId="0" applyFont="1" applyFill="1" applyAlignment="1">
      <alignment horizontal="right"/>
    </xf>
    <xf numFmtId="0" fontId="18" fillId="0" borderId="0" xfId="4" applyFont="1" applyFill="1" applyBorder="1"/>
    <xf numFmtId="3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20" fillId="0" borderId="0" xfId="0" applyFont="1" applyFill="1"/>
    <xf numFmtId="0" fontId="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vertical="center" wrapText="1"/>
    </xf>
    <xf numFmtId="0" fontId="16" fillId="0" borderId="1" xfId="0" applyFont="1" applyBorder="1"/>
    <xf numFmtId="0" fontId="14" fillId="0" borderId="1" xfId="0" applyFont="1" applyBorder="1" applyAlignment="1">
      <alignment horizontal="center"/>
    </xf>
    <xf numFmtId="164" fontId="16" fillId="0" borderId="1" xfId="0" applyNumberFormat="1" applyFont="1" applyBorder="1"/>
    <xf numFmtId="0" fontId="2" fillId="0" borderId="1" xfId="0" applyFont="1" applyBorder="1"/>
    <xf numFmtId="0" fontId="20" fillId="6" borderId="1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1" xfId="5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169" fontId="0" fillId="0" borderId="1" xfId="5" applyNumberFormat="1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1" fontId="16" fillId="3" borderId="0" xfId="0" applyNumberFormat="1" applyFont="1" applyFill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/>
    </xf>
    <xf numFmtId="1" fontId="22" fillId="3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/>
    </xf>
    <xf numFmtId="1" fontId="14" fillId="8" borderId="1" xfId="0" applyNumberFormat="1" applyFont="1" applyFill="1" applyBorder="1" applyAlignment="1">
      <alignment horizont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/>
    </xf>
    <xf numFmtId="1" fontId="21" fillId="0" borderId="11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1" fontId="20" fillId="0" borderId="11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5" fillId="0" borderId="0" xfId="1"/>
    <xf numFmtId="0" fontId="32" fillId="3" borderId="0" xfId="1" applyFont="1" applyFill="1"/>
    <xf numFmtId="0" fontId="5" fillId="0" borderId="16" xfId="1" applyBorder="1"/>
    <xf numFmtId="0" fontId="5" fillId="0" borderId="15" xfId="1" applyBorder="1"/>
    <xf numFmtId="0" fontId="5" fillId="2" borderId="15" xfId="1" applyFill="1" applyBorder="1"/>
    <xf numFmtId="0" fontId="5" fillId="2" borderId="15" xfId="1" applyFill="1" applyBorder="1" applyAlignment="1">
      <alignment horizontal="justify"/>
    </xf>
    <xf numFmtId="0" fontId="36" fillId="2" borderId="15" xfId="1" applyFont="1" applyFill="1" applyBorder="1" applyAlignment="1">
      <alignment horizontal="justify"/>
    </xf>
    <xf numFmtId="0" fontId="5" fillId="0" borderId="18" xfId="1" applyBorder="1"/>
    <xf numFmtId="0" fontId="5" fillId="0" borderId="19" xfId="1" applyBorder="1"/>
    <xf numFmtId="0" fontId="37" fillId="2" borderId="0" xfId="1" applyFont="1" applyFill="1" applyAlignment="1">
      <alignment horizontal="center"/>
    </xf>
    <xf numFmtId="0" fontId="33" fillId="2" borderId="15" xfId="1" applyFont="1" applyFill="1" applyBorder="1" applyAlignment="1">
      <alignment horizontal="left"/>
    </xf>
    <xf numFmtId="0" fontId="33" fillId="2" borderId="16" xfId="1" applyFont="1" applyFill="1" applyBorder="1" applyAlignment="1">
      <alignment horizontal="left"/>
    </xf>
    <xf numFmtId="0" fontId="5" fillId="2" borderId="16" xfId="1" applyFill="1" applyBorder="1" applyAlignment="1">
      <alignment horizontal="left" wrapText="1"/>
    </xf>
    <xf numFmtId="0" fontId="5" fillId="2" borderId="16" xfId="1" applyFill="1" applyBorder="1" applyAlignment="1">
      <alignment horizontal="left"/>
    </xf>
    <xf numFmtId="0" fontId="38" fillId="0" borderId="16" xfId="0" applyFont="1" applyBorder="1" applyAlignment="1">
      <alignment horizontal="left" vertical="center" wrapText="1"/>
    </xf>
    <xf numFmtId="0" fontId="35" fillId="2" borderId="20" xfId="1" applyFont="1" applyFill="1" applyBorder="1" applyAlignment="1">
      <alignment horizontal="left"/>
    </xf>
    <xf numFmtId="0" fontId="35" fillId="2" borderId="21" xfId="1" applyFont="1" applyFill="1" applyBorder="1" applyAlignment="1">
      <alignment horizontal="left"/>
    </xf>
    <xf numFmtId="0" fontId="35" fillId="2" borderId="22" xfId="1" applyFont="1" applyFill="1" applyBorder="1" applyAlignment="1">
      <alignment horizontal="left"/>
    </xf>
    <xf numFmtId="0" fontId="38" fillId="0" borderId="15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justify" vertical="center"/>
    </xf>
    <xf numFmtId="0" fontId="5" fillId="2" borderId="0" xfId="1" applyFill="1" applyBorder="1" applyAlignment="1">
      <alignment horizontal="left" wrapText="1"/>
    </xf>
    <xf numFmtId="0" fontId="5" fillId="0" borderId="0" xfId="1" applyBorder="1"/>
    <xf numFmtId="0" fontId="41" fillId="0" borderId="15" xfId="0" applyFont="1" applyBorder="1" applyAlignment="1">
      <alignment horizontal="justify" vertical="center"/>
    </xf>
    <xf numFmtId="0" fontId="5" fillId="0" borderId="0" xfId="1" applyBorder="1" applyAlignment="1">
      <alignment horizontal="justify"/>
    </xf>
    <xf numFmtId="0" fontId="5" fillId="2" borderId="0" xfId="1" applyFill="1" applyBorder="1" applyAlignment="1">
      <alignment horizontal="left"/>
    </xf>
    <xf numFmtId="0" fontId="38" fillId="0" borderId="15" xfId="0" applyFont="1" applyBorder="1" applyAlignment="1">
      <alignment horizontal="justify" vertical="center"/>
    </xf>
    <xf numFmtId="0" fontId="33" fillId="2" borderId="0" xfId="1" applyFont="1" applyFill="1" applyBorder="1" applyAlignment="1">
      <alignment horizontal="left"/>
    </xf>
    <xf numFmtId="0" fontId="5" fillId="2" borderId="17" xfId="1" applyFill="1" applyBorder="1"/>
    <xf numFmtId="0" fontId="42" fillId="3" borderId="0" xfId="4" applyFont="1" applyFill="1" applyBorder="1"/>
    <xf numFmtId="0" fontId="16" fillId="3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34" fillId="2" borderId="15" xfId="1" applyFont="1" applyFill="1" applyBorder="1" applyAlignment="1">
      <alignment horizontal="left" wrapText="1"/>
    </xf>
    <xf numFmtId="0" fontId="34" fillId="2" borderId="0" xfId="1" applyFont="1" applyFill="1" applyBorder="1" applyAlignment="1">
      <alignment horizontal="left" wrapText="1"/>
    </xf>
    <xf numFmtId="0" fontId="34" fillId="2" borderId="16" xfId="1" applyFont="1" applyFill="1" applyBorder="1" applyAlignment="1">
      <alignment horizontal="left" wrapText="1"/>
    </xf>
    <xf numFmtId="0" fontId="38" fillId="0" borderId="15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1" fillId="6" borderId="12" xfId="1" applyFont="1" applyFill="1" applyBorder="1" applyAlignment="1">
      <alignment horizontal="center"/>
    </xf>
    <xf numFmtId="0" fontId="31" fillId="6" borderId="13" xfId="1" applyFont="1" applyFill="1" applyBorder="1" applyAlignment="1">
      <alignment horizontal="center"/>
    </xf>
    <xf numFmtId="0" fontId="31" fillId="6" borderId="14" xfId="1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164" fontId="20" fillId="6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20" fillId="6" borderId="2" xfId="0" applyNumberFormat="1" applyFont="1" applyFill="1" applyBorder="1" applyAlignment="1">
      <alignment horizontal="center"/>
    </xf>
    <xf numFmtId="164" fontId="20" fillId="6" borderId="3" xfId="0" applyNumberFormat="1" applyFont="1" applyFill="1" applyBorder="1" applyAlignment="1">
      <alignment horizontal="center"/>
    </xf>
    <xf numFmtId="164" fontId="20" fillId="6" borderId="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/>
    </xf>
    <xf numFmtId="0" fontId="30" fillId="6" borderId="0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wrapText="1"/>
    </xf>
    <xf numFmtId="0" fontId="20" fillId="6" borderId="4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4" borderId="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0" fontId="17" fillId="0" borderId="0" xfId="4" applyFont="1" applyFill="1"/>
  </cellXfs>
  <cellStyles count="6">
    <cellStyle name="Euro" xfId="2" xr:uid="{00000000-0005-0000-0000-000000000000}"/>
    <cellStyle name="Hipervínculo" xfId="4" builtinId="8"/>
    <cellStyle name="Millares 2" xfId="3" xr:uid="{00000000-0005-0000-0000-000002000000}"/>
    <cellStyle name="Normal" xfId="0" builtinId="0"/>
    <cellStyle name="Normal 2" xfId="1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F2DF2A"/>
      <color rgb="FFF1DD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6350</xdr:colOff>
      <xdr:row>2</xdr:row>
      <xdr:rowOff>23939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845800" cy="1770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30480</xdr:colOff>
      <xdr:row>0</xdr:row>
      <xdr:rowOff>1546860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601200" cy="1546859"/>
        </a:xfrm>
        <a:prstGeom prst="rect">
          <a:avLst/>
        </a:prstGeom>
      </xdr:spPr>
    </xdr:pic>
    <xdr:clientData/>
  </xdr:twoCellAnchor>
  <xdr:twoCellAnchor>
    <xdr:from>
      <xdr:col>0</xdr:col>
      <xdr:colOff>3246120</xdr:colOff>
      <xdr:row>24</xdr:row>
      <xdr:rowOff>15240</xdr:rowOff>
    </xdr:from>
    <xdr:to>
      <xdr:col>0</xdr:col>
      <xdr:colOff>6042660</xdr:colOff>
      <xdr:row>27</xdr:row>
      <xdr:rowOff>58057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1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3246120" y="7132320"/>
              <a:ext cx="2796540" cy="553357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600" b="0" i="1">
                        <a:latin typeface="Cambria Math" panose="02040503050406030204" pitchFamily="18" charset="0"/>
                      </a:rPr>
                      <m:t>𝑇𝐺𝑃</m:t>
                    </m:r>
                    <m:r>
                      <a:rPr lang="es-MX" sz="1600" b="0" i="1">
                        <a:latin typeface="Cambria Math" panose="02040503050406030204" pitchFamily="18" charset="0"/>
                      </a:rPr>
                      <m:t>: </m:t>
                    </m:r>
                    <m:f>
                      <m:fPr>
                        <m:ctrlPr>
                          <a:rPr lang="es-MX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𝑃𝐸𝐴</m:t>
                        </m:r>
                      </m:num>
                      <m:den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𝑃𝑇</m:t>
                        </m:r>
                      </m:den>
                    </m:f>
                    <m:r>
                      <a:rPr lang="es-MX" sz="1600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es-MX" sz="1600" b="0" i="1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5" name="CuadroTexto 1">
              <a:extLst>
                <a:ext uri="{FF2B5EF4-FFF2-40B4-BE49-F238E27FC236}">
                  <a16:creationId xmlns:a16="http://schemas.microsoft.com/office/drawing/2014/main" id="{19292199-8C11-46F2-9022-095D5324B066}"/>
                </a:ext>
              </a:extLst>
            </xdr:cNvPr>
            <xdr:cNvSpPr txBox="1"/>
          </xdr:nvSpPr>
          <xdr:spPr>
            <a:xfrm>
              <a:off x="3246120" y="7132320"/>
              <a:ext cx="2796540" cy="553357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600" b="0" i="0">
                  <a:latin typeface="Cambria Math" panose="02040503050406030204" pitchFamily="18" charset="0"/>
                </a:rPr>
                <a:t>𝑇𝐺𝑃:  𝑃𝐸𝐴/𝑃𝑇 𝑋 100</a:t>
              </a:r>
              <a:endParaRPr lang="es-CO" sz="1600"/>
            </a:p>
          </xdr:txBody>
        </xdr:sp>
      </mc:Fallback>
    </mc:AlternateContent>
    <xdr:clientData/>
  </xdr:twoCellAnchor>
  <xdr:twoCellAnchor>
    <xdr:from>
      <xdr:col>0</xdr:col>
      <xdr:colOff>2545080</xdr:colOff>
      <xdr:row>29</xdr:row>
      <xdr:rowOff>7620</xdr:rowOff>
    </xdr:from>
    <xdr:to>
      <xdr:col>1</xdr:col>
      <xdr:colOff>391108</xdr:colOff>
      <xdr:row>32</xdr:row>
      <xdr:rowOff>115636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1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2545080" y="8260080"/>
              <a:ext cx="4277308" cy="61093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b="0" i="1">
                        <a:latin typeface="Cambria Math" panose="02040503050406030204" pitchFamily="18" charset="0"/>
                      </a:rPr>
                      <m:t>𝑇𝑂</m:t>
                    </m:r>
                    <m:r>
                      <a:rPr lang="es-MX" b="0" i="1">
                        <a:latin typeface="Cambria Math" panose="02040503050406030204" pitchFamily="18" charset="0"/>
                      </a:rPr>
                      <m:t>: </m:t>
                    </m:r>
                    <m:f>
                      <m:fPr>
                        <m:ctrlPr>
                          <a:rPr lang="es-MX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b="0" i="1">
                            <a:latin typeface="Cambria Math" panose="02040503050406030204" pitchFamily="18" charset="0"/>
                          </a:rPr>
                          <m:t>𝑂</m:t>
                        </m:r>
                      </m:num>
                      <m:den>
                        <m:r>
                          <a:rPr lang="es-MX" b="0" i="1">
                            <a:latin typeface="Cambria Math" panose="02040503050406030204" pitchFamily="18" charset="0"/>
                          </a:rPr>
                          <m:t>𝑃𝑇</m:t>
                        </m:r>
                      </m:den>
                    </m:f>
                    <m:r>
                      <a:rPr lang="es-MX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es-MX" b="0" i="1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es-CO"/>
            </a:p>
          </xdr:txBody>
        </xdr:sp>
      </mc:Choice>
      <mc:Fallback xmlns="">
        <xdr:sp macro="" textlink="">
          <xdr:nvSpPr>
            <xdr:cNvPr id="6" name="CuadroTexto 1">
              <a:extLst>
                <a:ext uri="{FF2B5EF4-FFF2-40B4-BE49-F238E27FC236}">
                  <a16:creationId xmlns:a16="http://schemas.microsoft.com/office/drawing/2014/main" id="{19292199-8C11-46F2-9022-095D5324B066}"/>
                </a:ext>
              </a:extLst>
            </xdr:cNvPr>
            <xdr:cNvSpPr txBox="1"/>
          </xdr:nvSpPr>
          <xdr:spPr>
            <a:xfrm>
              <a:off x="2545080" y="8260080"/>
              <a:ext cx="4277308" cy="61093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b="0" i="0">
                  <a:latin typeface="Cambria Math" panose="02040503050406030204" pitchFamily="18" charset="0"/>
                </a:rPr>
                <a:t>𝑇𝑂:  𝑂/𝑃𝑇 𝑋 100</a:t>
              </a:r>
              <a:endParaRPr lang="es-CO"/>
            </a:p>
          </xdr:txBody>
        </xdr:sp>
      </mc:Fallback>
    </mc:AlternateContent>
    <xdr:clientData/>
  </xdr:twoCellAnchor>
  <xdr:twoCellAnchor>
    <xdr:from>
      <xdr:col>0</xdr:col>
      <xdr:colOff>2011680</xdr:colOff>
      <xdr:row>36</xdr:row>
      <xdr:rowOff>83820</xdr:rowOff>
    </xdr:from>
    <xdr:to>
      <xdr:col>2</xdr:col>
      <xdr:colOff>253948</xdr:colOff>
      <xdr:row>40</xdr:row>
      <xdr:rowOff>22337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1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2011680" y="9791700"/>
              <a:ext cx="5458408" cy="609077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b="0" i="1">
                        <a:latin typeface="Cambria Math" panose="02040503050406030204" pitchFamily="18" charset="0"/>
                      </a:rPr>
                      <m:t>𝑇𝐷</m:t>
                    </m:r>
                    <m:r>
                      <a:rPr lang="es-MX" b="0" i="1">
                        <a:latin typeface="Cambria Math" panose="02040503050406030204" pitchFamily="18" charset="0"/>
                      </a:rPr>
                      <m:t>: </m:t>
                    </m:r>
                    <m:f>
                      <m:fPr>
                        <m:ctrlPr>
                          <a:rPr lang="es-MX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lang="es-MX" b="0" i="1">
                            <a:latin typeface="Cambria Math" panose="02040503050406030204" pitchFamily="18" charset="0"/>
                          </a:rPr>
                          <m:t>𝑃𝐸𝐴</m:t>
                        </m:r>
                      </m:den>
                    </m:f>
                    <m:r>
                      <a:rPr lang="es-MX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es-MX" b="0" i="1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es-CO"/>
            </a:p>
          </xdr:txBody>
        </xdr:sp>
      </mc:Choice>
      <mc:Fallback xmlns="">
        <xdr:sp macro="" textlink="">
          <xdr:nvSpPr>
            <xdr:cNvPr id="7" name="CuadroTexto 1">
              <a:extLst>
                <a:ext uri="{FF2B5EF4-FFF2-40B4-BE49-F238E27FC236}">
                  <a16:creationId xmlns:a16="http://schemas.microsoft.com/office/drawing/2014/main" id="{19292199-8C11-46F2-9022-095D5324B066}"/>
                </a:ext>
              </a:extLst>
            </xdr:cNvPr>
            <xdr:cNvSpPr txBox="1"/>
          </xdr:nvSpPr>
          <xdr:spPr>
            <a:xfrm>
              <a:off x="2011680" y="9791700"/>
              <a:ext cx="5458408" cy="609077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b="0" i="0">
                  <a:latin typeface="Cambria Math" panose="02040503050406030204" pitchFamily="18" charset="0"/>
                </a:rPr>
                <a:t>𝑇𝐷:  𝐷/𝑃𝐸𝐴 𝑋 100</a:t>
              </a:r>
              <a:endParaRPr lang="es-CO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21771</xdr:colOff>
      <xdr:row>2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62714" cy="23703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19</xdr:col>
      <xdr:colOff>10887</xdr:colOff>
      <xdr:row>2</xdr:row>
      <xdr:rowOff>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232086" cy="2330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36871</xdr:colOff>
      <xdr:row>0</xdr:row>
      <xdr:rowOff>12291</xdr:rowOff>
    </xdr:from>
    <xdr:to>
      <xdr:col>16</xdr:col>
      <xdr:colOff>10886</xdr:colOff>
      <xdr:row>3</xdr:row>
      <xdr:rowOff>13622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1" y="12291"/>
          <a:ext cx="19633615" cy="27663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12700</xdr:rowOff>
    </xdr:from>
    <xdr:to>
      <xdr:col>16</xdr:col>
      <xdr:colOff>21771</xdr:colOff>
      <xdr:row>2</xdr:row>
      <xdr:rowOff>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2700"/>
          <a:ext cx="17698357" cy="28322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19</xdr:col>
      <xdr:colOff>39077</xdr:colOff>
      <xdr:row>1</xdr:row>
      <xdr:rowOff>2686540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822615" cy="2901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09"/>
  <sheetViews>
    <sheetView showGridLines="0" tabSelected="1" workbookViewId="0">
      <selection activeCell="E10" sqref="E10"/>
    </sheetView>
  </sheetViews>
  <sheetFormatPr baseColWidth="10" defaultRowHeight="16.8"/>
  <cols>
    <col min="1" max="1" width="11.44140625" style="34"/>
    <col min="2" max="2" width="37.44140625" style="34" bestFit="1" customWidth="1"/>
    <col min="3" max="7" width="11.44140625" style="34"/>
    <col min="8" max="8" width="49" style="34" customWidth="1"/>
    <col min="9" max="24" width="11.44140625" style="34"/>
  </cols>
  <sheetData>
    <row r="1" spans="1:37" ht="102.75" customHeight="1">
      <c r="A1" s="285"/>
      <c r="B1" s="285"/>
      <c r="C1" s="285"/>
      <c r="D1" s="285"/>
      <c r="E1" s="285"/>
      <c r="F1" s="285"/>
      <c r="G1" s="285"/>
      <c r="H1" s="285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35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0.399999999999999">
      <c r="A3" s="286" t="s">
        <v>115</v>
      </c>
      <c r="B3" s="286"/>
      <c r="C3" s="286"/>
      <c r="D3" s="286"/>
      <c r="E3" s="286"/>
      <c r="F3" s="286"/>
      <c r="G3" s="286"/>
      <c r="H3" s="286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67.5" customHeight="1">
      <c r="A4" s="287" t="s">
        <v>119</v>
      </c>
      <c r="B4" s="287"/>
      <c r="C4" s="287"/>
      <c r="D4" s="287"/>
      <c r="E4" s="287"/>
      <c r="F4" s="287"/>
      <c r="G4" s="287"/>
      <c r="H4" s="287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9.2">
      <c r="A5" s="16"/>
      <c r="B5" s="288"/>
      <c r="C5" s="288"/>
      <c r="D5" s="288"/>
      <c r="E5" s="288"/>
      <c r="F5" s="288"/>
      <c r="G5" s="288"/>
      <c r="H5" s="288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1" customFormat="1" ht="19.2">
      <c r="A6" s="202" t="s">
        <v>120</v>
      </c>
      <c r="B6" s="332" t="s">
        <v>129</v>
      </c>
      <c r="C6" s="252"/>
      <c r="D6" s="252"/>
      <c r="E6" s="252"/>
      <c r="F6" s="252"/>
      <c r="G6" s="252"/>
      <c r="H6" s="25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9.2">
      <c r="A7" s="203" t="s">
        <v>121</v>
      </c>
      <c r="B7" s="35" t="s">
        <v>81</v>
      </c>
      <c r="C7" s="33"/>
      <c r="D7" s="17"/>
      <c r="E7" s="17"/>
      <c r="F7" s="17"/>
      <c r="G7" s="17"/>
      <c r="H7" s="17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9.2">
      <c r="A8" s="204" t="s">
        <v>122</v>
      </c>
      <c r="B8" s="35" t="s">
        <v>82</v>
      </c>
      <c r="C8" s="33"/>
      <c r="D8" s="17"/>
      <c r="E8" s="17"/>
      <c r="F8" s="17"/>
      <c r="G8" s="17"/>
      <c r="H8" s="1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1" customFormat="1" ht="19.2">
      <c r="A9" s="204" t="s">
        <v>123</v>
      </c>
      <c r="B9" s="35" t="s">
        <v>83</v>
      </c>
      <c r="C9" s="33"/>
      <c r="D9" s="17"/>
      <c r="E9" s="17"/>
      <c r="F9" s="17"/>
      <c r="G9" s="17"/>
      <c r="H9" s="17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" customFormat="1" ht="19.2">
      <c r="A10" s="204" t="s">
        <v>124</v>
      </c>
      <c r="B10" s="36" t="s">
        <v>84</v>
      </c>
      <c r="C10" s="33"/>
      <c r="D10" s="37"/>
      <c r="E10" s="17"/>
      <c r="F10" s="17"/>
      <c r="G10" s="17"/>
      <c r="H10" s="17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>
      <c r="A11" s="202" t="s">
        <v>128</v>
      </c>
      <c r="B11" s="35" t="s">
        <v>85</v>
      </c>
      <c r="C11" s="33"/>
      <c r="E11" s="37"/>
      <c r="F11" s="37"/>
      <c r="G11" s="37"/>
      <c r="H11" s="37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>
      <c r="A12" s="197"/>
      <c r="B12" s="197"/>
      <c r="C12" s="205"/>
      <c r="D12" s="197"/>
      <c r="E12" s="197"/>
      <c r="F12" s="197"/>
      <c r="G12" s="197"/>
      <c r="H12" s="197"/>
      <c r="I12" s="37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>
      <c r="A13" s="37"/>
      <c r="B13" s="37"/>
      <c r="C13" s="37"/>
      <c r="D13" s="37"/>
      <c r="E13" s="37"/>
      <c r="F13" s="37"/>
      <c r="G13" s="37"/>
      <c r="H13" s="37"/>
      <c r="I13" s="37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7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7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7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7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7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7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7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7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7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</row>
    <row r="148" spans="1:37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</row>
    <row r="149" spans="1:37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</row>
    <row r="150" spans="1:37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</row>
    <row r="151" spans="1:37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</row>
    <row r="152" spans="1:37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1:37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</row>
    <row r="154" spans="1:37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</row>
    <row r="155" spans="1:37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</row>
    <row r="156" spans="1:37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</row>
    <row r="157" spans="1:3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</row>
    <row r="158" spans="1:37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1:37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</row>
    <row r="160" spans="1:37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</row>
    <row r="161" spans="1:37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</row>
    <row r="162" spans="1:37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</row>
    <row r="163" spans="1:37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</row>
    <row r="164" spans="1:37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</row>
    <row r="165" spans="1:37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</row>
    <row r="166" spans="1:37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1:3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1:37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1:37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</row>
    <row r="170" spans="1:37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</row>
    <row r="173" spans="1:37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</row>
    <row r="174" spans="1:37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1:37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</row>
    <row r="176" spans="1:37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</row>
    <row r="177" spans="1:3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1:37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1:37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1:37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1:37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1:37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1:37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1:37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1:37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</row>
    <row r="186" spans="1:37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</row>
    <row r="187" spans="1:3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</row>
    <row r="188" spans="1:37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1:37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</row>
    <row r="190" spans="1:37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:37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</row>
    <row r="192" spans="1:37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1:37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</row>
    <row r="194" spans="1:37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</row>
    <row r="195" spans="1:37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</row>
    <row r="196" spans="1:37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1:3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</row>
    <row r="198" spans="1:37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</row>
    <row r="199" spans="1:37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</row>
    <row r="200" spans="1:37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</row>
    <row r="201" spans="1:37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</row>
    <row r="202" spans="1:37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</row>
    <row r="203" spans="1:37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</row>
    <row r="204" spans="1:37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</row>
    <row r="205" spans="1:37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</row>
    <row r="206" spans="1:37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</row>
    <row r="207" spans="1:37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</row>
    <row r="208" spans="1:37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</row>
    <row r="209" spans="1:37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</row>
  </sheetData>
  <mergeCells count="4">
    <mergeCell ref="A1:H1"/>
    <mergeCell ref="A3:H3"/>
    <mergeCell ref="A4:H4"/>
    <mergeCell ref="B5:H5"/>
  </mergeCells>
  <hyperlinks>
    <hyperlink ref="B7" location="'PET '!A1" display="Población en edad de Trabajar" xr:uid="{00000000-0004-0000-0000-000000000000}"/>
    <hyperlink ref="B8" location="PEA!A1" display="Población Económicamente Activa" xr:uid="{00000000-0004-0000-0000-000001000000}"/>
    <hyperlink ref="B9" location="'OCUPADOS '!A1" display="Total de Ocupados" xr:uid="{00000000-0004-0000-0000-000002000000}"/>
    <hyperlink ref="B10" location="'DESOCUPADOS ACT'!A1" display="Total de desocupados" xr:uid="{00000000-0004-0000-0000-000003000000}"/>
    <hyperlink ref="B11" location="'SUBEMPLEO ACT'!A1" display="Subempleo" xr:uid="{00000000-0004-0000-0000-000004000000}"/>
    <hyperlink ref="B6" location="CONCEPTOS!A1" display="Conceptos Básicos" xr:uid="{58B3D7F7-229B-45B7-B509-103BC42A948A}"/>
  </hyperlinks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983E2-C3DE-4DEA-B6FF-AC5B698ABE99}">
  <dimension ref="A1:G52"/>
  <sheetViews>
    <sheetView showGridLines="0" workbookViewId="0"/>
  </sheetViews>
  <sheetFormatPr baseColWidth="10" defaultColWidth="11.44140625" defaultRowHeight="13.2"/>
  <cols>
    <col min="1" max="1" width="93.77734375" style="255" customWidth="1"/>
    <col min="2" max="16384" width="11.44140625" style="255"/>
  </cols>
  <sheetData>
    <row r="1" spans="1:7" ht="123" customHeight="1" thickBot="1"/>
    <row r="2" spans="1:7" ht="18" thickBot="1">
      <c r="A2" s="298" t="s">
        <v>129</v>
      </c>
      <c r="B2" s="299"/>
      <c r="C2" s="299"/>
      <c r="D2" s="299"/>
      <c r="E2" s="300"/>
      <c r="F2" s="256"/>
      <c r="G2" s="256"/>
    </row>
    <row r="3" spans="1:7" ht="13.8">
      <c r="A3" s="270"/>
      <c r="B3" s="271"/>
      <c r="C3" s="271"/>
      <c r="D3" s="271"/>
      <c r="E3" s="272"/>
    </row>
    <row r="4" spans="1:7" ht="33" customHeight="1">
      <c r="A4" s="289" t="s">
        <v>148</v>
      </c>
      <c r="B4" s="290"/>
      <c r="C4" s="290"/>
      <c r="D4" s="290"/>
      <c r="E4" s="291"/>
    </row>
    <row r="5" spans="1:7" ht="43.5" customHeight="1">
      <c r="A5" s="292" t="s">
        <v>130</v>
      </c>
      <c r="B5" s="293"/>
      <c r="C5" s="293"/>
      <c r="D5" s="293"/>
      <c r="E5" s="294"/>
    </row>
    <row r="6" spans="1:7" ht="32.4" customHeight="1">
      <c r="A6" s="292" t="s">
        <v>131</v>
      </c>
      <c r="B6" s="293"/>
      <c r="C6" s="293"/>
      <c r="D6" s="293"/>
      <c r="E6" s="294"/>
    </row>
    <row r="7" spans="1:7" ht="7.8" customHeight="1">
      <c r="A7" s="273"/>
      <c r="B7" s="274"/>
      <c r="C7" s="274"/>
      <c r="D7" s="274"/>
      <c r="E7" s="269"/>
    </row>
    <row r="8" spans="1:7" ht="13.8">
      <c r="A8" s="295" t="s">
        <v>132</v>
      </c>
      <c r="B8" s="296"/>
      <c r="C8" s="296"/>
      <c r="D8" s="296"/>
      <c r="E8" s="297"/>
    </row>
    <row r="9" spans="1:7" ht="13.8" customHeight="1">
      <c r="A9" s="275" t="s">
        <v>133</v>
      </c>
      <c r="B9" s="276"/>
      <c r="C9" s="276"/>
      <c r="D9" s="276"/>
      <c r="E9" s="267"/>
    </row>
    <row r="10" spans="1:7" ht="25.5" customHeight="1">
      <c r="A10" s="275" t="s">
        <v>134</v>
      </c>
      <c r="B10" s="277"/>
      <c r="C10" s="277"/>
      <c r="D10" s="277"/>
      <c r="E10" s="257"/>
    </row>
    <row r="11" spans="1:7" ht="13.8" customHeight="1">
      <c r="A11" s="275" t="s">
        <v>135</v>
      </c>
      <c r="B11" s="277"/>
      <c r="C11" s="277"/>
      <c r="D11" s="277"/>
      <c r="E11" s="257"/>
    </row>
    <row r="12" spans="1:7" ht="13.8" customHeight="1">
      <c r="A12" s="275"/>
      <c r="B12" s="277"/>
      <c r="C12" s="277"/>
      <c r="D12" s="277"/>
      <c r="E12" s="257"/>
    </row>
    <row r="13" spans="1:7" ht="13.8">
      <c r="A13" s="295" t="s">
        <v>136</v>
      </c>
      <c r="B13" s="296"/>
      <c r="C13" s="296"/>
      <c r="D13" s="296"/>
      <c r="E13" s="297"/>
    </row>
    <row r="14" spans="1:7" ht="13.8">
      <c r="A14" s="275" t="s">
        <v>137</v>
      </c>
      <c r="B14" s="277"/>
      <c r="C14" s="277"/>
      <c r="D14" s="277"/>
      <c r="E14" s="257"/>
    </row>
    <row r="15" spans="1:7" ht="13.8">
      <c r="A15" s="275" t="s">
        <v>138</v>
      </c>
      <c r="B15" s="277"/>
      <c r="C15" s="277"/>
      <c r="D15" s="277"/>
      <c r="E15" s="257"/>
    </row>
    <row r="16" spans="1:7" ht="13.8">
      <c r="A16" s="275" t="s">
        <v>139</v>
      </c>
      <c r="B16" s="277"/>
      <c r="C16" s="277"/>
      <c r="D16" s="277"/>
      <c r="E16" s="257"/>
    </row>
    <row r="17" spans="1:5" ht="13.8">
      <c r="A17" s="275"/>
      <c r="B17" s="277"/>
      <c r="C17" s="277"/>
      <c r="D17" s="277"/>
      <c r="E17" s="257"/>
    </row>
    <row r="18" spans="1:5" ht="13.8">
      <c r="A18" s="278" t="s">
        <v>140</v>
      </c>
      <c r="B18" s="279"/>
      <c r="C18" s="277"/>
      <c r="D18" s="277"/>
      <c r="E18" s="257"/>
    </row>
    <row r="19" spans="1:5" ht="26.4" customHeight="1">
      <c r="A19" s="292" t="s">
        <v>141</v>
      </c>
      <c r="B19" s="293"/>
      <c r="C19" s="293"/>
      <c r="D19" s="293"/>
      <c r="E19" s="294"/>
    </row>
    <row r="20" spans="1:5" ht="32.4" customHeight="1">
      <c r="A20" s="292" t="s">
        <v>142</v>
      </c>
      <c r="B20" s="293"/>
      <c r="C20" s="293"/>
      <c r="D20" s="293"/>
      <c r="E20" s="294"/>
    </row>
    <row r="21" spans="1:5" ht="34.200000000000003" customHeight="1">
      <c r="A21" s="292" t="s">
        <v>143</v>
      </c>
      <c r="B21" s="293"/>
      <c r="C21" s="293"/>
      <c r="D21" s="293"/>
      <c r="E21" s="294"/>
    </row>
    <row r="22" spans="1:5">
      <c r="A22" s="258"/>
      <c r="B22" s="277"/>
      <c r="C22" s="277"/>
      <c r="D22" s="277"/>
      <c r="E22" s="257"/>
    </row>
    <row r="23" spans="1:5" ht="13.8">
      <c r="A23" s="278" t="s">
        <v>144</v>
      </c>
      <c r="B23" s="280"/>
      <c r="C23" s="280"/>
      <c r="D23" s="280"/>
      <c r="E23" s="268"/>
    </row>
    <row r="24" spans="1:5" ht="41.4" customHeight="1">
      <c r="A24" s="292" t="s">
        <v>145</v>
      </c>
      <c r="B24" s="293"/>
      <c r="C24" s="293"/>
      <c r="D24" s="293"/>
      <c r="E24" s="294"/>
    </row>
    <row r="25" spans="1:5">
      <c r="A25" s="258"/>
      <c r="B25" s="277"/>
      <c r="C25" s="277"/>
      <c r="D25" s="277"/>
      <c r="E25" s="257"/>
    </row>
    <row r="26" spans="1:5" ht="13.8">
      <c r="A26" s="281"/>
      <c r="B26" s="277"/>
      <c r="C26" s="277"/>
      <c r="D26" s="277"/>
      <c r="E26" s="257"/>
    </row>
    <row r="27" spans="1:5">
      <c r="A27" s="260"/>
      <c r="B27" s="277"/>
      <c r="C27" s="277"/>
      <c r="D27" s="277"/>
      <c r="E27" s="257"/>
    </row>
    <row r="28" spans="1:5">
      <c r="A28" s="260"/>
      <c r="B28" s="277"/>
      <c r="C28" s="277"/>
      <c r="D28" s="277"/>
      <c r="E28" s="257"/>
    </row>
    <row r="29" spans="1:5" ht="36" customHeight="1">
      <c r="A29" s="292" t="s">
        <v>147</v>
      </c>
      <c r="B29" s="293"/>
      <c r="C29" s="293"/>
      <c r="D29" s="293"/>
      <c r="E29" s="294"/>
    </row>
    <row r="30" spans="1:5">
      <c r="A30" s="258"/>
      <c r="B30" s="277"/>
      <c r="C30" s="277"/>
      <c r="D30" s="277"/>
      <c r="E30" s="257"/>
    </row>
    <row r="31" spans="1:5">
      <c r="A31" s="260"/>
      <c r="B31" s="277"/>
      <c r="C31" s="277"/>
      <c r="D31" s="277"/>
      <c r="E31" s="257"/>
    </row>
    <row r="32" spans="1:5">
      <c r="A32" s="260"/>
      <c r="B32" s="277"/>
      <c r="C32" s="277"/>
      <c r="D32" s="277"/>
      <c r="E32" s="257"/>
    </row>
    <row r="33" spans="1:5">
      <c r="A33" s="265"/>
      <c r="B33" s="282"/>
      <c r="C33" s="282"/>
      <c r="D33" s="282"/>
      <c r="E33" s="266"/>
    </row>
    <row r="34" spans="1:5">
      <c r="A34" s="260"/>
      <c r="B34" s="277"/>
      <c r="C34" s="277"/>
      <c r="D34" s="277"/>
      <c r="E34" s="257"/>
    </row>
    <row r="35" spans="1:5" ht="35.4" customHeight="1">
      <c r="A35" s="292" t="s">
        <v>146</v>
      </c>
      <c r="B35" s="293"/>
      <c r="C35" s="293"/>
      <c r="D35" s="293"/>
      <c r="E35" s="294"/>
    </row>
    <row r="36" spans="1:5">
      <c r="A36" s="259"/>
      <c r="B36" s="277"/>
      <c r="C36" s="277"/>
      <c r="D36" s="277"/>
      <c r="E36" s="257"/>
    </row>
    <row r="37" spans="1:5">
      <c r="A37" s="259"/>
      <c r="B37" s="277"/>
      <c r="C37" s="277"/>
      <c r="D37" s="277"/>
      <c r="E37" s="257"/>
    </row>
    <row r="38" spans="1:5">
      <c r="A38" s="258"/>
      <c r="B38" s="277"/>
      <c r="C38" s="277"/>
      <c r="D38" s="277"/>
      <c r="E38" s="257"/>
    </row>
    <row r="39" spans="1:5">
      <c r="A39" s="259"/>
      <c r="B39" s="277"/>
      <c r="C39" s="277"/>
      <c r="D39" s="277"/>
      <c r="E39" s="257"/>
    </row>
    <row r="40" spans="1:5">
      <c r="A40" s="261"/>
      <c r="B40" s="277"/>
      <c r="C40" s="277"/>
      <c r="D40" s="277"/>
      <c r="E40" s="257"/>
    </row>
    <row r="41" spans="1:5">
      <c r="A41" s="259"/>
      <c r="B41" s="277"/>
      <c r="C41" s="277"/>
      <c r="D41" s="277"/>
      <c r="E41" s="257"/>
    </row>
    <row r="42" spans="1:5" ht="13.8" thickBot="1">
      <c r="A42" s="283"/>
      <c r="B42" s="262"/>
      <c r="C42" s="262"/>
      <c r="D42" s="262"/>
      <c r="E42" s="263"/>
    </row>
    <row r="51" spans="1:1">
      <c r="A51" s="264"/>
    </row>
    <row r="52" spans="1:1">
      <c r="A52" s="264"/>
    </row>
  </sheetData>
  <mergeCells count="12">
    <mergeCell ref="A2:E2"/>
    <mergeCell ref="A4:E4"/>
    <mergeCell ref="A29:E29"/>
    <mergeCell ref="A35:E35"/>
    <mergeCell ref="A24:E24"/>
    <mergeCell ref="A6:E6"/>
    <mergeCell ref="A5:E5"/>
    <mergeCell ref="A8:E8"/>
    <mergeCell ref="A13:E13"/>
    <mergeCell ref="A19:E19"/>
    <mergeCell ref="A20:E20"/>
    <mergeCell ref="A21:E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Y289"/>
  <sheetViews>
    <sheetView showGridLines="0" topLeftCell="A12" zoomScale="70" zoomScaleNormal="70" workbookViewId="0">
      <pane xSplit="1" topLeftCell="B1" activePane="topRight" state="frozen"/>
      <selection activeCell="A9" sqref="A9"/>
      <selection pane="topRight" activeCell="A45" sqref="A45"/>
    </sheetView>
  </sheetViews>
  <sheetFormatPr baseColWidth="10" defaultRowHeight="14.4"/>
  <cols>
    <col min="1" max="1" width="52.77734375" bestFit="1" customWidth="1"/>
    <col min="2" max="2" width="9.33203125" style="1" bestFit="1" customWidth="1"/>
    <col min="3" max="3" width="14.21875" style="1" bestFit="1" customWidth="1"/>
    <col min="4" max="4" width="14.5546875" style="1" bestFit="1" customWidth="1"/>
    <col min="5" max="5" width="8.77734375" style="1" customWidth="1"/>
    <col min="6" max="9" width="15.21875" style="1" customWidth="1"/>
    <col min="10" max="10" width="11.5546875" style="1" customWidth="1"/>
    <col min="11" max="11" width="14.21875" style="1" bestFit="1" customWidth="1"/>
    <col min="12" max="13" width="14.5546875" style="1" bestFit="1" customWidth="1"/>
    <col min="14" max="14" width="13.44140625" style="1" customWidth="1"/>
    <col min="15" max="15" width="9.21875" style="1" customWidth="1"/>
    <col min="16" max="16" width="14.21875" style="1" bestFit="1" customWidth="1"/>
    <col min="17" max="19" width="14.5546875" style="1" bestFit="1" customWidth="1"/>
    <col min="20" max="20" width="9.44140625" style="1" customWidth="1"/>
    <col min="21" max="21" width="14.21875" style="1" bestFit="1" customWidth="1"/>
    <col min="22" max="24" width="14.5546875" style="1" bestFit="1" customWidth="1"/>
    <col min="25" max="25" width="11" style="1"/>
    <col min="26" max="26" width="14.21875" style="1" bestFit="1" customWidth="1"/>
    <col min="27" max="29" width="14.5546875" style="1" bestFit="1" customWidth="1"/>
    <col min="30" max="30" width="11" style="1"/>
    <col min="31" max="31" width="14.88671875" style="1" bestFit="1" customWidth="1"/>
    <col min="32" max="34" width="14.5546875" bestFit="1" customWidth="1"/>
    <col min="35" max="35" width="9.33203125" bestFit="1" customWidth="1"/>
    <col min="36" max="36" width="14.21875" bestFit="1" customWidth="1"/>
    <col min="37" max="37" width="14.5546875" customWidth="1"/>
    <col min="38" max="39" width="14.5546875" bestFit="1" customWidth="1"/>
    <col min="41" max="41" width="14.21875" bestFit="1" customWidth="1"/>
    <col min="42" max="44" width="14.5546875" bestFit="1" customWidth="1"/>
    <col min="46" max="46" width="14.21875" bestFit="1" customWidth="1"/>
    <col min="47" max="49" width="14.5546875" bestFit="1" customWidth="1"/>
    <col min="51" max="51" width="14.21875" bestFit="1" customWidth="1"/>
    <col min="52" max="54" width="14.5546875" bestFit="1" customWidth="1"/>
    <col min="56" max="56" width="14.21875" bestFit="1" customWidth="1"/>
    <col min="57" max="59" width="14.5546875" bestFit="1" customWidth="1"/>
    <col min="61" max="61" width="14.21875" bestFit="1" customWidth="1"/>
    <col min="62" max="64" width="14.5546875" bestFit="1" customWidth="1"/>
    <col min="66" max="66" width="14.21875" bestFit="1" customWidth="1"/>
    <col min="67" max="69" width="14.5546875" bestFit="1" customWidth="1"/>
  </cols>
  <sheetData>
    <row r="1" spans="1:363" s="20" customFormat="1" ht="60" customHeight="1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363" s="20" customFormat="1" ht="125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363" s="26" customFormat="1" ht="27" customHeight="1">
      <c r="A3" s="307" t="s">
        <v>116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</row>
    <row r="4" spans="1:363" s="28" customFormat="1" ht="57" customHeight="1">
      <c r="A4" s="287" t="s">
        <v>119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</row>
    <row r="5" spans="1:363" s="20" customFormat="1" ht="16.8">
      <c r="A5" s="21"/>
      <c r="B5" s="21"/>
      <c r="C5" s="21"/>
      <c r="D5" s="21"/>
      <c r="E5" s="21"/>
      <c r="F5" s="38"/>
      <c r="G5" s="38"/>
      <c r="H5" s="38"/>
      <c r="I5" s="38"/>
      <c r="J5" s="38"/>
      <c r="K5" s="21"/>
      <c r="L5" s="22"/>
      <c r="M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</row>
    <row r="6" spans="1:363" s="20" customFormat="1" ht="19.2">
      <c r="A6" s="194" t="s">
        <v>87</v>
      </c>
      <c r="B6" s="30"/>
      <c r="C6" s="30"/>
      <c r="D6" s="30"/>
      <c r="E6" s="23"/>
      <c r="F6" s="38"/>
      <c r="G6" s="38"/>
      <c r="H6" s="38"/>
      <c r="I6" s="38"/>
      <c r="J6" s="38"/>
      <c r="K6" s="21"/>
      <c r="L6" s="22"/>
      <c r="M6" s="22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</row>
    <row r="7" spans="1:363" s="20" customFormat="1" ht="19.2">
      <c r="A7" s="194" t="s">
        <v>88</v>
      </c>
      <c r="B7" s="30"/>
      <c r="C7" s="30"/>
      <c r="D7" s="30"/>
      <c r="E7" s="23"/>
      <c r="F7" s="38"/>
      <c r="G7" s="38"/>
      <c r="H7" s="38"/>
      <c r="I7" s="38"/>
      <c r="J7" s="38"/>
      <c r="K7" s="21"/>
      <c r="L7" s="22"/>
      <c r="M7" s="22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</row>
    <row r="8" spans="1:363" s="20" customFormat="1" ht="19.2">
      <c r="A8" s="194" t="s">
        <v>89</v>
      </c>
      <c r="B8" s="30"/>
      <c r="C8" s="30"/>
      <c r="D8" s="30"/>
      <c r="E8" s="23"/>
      <c r="F8" s="22"/>
      <c r="G8" s="22"/>
      <c r="H8" s="22"/>
      <c r="I8" s="22"/>
      <c r="J8" s="22"/>
      <c r="K8" s="22"/>
      <c r="L8" s="22"/>
      <c r="M8" s="22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</row>
    <row r="9" spans="1:363" s="20" customFormat="1" ht="19.2">
      <c r="A9" s="195" t="s">
        <v>93</v>
      </c>
      <c r="B9" s="31"/>
      <c r="C9" s="31"/>
      <c r="D9" s="31"/>
      <c r="E9" s="24"/>
      <c r="F9" s="22"/>
      <c r="G9" s="22"/>
      <c r="H9" s="22"/>
      <c r="I9" s="22"/>
      <c r="J9" s="22"/>
      <c r="K9" s="22"/>
      <c r="L9" s="22"/>
      <c r="M9" s="22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363" s="20" customFormat="1" ht="16.8">
      <c r="A10" s="196" t="s">
        <v>94</v>
      </c>
      <c r="B10" s="18"/>
      <c r="C10" s="18"/>
      <c r="D10" s="1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</row>
    <row r="11" spans="1:363" s="14" customFormat="1" ht="27.75" customHeight="1">
      <c r="A11" s="39" t="s">
        <v>86</v>
      </c>
      <c r="B11" s="303">
        <v>2021</v>
      </c>
      <c r="C11" s="304"/>
      <c r="D11" s="304"/>
      <c r="E11" s="303">
        <v>2020</v>
      </c>
      <c r="F11" s="304"/>
      <c r="G11" s="304"/>
      <c r="H11" s="304"/>
      <c r="I11" s="306"/>
      <c r="J11" s="303">
        <v>2019</v>
      </c>
      <c r="K11" s="304"/>
      <c r="L11" s="304"/>
      <c r="M11" s="304"/>
      <c r="N11" s="304"/>
      <c r="O11" s="303">
        <v>2018</v>
      </c>
      <c r="P11" s="304"/>
      <c r="Q11" s="304"/>
      <c r="R11" s="304"/>
      <c r="S11" s="304"/>
      <c r="T11" s="308">
        <v>2017</v>
      </c>
      <c r="U11" s="308"/>
      <c r="V11" s="309"/>
      <c r="W11" s="309"/>
      <c r="X11" s="309"/>
      <c r="Y11" s="310">
        <v>2016</v>
      </c>
      <c r="Z11" s="311"/>
      <c r="AA11" s="311"/>
      <c r="AB11" s="311"/>
      <c r="AC11" s="312"/>
      <c r="AD11" s="312">
        <v>2015</v>
      </c>
      <c r="AE11" s="309"/>
      <c r="AF11" s="309"/>
      <c r="AG11" s="310"/>
      <c r="AH11" s="312"/>
      <c r="AI11" s="309">
        <v>2014</v>
      </c>
      <c r="AJ11" s="309"/>
      <c r="AK11" s="309"/>
      <c r="AL11" s="309"/>
      <c r="AM11" s="309"/>
      <c r="AN11" s="309">
        <v>2013</v>
      </c>
      <c r="AO11" s="309"/>
      <c r="AP11" s="309"/>
      <c r="AQ11" s="309"/>
      <c r="AR11" s="309"/>
      <c r="AS11" s="309">
        <v>2012</v>
      </c>
      <c r="AT11" s="309"/>
      <c r="AU11" s="309"/>
      <c r="AV11" s="309"/>
      <c r="AW11" s="309"/>
      <c r="AX11" s="309">
        <v>2011</v>
      </c>
      <c r="AY11" s="309"/>
      <c r="AZ11" s="309"/>
      <c r="BA11" s="309"/>
      <c r="BB11" s="309"/>
      <c r="BC11" s="309">
        <v>2010</v>
      </c>
      <c r="BD11" s="309"/>
      <c r="BE11" s="309"/>
      <c r="BF11" s="309"/>
      <c r="BG11" s="309"/>
      <c r="BH11" s="309">
        <v>2009</v>
      </c>
      <c r="BI11" s="309"/>
      <c r="BJ11" s="309"/>
      <c r="BK11" s="309"/>
      <c r="BL11" s="309"/>
      <c r="BM11" s="309">
        <v>2008</v>
      </c>
      <c r="BN11" s="309"/>
      <c r="BO11" s="309"/>
      <c r="BP11" s="309"/>
      <c r="BQ11" s="309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</row>
    <row r="12" spans="1:363" s="29" customFormat="1" ht="16.8">
      <c r="A12" s="40" t="s">
        <v>0</v>
      </c>
      <c r="B12" s="189" t="s">
        <v>2</v>
      </c>
      <c r="C12" s="301" t="s">
        <v>1</v>
      </c>
      <c r="D12" s="302"/>
      <c r="E12" s="40" t="s">
        <v>2</v>
      </c>
      <c r="F12" s="301" t="s">
        <v>1</v>
      </c>
      <c r="G12" s="302"/>
      <c r="H12" s="302"/>
      <c r="I12" s="305"/>
      <c r="J12" s="40" t="s">
        <v>2</v>
      </c>
      <c r="K12" s="301" t="s">
        <v>1</v>
      </c>
      <c r="L12" s="302"/>
      <c r="M12" s="302"/>
      <c r="N12" s="305"/>
      <c r="O12" s="40" t="s">
        <v>2</v>
      </c>
      <c r="P12" s="301" t="s">
        <v>1</v>
      </c>
      <c r="Q12" s="302"/>
      <c r="R12" s="302"/>
      <c r="S12" s="305"/>
      <c r="T12" s="40" t="s">
        <v>2</v>
      </c>
      <c r="U12" s="301" t="s">
        <v>1</v>
      </c>
      <c r="V12" s="302"/>
      <c r="W12" s="302"/>
      <c r="X12" s="302"/>
      <c r="Y12" s="40" t="s">
        <v>2</v>
      </c>
      <c r="Z12" s="301" t="s">
        <v>1</v>
      </c>
      <c r="AA12" s="302"/>
      <c r="AB12" s="302"/>
      <c r="AC12" s="305"/>
      <c r="AD12" s="41" t="s">
        <v>2</v>
      </c>
      <c r="AE12" s="313" t="s">
        <v>1</v>
      </c>
      <c r="AF12" s="314"/>
      <c r="AG12" s="42"/>
      <c r="AH12" s="42"/>
      <c r="AI12" s="40" t="s">
        <v>2</v>
      </c>
      <c r="AJ12" s="315" t="s">
        <v>1</v>
      </c>
      <c r="AK12" s="315"/>
      <c r="AL12" s="315"/>
      <c r="AM12" s="315"/>
      <c r="AN12" s="40" t="s">
        <v>2</v>
      </c>
      <c r="AO12" s="315" t="s">
        <v>1</v>
      </c>
      <c r="AP12" s="315"/>
      <c r="AQ12" s="315"/>
      <c r="AR12" s="315"/>
      <c r="AS12" s="40" t="s">
        <v>2</v>
      </c>
      <c r="AT12" s="315" t="s">
        <v>1</v>
      </c>
      <c r="AU12" s="315"/>
      <c r="AV12" s="315"/>
      <c r="AW12" s="315"/>
      <c r="AX12" s="247" t="s">
        <v>2</v>
      </c>
      <c r="AY12" s="315" t="s">
        <v>1</v>
      </c>
      <c r="AZ12" s="315"/>
      <c r="BA12" s="315"/>
      <c r="BB12" s="315"/>
      <c r="BC12" s="247" t="s">
        <v>2</v>
      </c>
      <c r="BD12" s="315" t="s">
        <v>1</v>
      </c>
      <c r="BE12" s="315"/>
      <c r="BF12" s="315"/>
      <c r="BG12" s="315"/>
      <c r="BH12" s="247" t="s">
        <v>2</v>
      </c>
      <c r="BI12" s="316" t="s">
        <v>1</v>
      </c>
      <c r="BJ12" s="316"/>
      <c r="BK12" s="316"/>
      <c r="BL12" s="316"/>
      <c r="BM12" s="247" t="s">
        <v>2</v>
      </c>
      <c r="BN12" s="315" t="s">
        <v>1</v>
      </c>
      <c r="BO12" s="315"/>
      <c r="BP12" s="315"/>
      <c r="BQ12" s="3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</row>
    <row r="13" spans="1:363" s="19" customFormat="1" ht="16.8">
      <c r="A13" s="43"/>
      <c r="B13" s="44"/>
      <c r="C13" s="44" t="s">
        <v>4</v>
      </c>
      <c r="D13" s="44" t="s">
        <v>3</v>
      </c>
      <c r="E13" s="44"/>
      <c r="F13" s="44" t="s">
        <v>4</v>
      </c>
      <c r="G13" s="44" t="s">
        <v>3</v>
      </c>
      <c r="H13" s="44" t="s">
        <v>5</v>
      </c>
      <c r="I13" s="44" t="s">
        <v>6</v>
      </c>
      <c r="J13" s="44"/>
      <c r="K13" s="44" t="s">
        <v>4</v>
      </c>
      <c r="L13" s="44" t="s">
        <v>3</v>
      </c>
      <c r="M13" s="44" t="s">
        <v>5</v>
      </c>
      <c r="N13" s="44" t="s">
        <v>6</v>
      </c>
      <c r="O13" s="44"/>
      <c r="P13" s="44" t="s">
        <v>4</v>
      </c>
      <c r="Q13" s="44" t="s">
        <v>3</v>
      </c>
      <c r="R13" s="44" t="s">
        <v>5</v>
      </c>
      <c r="S13" s="44" t="s">
        <v>6</v>
      </c>
      <c r="T13" s="44"/>
      <c r="U13" s="44" t="s">
        <v>4</v>
      </c>
      <c r="V13" s="44" t="s">
        <v>3</v>
      </c>
      <c r="W13" s="44" t="s">
        <v>5</v>
      </c>
      <c r="X13" s="44" t="s">
        <v>6</v>
      </c>
      <c r="Y13" s="43"/>
      <c r="Z13" s="43" t="s">
        <v>4</v>
      </c>
      <c r="AA13" s="43" t="s">
        <v>3</v>
      </c>
      <c r="AB13" s="43" t="s">
        <v>5</v>
      </c>
      <c r="AC13" s="43" t="s">
        <v>6</v>
      </c>
      <c r="AD13" s="43"/>
      <c r="AE13" s="45" t="s">
        <v>71</v>
      </c>
      <c r="AF13" s="45" t="s">
        <v>3</v>
      </c>
      <c r="AG13" s="43" t="s">
        <v>5</v>
      </c>
      <c r="AH13" s="43" t="s">
        <v>6</v>
      </c>
      <c r="AI13" s="43"/>
      <c r="AJ13" s="43" t="s">
        <v>4</v>
      </c>
      <c r="AK13" s="43" t="s">
        <v>3</v>
      </c>
      <c r="AL13" s="43" t="s">
        <v>5</v>
      </c>
      <c r="AM13" s="43" t="s">
        <v>6</v>
      </c>
      <c r="AN13" s="43"/>
      <c r="AO13" s="43" t="s">
        <v>4</v>
      </c>
      <c r="AP13" s="43" t="s">
        <v>3</v>
      </c>
      <c r="AQ13" s="43" t="s">
        <v>5</v>
      </c>
      <c r="AR13" s="43" t="s">
        <v>6</v>
      </c>
      <c r="AS13" s="43"/>
      <c r="AT13" s="43" t="s">
        <v>4</v>
      </c>
      <c r="AU13" s="43" t="s">
        <v>3</v>
      </c>
      <c r="AV13" s="43" t="s">
        <v>5</v>
      </c>
      <c r="AW13" s="43" t="s">
        <v>6</v>
      </c>
      <c r="AX13" s="43"/>
      <c r="AY13" s="43" t="s">
        <v>4</v>
      </c>
      <c r="AZ13" s="43" t="s">
        <v>3</v>
      </c>
      <c r="BA13" s="43" t="s">
        <v>5</v>
      </c>
      <c r="BB13" s="43" t="s">
        <v>6</v>
      </c>
      <c r="BC13" s="43"/>
      <c r="BD13" s="43" t="s">
        <v>4</v>
      </c>
      <c r="BE13" s="43" t="s">
        <v>3</v>
      </c>
      <c r="BF13" s="43" t="s">
        <v>5</v>
      </c>
      <c r="BG13" s="43" t="s">
        <v>6</v>
      </c>
      <c r="BH13" s="43"/>
      <c r="BI13" s="60" t="s">
        <v>4</v>
      </c>
      <c r="BJ13" s="60" t="s">
        <v>3</v>
      </c>
      <c r="BK13" s="60" t="s">
        <v>5</v>
      </c>
      <c r="BL13" s="60" t="s">
        <v>6</v>
      </c>
      <c r="BM13" s="43"/>
      <c r="BN13" s="60" t="s">
        <v>4</v>
      </c>
      <c r="BO13" s="60" t="s">
        <v>3</v>
      </c>
      <c r="BP13" s="60" t="s">
        <v>5</v>
      </c>
      <c r="BQ13" s="60" t="s">
        <v>6</v>
      </c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</row>
    <row r="14" spans="1:363" s="4" customFormat="1" ht="16.8">
      <c r="A14" s="89" t="s">
        <v>7</v>
      </c>
      <c r="B14" s="89"/>
      <c r="C14" s="222">
        <v>450.18299999999999</v>
      </c>
      <c r="D14" s="222">
        <v>452.47500000000002</v>
      </c>
      <c r="E14" s="105"/>
      <c r="F14" s="105">
        <v>446.35099999999994</v>
      </c>
      <c r="G14" s="105">
        <f>G27</f>
        <v>341.68039999999996</v>
      </c>
      <c r="H14" s="105">
        <f t="shared" ref="H14:I14" si="0">H27</f>
        <v>448.84350000000006</v>
      </c>
      <c r="I14" s="105">
        <f t="shared" si="0"/>
        <v>450.1096</v>
      </c>
      <c r="J14" s="105">
        <f>J27</f>
        <v>1118.7441000000001</v>
      </c>
      <c r="K14" s="105">
        <v>441.31966666666659</v>
      </c>
      <c r="L14" s="105">
        <v>442.59200000000004</v>
      </c>
      <c r="M14" s="105">
        <v>443.85300000000001</v>
      </c>
      <c r="N14" s="105">
        <v>445.10566666666665</v>
      </c>
      <c r="O14" s="106">
        <f>SUM(O17:O26)</f>
        <v>1135.8221099999998</v>
      </c>
      <c r="P14" s="107">
        <f>SUM(P17:P26)</f>
        <v>436.11929000000009</v>
      </c>
      <c r="Q14" s="105">
        <f t="shared" ref="Q14:T14" si="1">SUM(Q17:Q26)</f>
        <v>437.43663999999995</v>
      </c>
      <c r="R14" s="105">
        <f t="shared" si="1"/>
        <v>438.74237000000005</v>
      </c>
      <c r="S14" s="105">
        <f t="shared" si="1"/>
        <v>440.00368000000003</v>
      </c>
      <c r="T14" s="106">
        <f t="shared" si="1"/>
        <v>1051.3137099999999</v>
      </c>
      <c r="U14" s="105">
        <v>430.791</v>
      </c>
      <c r="V14" s="105">
        <f>V27</f>
        <v>432.12898999999999</v>
      </c>
      <c r="W14" s="105">
        <f t="shared" ref="W14:X14" si="2">W27</f>
        <v>433.46429999999998</v>
      </c>
      <c r="X14" s="105">
        <f t="shared" si="2"/>
        <v>434.79563999999999</v>
      </c>
      <c r="Y14" s="106">
        <f>SUM(Y17:Y26)</f>
        <v>1199.0485900000001</v>
      </c>
      <c r="Z14" s="106">
        <v>425.34</v>
      </c>
      <c r="AA14" s="106">
        <v>426.71800000000002</v>
      </c>
      <c r="AB14" s="106">
        <v>428.08499999999998</v>
      </c>
      <c r="AC14" s="106">
        <v>429.44099999999997</v>
      </c>
      <c r="AD14" s="106">
        <v>1119.4169999999999</v>
      </c>
      <c r="AE14" s="108">
        <v>419.83</v>
      </c>
      <c r="AF14" s="108">
        <v>421.19799999999998</v>
      </c>
      <c r="AG14" s="106">
        <v>422.57400000000001</v>
      </c>
      <c r="AH14" s="106">
        <v>423.95600000000002</v>
      </c>
      <c r="AI14" s="106">
        <v>1113.1990000000001</v>
      </c>
      <c r="AJ14" s="106">
        <v>414.30399999999997</v>
      </c>
      <c r="AK14" s="106">
        <v>415.70299999999997</v>
      </c>
      <c r="AL14" s="106">
        <v>417.08800000000002</v>
      </c>
      <c r="AM14" s="106">
        <v>418.464</v>
      </c>
      <c r="AN14" s="106">
        <v>1106.759</v>
      </c>
      <c r="AO14" s="106">
        <v>408.58199999999999</v>
      </c>
      <c r="AP14" s="106">
        <v>410.029</v>
      </c>
      <c r="AQ14" s="106">
        <v>411.46800000000002</v>
      </c>
      <c r="AR14" s="106">
        <v>412.89100000000002</v>
      </c>
      <c r="AS14" s="106">
        <v>1100.086</v>
      </c>
      <c r="AT14" s="106">
        <v>402.67399999999998</v>
      </c>
      <c r="AU14" s="106">
        <v>404.17</v>
      </c>
      <c r="AV14" s="106">
        <v>405.65499999999997</v>
      </c>
      <c r="AW14" s="106">
        <v>407.12400000000002</v>
      </c>
      <c r="AX14" s="109">
        <v>1092.9839999999999</v>
      </c>
      <c r="AY14" s="109">
        <v>396.59300000000002</v>
      </c>
      <c r="AZ14" s="109">
        <v>398.12400000000002</v>
      </c>
      <c r="BA14" s="109">
        <v>399.65199999999999</v>
      </c>
      <c r="BB14" s="109">
        <v>401.16800000000001</v>
      </c>
      <c r="BC14" s="109">
        <v>1085.424</v>
      </c>
      <c r="BD14" s="109">
        <v>390.41399999999999</v>
      </c>
      <c r="BE14" s="109">
        <v>391.964</v>
      </c>
      <c r="BF14" s="109">
        <v>393.50900000000001</v>
      </c>
      <c r="BG14" s="109">
        <v>395.05500000000001</v>
      </c>
      <c r="BH14" s="109">
        <v>1077.779</v>
      </c>
      <c r="BI14" s="109">
        <v>384.22500000000002</v>
      </c>
      <c r="BJ14" s="109">
        <v>385.77199999999999</v>
      </c>
      <c r="BK14" s="109">
        <v>387.31799999999998</v>
      </c>
      <c r="BL14" s="109">
        <v>388.86700000000002</v>
      </c>
      <c r="BM14" s="109">
        <v>1069.748</v>
      </c>
      <c r="BN14" s="109">
        <v>378.07900000000001</v>
      </c>
      <c r="BO14" s="109">
        <v>379.61099999999999</v>
      </c>
      <c r="BP14" s="109">
        <v>381.142</v>
      </c>
      <c r="BQ14" s="109">
        <v>510.24299999999999</v>
      </c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</row>
    <row r="15" spans="1:363" ht="16.8">
      <c r="A15" s="46"/>
      <c r="B15" s="46"/>
      <c r="C15" s="46"/>
      <c r="D15" s="46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10"/>
      <c r="Q15" s="105"/>
      <c r="R15" s="105"/>
      <c r="S15" s="105"/>
      <c r="T15" s="105"/>
      <c r="U15" s="105"/>
      <c r="V15" s="105"/>
      <c r="W15" s="105"/>
      <c r="X15" s="105"/>
      <c r="Y15" s="111"/>
      <c r="Z15" s="111"/>
      <c r="AA15" s="111"/>
      <c r="AB15" s="111"/>
      <c r="AC15" s="111"/>
      <c r="AD15" s="111"/>
      <c r="AE15" s="112"/>
      <c r="AF15" s="112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</row>
    <row r="16" spans="1:363" ht="16.8">
      <c r="A16" s="89" t="s">
        <v>8</v>
      </c>
      <c r="B16" s="89"/>
      <c r="C16" s="89"/>
      <c r="D16" s="89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11"/>
      <c r="Z16" s="111"/>
      <c r="AA16" s="111"/>
      <c r="AB16" s="111"/>
      <c r="AC16" s="111"/>
      <c r="AD16" s="111"/>
      <c r="AE16" s="112"/>
      <c r="AF16" s="112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</row>
    <row r="17" spans="1:363" ht="16.8">
      <c r="A17" s="49" t="s">
        <v>9</v>
      </c>
      <c r="B17" s="49"/>
      <c r="C17" s="49">
        <v>26.585999999999999</v>
      </c>
      <c r="D17" s="49">
        <v>26.882999999999999</v>
      </c>
      <c r="E17" s="114"/>
      <c r="F17" s="172">
        <v>17.4056</v>
      </c>
      <c r="G17" s="172">
        <v>16.460599999999999</v>
      </c>
      <c r="H17" s="172">
        <v>17.251000000000001</v>
      </c>
      <c r="I17" s="172">
        <v>25.4514</v>
      </c>
      <c r="J17" s="114">
        <v>91.834500000000006</v>
      </c>
      <c r="K17" s="111">
        <v>23.193000000000001</v>
      </c>
      <c r="L17" s="111">
        <v>25.7896</v>
      </c>
      <c r="M17" s="111">
        <v>23.078299999999999</v>
      </c>
      <c r="N17" s="111">
        <v>26.8795</v>
      </c>
      <c r="O17" s="114">
        <v>87.731669999999994</v>
      </c>
      <c r="P17" s="111">
        <v>23.399180000000001</v>
      </c>
      <c r="Q17" s="111">
        <v>26.027889999999999</v>
      </c>
      <c r="R17" s="111">
        <v>23.692889999999998</v>
      </c>
      <c r="S17" s="114">
        <v>24.738399999999999</v>
      </c>
      <c r="T17" s="114">
        <v>89.548230000000004</v>
      </c>
      <c r="U17" s="114">
        <v>24.952999999999999</v>
      </c>
      <c r="V17" s="111">
        <v>22.652439999999999</v>
      </c>
      <c r="W17" s="111">
        <v>23.737929999999999</v>
      </c>
      <c r="X17" s="111">
        <v>24.649290000000001</v>
      </c>
      <c r="Y17" s="111">
        <v>103.0993</v>
      </c>
      <c r="Z17" s="111">
        <v>28.420999999999999</v>
      </c>
      <c r="AA17" s="111">
        <v>25.745999999999999</v>
      </c>
      <c r="AB17" s="111">
        <v>25.388999999999999</v>
      </c>
      <c r="AC17" s="111">
        <v>23.088000000000001</v>
      </c>
      <c r="AD17" s="111">
        <v>102.24</v>
      </c>
      <c r="AE17" s="112">
        <v>24.635000000000002</v>
      </c>
      <c r="AF17" s="112">
        <v>26.401</v>
      </c>
      <c r="AG17" s="111">
        <v>24.65</v>
      </c>
      <c r="AH17" s="111">
        <v>23.768999999999998</v>
      </c>
      <c r="AI17" s="111">
        <v>112.294</v>
      </c>
      <c r="AJ17" s="111">
        <v>26.154</v>
      </c>
      <c r="AK17" s="111">
        <v>28.721</v>
      </c>
      <c r="AL17" s="111">
        <v>24.402000000000001</v>
      </c>
      <c r="AM17" s="111">
        <v>25.73</v>
      </c>
      <c r="AN17" s="111">
        <v>108.98699999999999</v>
      </c>
      <c r="AO17" s="111">
        <v>28.013000000000002</v>
      </c>
      <c r="AP17" s="111">
        <v>28.207000000000001</v>
      </c>
      <c r="AQ17" s="111">
        <v>27.789000000000001</v>
      </c>
      <c r="AR17" s="111">
        <v>26.106000000000002</v>
      </c>
      <c r="AS17" s="111">
        <v>119.274</v>
      </c>
      <c r="AT17" s="111">
        <v>30.245000000000001</v>
      </c>
      <c r="AU17" s="111">
        <v>28.425999999999998</v>
      </c>
      <c r="AV17" s="111">
        <v>26.738</v>
      </c>
      <c r="AW17" s="111">
        <v>28.972000000000001</v>
      </c>
      <c r="AX17" s="113">
        <v>122.762</v>
      </c>
      <c r="AY17" s="113">
        <v>29.318999999999999</v>
      </c>
      <c r="AZ17" s="113">
        <v>28.472999999999999</v>
      </c>
      <c r="BA17" s="113">
        <v>26.35</v>
      </c>
      <c r="BB17" s="113">
        <v>29.425999999999998</v>
      </c>
      <c r="BC17" s="113">
        <v>115.021</v>
      </c>
      <c r="BD17" s="113">
        <v>30.416</v>
      </c>
      <c r="BE17" s="113">
        <v>31.588000000000001</v>
      </c>
      <c r="BF17" s="113">
        <v>27.692</v>
      </c>
      <c r="BG17" s="113">
        <v>31.72</v>
      </c>
      <c r="BH17" s="113">
        <v>115.512</v>
      </c>
      <c r="BI17" s="113">
        <v>31.396999999999998</v>
      </c>
      <c r="BJ17" s="113">
        <v>28.942</v>
      </c>
      <c r="BK17" s="113">
        <v>30.652999999999999</v>
      </c>
      <c r="BL17" s="113">
        <v>28.425999999999998</v>
      </c>
      <c r="BM17" s="113">
        <v>120.691</v>
      </c>
      <c r="BN17" s="113">
        <v>31.202999999999999</v>
      </c>
      <c r="BO17" s="113">
        <v>30.484000000000002</v>
      </c>
      <c r="BP17" s="113">
        <v>30.181000000000001</v>
      </c>
      <c r="BQ17" s="113">
        <v>30.567</v>
      </c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</row>
    <row r="18" spans="1:363" ht="16.8">
      <c r="A18" s="49" t="s">
        <v>10</v>
      </c>
      <c r="B18" s="49"/>
      <c r="C18" s="49">
        <v>42.494</v>
      </c>
      <c r="D18" s="49">
        <v>44.758000000000003</v>
      </c>
      <c r="E18" s="114"/>
      <c r="F18" s="172">
        <v>33.151600000000002</v>
      </c>
      <c r="G18" s="172">
        <v>28.904299999999999</v>
      </c>
      <c r="H18" s="172">
        <v>27.674800000000001</v>
      </c>
      <c r="I18" s="172">
        <v>43.3125</v>
      </c>
      <c r="J18" s="114">
        <v>117.4</v>
      </c>
      <c r="K18" s="111">
        <v>45.524500000000003</v>
      </c>
      <c r="L18" s="111">
        <v>48.172400000000003</v>
      </c>
      <c r="M18" s="111">
        <v>45.905500000000004</v>
      </c>
      <c r="N18" s="111">
        <v>45.843599999999995</v>
      </c>
      <c r="O18" s="114">
        <v>128.9101</v>
      </c>
      <c r="P18" s="115">
        <v>49.659500000000001</v>
      </c>
      <c r="Q18" s="115">
        <v>46.713430000000002</v>
      </c>
      <c r="R18" s="116">
        <v>45.202970000000001</v>
      </c>
      <c r="S18" s="114">
        <v>45.202970000000001</v>
      </c>
      <c r="T18" s="114">
        <v>123.1615</v>
      </c>
      <c r="U18" s="114">
        <v>46.411000000000001</v>
      </c>
      <c r="V18" s="111">
        <v>48.165639999999996</v>
      </c>
      <c r="W18" s="111">
        <v>50.552930000000003</v>
      </c>
      <c r="X18" s="114">
        <v>46.438089999999995</v>
      </c>
      <c r="Y18" s="111">
        <v>145.28149999999999</v>
      </c>
      <c r="Z18" s="111">
        <v>47.118000000000002</v>
      </c>
      <c r="AA18" s="111">
        <v>45.85</v>
      </c>
      <c r="AB18" s="111">
        <v>47.850999999999999</v>
      </c>
      <c r="AC18" s="111">
        <v>47.39</v>
      </c>
      <c r="AD18" s="111">
        <v>131.834</v>
      </c>
      <c r="AE18" s="112">
        <v>49.469000000000001</v>
      </c>
      <c r="AF18" s="112">
        <v>52.536000000000001</v>
      </c>
      <c r="AG18" s="111">
        <v>46.652000000000001</v>
      </c>
      <c r="AH18" s="111">
        <v>43.557000000000002</v>
      </c>
      <c r="AI18" s="111">
        <v>131.929</v>
      </c>
      <c r="AJ18" s="111">
        <v>49.354999999999997</v>
      </c>
      <c r="AK18" s="111">
        <v>48.368000000000002</v>
      </c>
      <c r="AL18" s="111">
        <v>48.624000000000002</v>
      </c>
      <c r="AM18" s="111">
        <v>50.01</v>
      </c>
      <c r="AN18" s="111">
        <v>140.54900000000001</v>
      </c>
      <c r="AO18" s="111">
        <v>47.948</v>
      </c>
      <c r="AP18" s="111">
        <v>45.252000000000002</v>
      </c>
      <c r="AQ18" s="111">
        <v>46.328000000000003</v>
      </c>
      <c r="AR18" s="111">
        <v>48.939</v>
      </c>
      <c r="AS18" s="111">
        <v>136.959</v>
      </c>
      <c r="AT18" s="111">
        <v>44.933</v>
      </c>
      <c r="AU18" s="111">
        <v>50.582999999999998</v>
      </c>
      <c r="AV18" s="111">
        <v>50.244999999999997</v>
      </c>
      <c r="AW18" s="111">
        <v>48.281999999999996</v>
      </c>
      <c r="AX18" s="113">
        <v>130.75</v>
      </c>
      <c r="AY18" s="113">
        <v>50.779000000000003</v>
      </c>
      <c r="AZ18" s="113">
        <v>47.841000000000001</v>
      </c>
      <c r="BA18" s="113">
        <v>49.235999999999997</v>
      </c>
      <c r="BB18" s="113">
        <v>49.122</v>
      </c>
      <c r="BC18" s="113">
        <v>140.81200000000001</v>
      </c>
      <c r="BD18" s="113">
        <v>47.755000000000003</v>
      </c>
      <c r="BE18" s="113">
        <v>48.628</v>
      </c>
      <c r="BF18" s="113">
        <v>50.969000000000001</v>
      </c>
      <c r="BG18" s="113">
        <v>49.014000000000003</v>
      </c>
      <c r="BH18" s="113">
        <v>141.41300000000001</v>
      </c>
      <c r="BI18" s="113">
        <v>46.503</v>
      </c>
      <c r="BJ18" s="113">
        <v>48.912999999999997</v>
      </c>
      <c r="BK18" s="113">
        <v>47.143999999999998</v>
      </c>
      <c r="BL18" s="113">
        <v>47.918999999999997</v>
      </c>
      <c r="BM18" s="113">
        <v>134.495</v>
      </c>
      <c r="BN18" s="113">
        <v>44.859000000000002</v>
      </c>
      <c r="BO18" s="113">
        <v>46.411999999999999</v>
      </c>
      <c r="BP18" s="113">
        <v>45.83</v>
      </c>
      <c r="BQ18" s="113">
        <v>46.854999999999997</v>
      </c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</row>
    <row r="19" spans="1:363" ht="16.8">
      <c r="A19" s="49" t="s">
        <v>11</v>
      </c>
      <c r="B19" s="49"/>
      <c r="C19" s="49">
        <v>49.209000000000003</v>
      </c>
      <c r="D19" s="49">
        <v>47.286000000000001</v>
      </c>
      <c r="E19" s="114"/>
      <c r="F19" s="49">
        <v>40.231099999999998</v>
      </c>
      <c r="G19" s="49">
        <v>39.640799999999999</v>
      </c>
      <c r="H19" s="49">
        <v>34.8155</v>
      </c>
      <c r="I19" s="49">
        <v>50.656300000000002</v>
      </c>
      <c r="J19" s="114">
        <v>109.069</v>
      </c>
      <c r="K19" s="111">
        <v>52.0505</v>
      </c>
      <c r="L19" s="111">
        <v>46.6494</v>
      </c>
      <c r="M19" s="111">
        <v>51.455500000000001</v>
      </c>
      <c r="N19" s="111">
        <v>47.531599999999997</v>
      </c>
      <c r="O19" s="114">
        <v>121.643</v>
      </c>
      <c r="P19" s="114">
        <v>48.213320000000003</v>
      </c>
      <c r="Q19" s="114">
        <v>48.421019999999999</v>
      </c>
      <c r="R19" s="114">
        <v>52.146149999999999</v>
      </c>
      <c r="S19" s="114">
        <v>50.938310000000001</v>
      </c>
      <c r="T19" s="114">
        <v>109.15860000000001</v>
      </c>
      <c r="U19" s="114">
        <v>50.279000000000003</v>
      </c>
      <c r="V19" s="114">
        <v>50.740589999999997</v>
      </c>
      <c r="W19" s="114">
        <v>47.178800000000003</v>
      </c>
      <c r="X19" s="114">
        <v>50.287289999999999</v>
      </c>
      <c r="Y19" s="111">
        <v>123.3057</v>
      </c>
      <c r="Z19" s="111">
        <v>46.381999999999998</v>
      </c>
      <c r="AA19" s="111">
        <v>50.265000000000001</v>
      </c>
      <c r="AB19" s="111">
        <v>48.552999999999997</v>
      </c>
      <c r="AC19" s="111">
        <v>51.243000000000002</v>
      </c>
      <c r="AD19" s="111">
        <v>116.682</v>
      </c>
      <c r="AE19" s="112">
        <v>48.048999999999999</v>
      </c>
      <c r="AF19" s="112">
        <v>44.155999999999999</v>
      </c>
      <c r="AG19" s="111">
        <v>50.734000000000002</v>
      </c>
      <c r="AH19" s="111">
        <v>54.652000000000001</v>
      </c>
      <c r="AI19" s="111">
        <v>109.744</v>
      </c>
      <c r="AJ19" s="111">
        <v>46.807000000000002</v>
      </c>
      <c r="AK19" s="111">
        <v>45.207000000000001</v>
      </c>
      <c r="AL19" s="111">
        <v>49.231999999999999</v>
      </c>
      <c r="AM19" s="111">
        <v>46.47</v>
      </c>
      <c r="AN19" s="111">
        <v>107.44799999999999</v>
      </c>
      <c r="AO19" s="111">
        <v>46.279000000000003</v>
      </c>
      <c r="AP19" s="111">
        <v>48.826999999999998</v>
      </c>
      <c r="AQ19" s="111">
        <v>48.195</v>
      </c>
      <c r="AR19" s="111">
        <v>47.276000000000003</v>
      </c>
      <c r="AS19" s="111">
        <v>103.23</v>
      </c>
      <c r="AT19" s="111">
        <v>46.654000000000003</v>
      </c>
      <c r="AU19" s="111">
        <v>42.963999999999999</v>
      </c>
      <c r="AV19" s="111">
        <v>45.104999999999997</v>
      </c>
      <c r="AW19" s="111">
        <v>44.920999999999999</v>
      </c>
      <c r="AX19" s="113">
        <v>107.27800000000001</v>
      </c>
      <c r="AY19" s="113">
        <v>40.904000000000003</v>
      </c>
      <c r="AZ19" s="113">
        <v>44.933999999999997</v>
      </c>
      <c r="BA19" s="113">
        <v>45.884999999999998</v>
      </c>
      <c r="BB19" s="113">
        <v>43.116999999999997</v>
      </c>
      <c r="BC19" s="113">
        <v>104.76</v>
      </c>
      <c r="BD19" s="113">
        <v>41.612000000000002</v>
      </c>
      <c r="BE19" s="113">
        <v>39.902999999999999</v>
      </c>
      <c r="BF19" s="113">
        <v>41.773000000000003</v>
      </c>
      <c r="BG19" s="113">
        <v>39.997</v>
      </c>
      <c r="BH19" s="113">
        <v>102.242</v>
      </c>
      <c r="BI19" s="113">
        <v>40.341999999999999</v>
      </c>
      <c r="BJ19" s="113">
        <v>40.799999999999997</v>
      </c>
      <c r="BK19" s="113">
        <v>41.253999999999998</v>
      </c>
      <c r="BL19" s="113">
        <v>43.08</v>
      </c>
      <c r="BM19" s="113">
        <v>100.956</v>
      </c>
      <c r="BN19" s="113">
        <v>40.468000000000004</v>
      </c>
      <c r="BO19" s="113">
        <v>40.067</v>
      </c>
      <c r="BP19" s="113">
        <v>41.38</v>
      </c>
      <c r="BQ19" s="113">
        <v>40.398000000000003</v>
      </c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</row>
    <row r="20" spans="1:363" ht="16.8">
      <c r="A20" s="49" t="s">
        <v>12</v>
      </c>
      <c r="B20" s="49"/>
      <c r="C20" s="49">
        <v>41.831000000000003</v>
      </c>
      <c r="D20" s="49">
        <v>44.881999999999998</v>
      </c>
      <c r="E20" s="114"/>
      <c r="F20" s="49">
        <v>37.911299999999997</v>
      </c>
      <c r="G20" s="49">
        <v>30.859100000000002</v>
      </c>
      <c r="H20" s="49">
        <v>32.120899999999999</v>
      </c>
      <c r="I20" s="49">
        <v>46.014299999999999</v>
      </c>
      <c r="J20" s="114">
        <v>93.224500000000006</v>
      </c>
      <c r="K20" s="111">
        <v>43.2438</v>
      </c>
      <c r="L20" s="111">
        <v>42.931899999999999</v>
      </c>
      <c r="M20" s="111">
        <v>39.982999999999997</v>
      </c>
      <c r="N20" s="111">
        <v>41.362499999999997</v>
      </c>
      <c r="O20" s="114">
        <v>96.93186</v>
      </c>
      <c r="P20" s="114">
        <v>42.337389999999999</v>
      </c>
      <c r="Q20" s="114">
        <v>44.375099999999996</v>
      </c>
      <c r="R20" s="114">
        <v>42.05903</v>
      </c>
      <c r="S20" s="114">
        <v>41.799810000000001</v>
      </c>
      <c r="T20" s="114">
        <v>84.703890000000001</v>
      </c>
      <c r="U20" s="114">
        <v>40.625</v>
      </c>
      <c r="V20" s="114">
        <v>39.715499999999999</v>
      </c>
      <c r="W20" s="114">
        <v>40.716269999999994</v>
      </c>
      <c r="X20" s="114">
        <v>38.582099999999997</v>
      </c>
      <c r="Y20" s="111">
        <v>94.394840000000002</v>
      </c>
      <c r="Z20" s="111">
        <v>37.72</v>
      </c>
      <c r="AA20" s="111">
        <v>38.973999999999997</v>
      </c>
      <c r="AB20" s="111">
        <v>38.42</v>
      </c>
      <c r="AC20" s="111">
        <v>39.972999999999999</v>
      </c>
      <c r="AD20" s="111">
        <v>82.907399999999996</v>
      </c>
      <c r="AE20" s="112">
        <v>36.006999999999998</v>
      </c>
      <c r="AF20" s="112">
        <v>32.978999999999999</v>
      </c>
      <c r="AG20" s="111">
        <v>39.993000000000002</v>
      </c>
      <c r="AH20" s="111">
        <v>37.267000000000003</v>
      </c>
      <c r="AI20" s="111">
        <v>82.960999999999999</v>
      </c>
      <c r="AJ20" s="111">
        <v>35.601999999999997</v>
      </c>
      <c r="AK20" s="111">
        <v>36.548999999999999</v>
      </c>
      <c r="AL20" s="111">
        <v>36.497999999999998</v>
      </c>
      <c r="AM20" s="111">
        <v>37.905000000000001</v>
      </c>
      <c r="AN20" s="111">
        <v>79.027000000000001</v>
      </c>
      <c r="AO20" s="111">
        <v>36.283000000000001</v>
      </c>
      <c r="AP20" s="111">
        <v>37.253999999999998</v>
      </c>
      <c r="AQ20" s="111">
        <v>37.04</v>
      </c>
      <c r="AR20" s="111">
        <v>36.716999999999999</v>
      </c>
      <c r="AS20" s="111">
        <v>83.162999999999997</v>
      </c>
      <c r="AT20" s="111">
        <v>38.252000000000002</v>
      </c>
      <c r="AU20" s="111">
        <v>36.531999999999996</v>
      </c>
      <c r="AV20" s="111">
        <v>37.628</v>
      </c>
      <c r="AW20" s="111">
        <v>36.576000000000001</v>
      </c>
      <c r="AX20" s="113">
        <v>78.587999999999994</v>
      </c>
      <c r="AY20" s="113">
        <v>37.488999999999997</v>
      </c>
      <c r="AZ20" s="113">
        <v>35.634999999999998</v>
      </c>
      <c r="BA20" s="113">
        <v>38.398000000000003</v>
      </c>
      <c r="BB20" s="113">
        <v>38.609000000000002</v>
      </c>
      <c r="BC20" s="113">
        <v>80.114000000000004</v>
      </c>
      <c r="BD20" s="113">
        <v>34.194000000000003</v>
      </c>
      <c r="BE20" s="113">
        <v>36.795999999999999</v>
      </c>
      <c r="BF20" s="113">
        <v>37.122999999999998</v>
      </c>
      <c r="BG20" s="113">
        <v>34.526000000000003</v>
      </c>
      <c r="BH20" s="113">
        <v>83.995999999999995</v>
      </c>
      <c r="BI20" s="113">
        <v>34.698</v>
      </c>
      <c r="BJ20" s="113">
        <v>34.423000000000002</v>
      </c>
      <c r="BK20" s="113">
        <v>35.073</v>
      </c>
      <c r="BL20" s="113">
        <v>36.198999999999998</v>
      </c>
      <c r="BM20" s="113">
        <v>82.495000000000005</v>
      </c>
      <c r="BN20" s="113">
        <v>35.234999999999999</v>
      </c>
      <c r="BO20" s="113">
        <v>34.756999999999998</v>
      </c>
      <c r="BP20" s="113">
        <v>32.298000000000002</v>
      </c>
      <c r="BQ20" s="113">
        <v>35.731999999999999</v>
      </c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</row>
    <row r="21" spans="1:363" ht="16.8">
      <c r="A21" s="49" t="s">
        <v>13</v>
      </c>
      <c r="B21" s="49"/>
      <c r="C21" s="49">
        <v>40.578000000000003</v>
      </c>
      <c r="D21" s="49">
        <v>43.033000000000001</v>
      </c>
      <c r="E21" s="114"/>
      <c r="F21" s="49">
        <v>34.308500000000002</v>
      </c>
      <c r="G21" s="49">
        <v>31.693000000000001</v>
      </c>
      <c r="H21" s="49">
        <v>25.1311</v>
      </c>
      <c r="I21" s="49">
        <v>39.668700000000001</v>
      </c>
      <c r="J21" s="114">
        <v>83.585899999999995</v>
      </c>
      <c r="K21" s="111">
        <v>37.846599999999995</v>
      </c>
      <c r="L21" s="111">
        <v>36.7376</v>
      </c>
      <c r="M21" s="111">
        <v>34.6051</v>
      </c>
      <c r="N21" s="111">
        <v>39.335800000000006</v>
      </c>
      <c r="O21" s="114">
        <v>85.393829999999994</v>
      </c>
      <c r="P21" s="114">
        <v>36.393459999999997</v>
      </c>
      <c r="Q21" s="114">
        <v>34.55762</v>
      </c>
      <c r="R21" s="114">
        <v>38.337620000000001</v>
      </c>
      <c r="S21" s="114">
        <v>38.111870000000003</v>
      </c>
      <c r="T21" s="114">
        <v>80.348699999999994</v>
      </c>
      <c r="U21" s="114">
        <v>42.250999999999998</v>
      </c>
      <c r="V21" s="114">
        <v>38.263280000000002</v>
      </c>
      <c r="W21" s="114">
        <v>37.712540000000004</v>
      </c>
      <c r="X21" s="114">
        <v>40.528669999999998</v>
      </c>
      <c r="Y21" s="111">
        <v>90.678520000000006</v>
      </c>
      <c r="Z21" s="111">
        <v>38.301000000000002</v>
      </c>
      <c r="AA21" s="111">
        <v>35.381</v>
      </c>
      <c r="AB21" s="111">
        <v>41.454999999999998</v>
      </c>
      <c r="AC21" s="111">
        <v>34.226999999999997</v>
      </c>
      <c r="AD21" s="111">
        <v>91.438100000000006</v>
      </c>
      <c r="AE21" s="112">
        <v>38.276000000000003</v>
      </c>
      <c r="AF21" s="112">
        <v>37.052999999999997</v>
      </c>
      <c r="AG21" s="111">
        <v>39.069000000000003</v>
      </c>
      <c r="AH21" s="111">
        <v>36.012999999999998</v>
      </c>
      <c r="AI21" s="111">
        <v>90.147000000000006</v>
      </c>
      <c r="AJ21" s="111">
        <v>35.408999999999999</v>
      </c>
      <c r="AK21" s="111">
        <v>36.427</v>
      </c>
      <c r="AL21" s="111">
        <v>36.252000000000002</v>
      </c>
      <c r="AM21" s="111">
        <v>35.966999999999999</v>
      </c>
      <c r="AN21" s="111">
        <v>85.772000000000006</v>
      </c>
      <c r="AO21" s="111">
        <v>34.268000000000001</v>
      </c>
      <c r="AP21" s="111">
        <v>38.661999999999999</v>
      </c>
      <c r="AQ21" s="111">
        <v>36.244</v>
      </c>
      <c r="AR21" s="111">
        <v>34.113</v>
      </c>
      <c r="AS21" s="111">
        <v>83.006</v>
      </c>
      <c r="AT21" s="111">
        <v>35.341999999999999</v>
      </c>
      <c r="AU21" s="111">
        <v>37.167000000000002</v>
      </c>
      <c r="AV21" s="111">
        <v>35.338999999999999</v>
      </c>
      <c r="AW21" s="111">
        <v>35.664000000000001</v>
      </c>
      <c r="AX21" s="113">
        <v>88.412000000000006</v>
      </c>
      <c r="AY21" s="113">
        <v>36.593000000000004</v>
      </c>
      <c r="AZ21" s="113">
        <v>37.087000000000003</v>
      </c>
      <c r="BA21" s="113">
        <v>37.582000000000001</v>
      </c>
      <c r="BB21" s="113">
        <v>34.664000000000001</v>
      </c>
      <c r="BC21" s="113">
        <v>84.635999999999996</v>
      </c>
      <c r="BD21" s="113">
        <v>35.572000000000003</v>
      </c>
      <c r="BE21" s="113">
        <v>34.924999999999997</v>
      </c>
      <c r="BF21" s="113">
        <v>32.54</v>
      </c>
      <c r="BG21" s="113">
        <v>32.430999999999997</v>
      </c>
      <c r="BH21" s="113">
        <v>77.772999999999996</v>
      </c>
      <c r="BI21" s="113">
        <v>31.395</v>
      </c>
      <c r="BJ21" s="113">
        <v>32.381999999999998</v>
      </c>
      <c r="BK21" s="113">
        <v>32.975999999999999</v>
      </c>
      <c r="BL21" s="113">
        <v>32.354999999999997</v>
      </c>
      <c r="BM21" s="113">
        <v>82.179000000000002</v>
      </c>
      <c r="BN21" s="113">
        <v>33.17</v>
      </c>
      <c r="BO21" s="113">
        <v>32.941000000000003</v>
      </c>
      <c r="BP21" s="113">
        <v>35.389000000000003</v>
      </c>
      <c r="BQ21" s="113">
        <v>31.414999999999999</v>
      </c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</row>
    <row r="22" spans="1:363" ht="16.8">
      <c r="A22" s="49" t="s">
        <v>14</v>
      </c>
      <c r="B22" s="49"/>
      <c r="C22" s="49">
        <v>37.332000000000001</v>
      </c>
      <c r="D22" s="49">
        <v>36.502000000000002</v>
      </c>
      <c r="E22" s="114"/>
      <c r="F22" s="49">
        <v>32.641100000000002</v>
      </c>
      <c r="G22" s="49">
        <v>30.073399999999999</v>
      </c>
      <c r="H22" s="49">
        <v>23.744299999999999</v>
      </c>
      <c r="I22" s="49">
        <v>37.770800000000001</v>
      </c>
      <c r="J22" s="114">
        <v>86.300300000000007</v>
      </c>
      <c r="K22" s="111">
        <v>34.79</v>
      </c>
      <c r="L22" s="111">
        <v>35.861599999999996</v>
      </c>
      <c r="M22" s="111">
        <v>38.2502</v>
      </c>
      <c r="N22" s="111">
        <v>39.473399999999998</v>
      </c>
      <c r="O22" s="114">
        <v>92.510689999999997</v>
      </c>
      <c r="P22" s="114">
        <v>37.347259999999999</v>
      </c>
      <c r="Q22" s="114">
        <v>37.578949999999999</v>
      </c>
      <c r="R22" s="114">
        <v>36.349789999999999</v>
      </c>
      <c r="S22" s="114">
        <v>37.385210000000001</v>
      </c>
      <c r="T22" s="114">
        <v>84.389939999999996</v>
      </c>
      <c r="U22" s="114">
        <v>33.192</v>
      </c>
      <c r="V22" s="114">
        <v>32.95702</v>
      </c>
      <c r="W22" s="114">
        <v>36.335910000000005</v>
      </c>
      <c r="X22" s="114">
        <v>35.890699999999995</v>
      </c>
      <c r="Y22" s="111">
        <v>98.467920000000007</v>
      </c>
      <c r="Z22" s="111">
        <v>35.994</v>
      </c>
      <c r="AA22" s="111">
        <v>36.372</v>
      </c>
      <c r="AB22" s="111">
        <v>33.965000000000003</v>
      </c>
      <c r="AC22" s="111">
        <v>36.771000000000001</v>
      </c>
      <c r="AD22" s="111">
        <v>85.387100000000004</v>
      </c>
      <c r="AE22" s="112">
        <v>33.625</v>
      </c>
      <c r="AF22" s="112">
        <v>33.298999999999999</v>
      </c>
      <c r="AG22" s="111">
        <v>32.365000000000002</v>
      </c>
      <c r="AH22" s="111">
        <v>31.876999999999999</v>
      </c>
      <c r="AI22" s="111">
        <v>87.643000000000001</v>
      </c>
      <c r="AJ22" s="111">
        <v>30.105</v>
      </c>
      <c r="AK22" s="111">
        <v>31.483000000000001</v>
      </c>
      <c r="AL22" s="111">
        <v>33.991</v>
      </c>
      <c r="AM22" s="111">
        <v>35.648000000000003</v>
      </c>
      <c r="AN22" s="111">
        <v>86.186999999999998</v>
      </c>
      <c r="AO22" s="111">
        <v>33.801000000000002</v>
      </c>
      <c r="AP22" s="111">
        <v>28.315999999999999</v>
      </c>
      <c r="AQ22" s="111">
        <v>31.436</v>
      </c>
      <c r="AR22" s="111">
        <v>30.936</v>
      </c>
      <c r="AS22" s="111">
        <v>85.076999999999998</v>
      </c>
      <c r="AT22" s="111">
        <v>28.567</v>
      </c>
      <c r="AU22" s="111">
        <v>33.061999999999998</v>
      </c>
      <c r="AV22" s="111">
        <v>31.66</v>
      </c>
      <c r="AW22" s="111">
        <v>35.133000000000003</v>
      </c>
      <c r="AX22" s="113">
        <v>86.144000000000005</v>
      </c>
      <c r="AY22" s="113">
        <v>30.61</v>
      </c>
      <c r="AZ22" s="113">
        <v>31.456</v>
      </c>
      <c r="BA22" s="113">
        <v>30.638000000000002</v>
      </c>
      <c r="BB22" s="113">
        <v>31.396999999999998</v>
      </c>
      <c r="BC22" s="113">
        <v>85.486000000000004</v>
      </c>
      <c r="BD22" s="113">
        <v>30.794</v>
      </c>
      <c r="BE22" s="113">
        <v>30.259</v>
      </c>
      <c r="BF22" s="113">
        <v>32.564</v>
      </c>
      <c r="BG22" s="113">
        <v>32.119</v>
      </c>
      <c r="BH22" s="113">
        <v>82.435000000000002</v>
      </c>
      <c r="BI22" s="113">
        <v>30.969000000000001</v>
      </c>
      <c r="BJ22" s="113">
        <v>29.364999999999998</v>
      </c>
      <c r="BK22" s="113">
        <v>31.582999999999998</v>
      </c>
      <c r="BL22" s="113">
        <v>31.225999999999999</v>
      </c>
      <c r="BM22" s="113">
        <v>86.37</v>
      </c>
      <c r="BN22" s="113">
        <v>29.826000000000001</v>
      </c>
      <c r="BO22" s="113">
        <v>30.704999999999998</v>
      </c>
      <c r="BP22" s="113">
        <v>32.521000000000001</v>
      </c>
      <c r="BQ22" s="113">
        <v>33.555</v>
      </c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</row>
    <row r="23" spans="1:363" ht="16.8">
      <c r="A23" s="49" t="s">
        <v>15</v>
      </c>
      <c r="B23" s="49"/>
      <c r="C23" s="49">
        <v>30.475999999999999</v>
      </c>
      <c r="D23" s="49">
        <v>34.314</v>
      </c>
      <c r="E23" s="114"/>
      <c r="F23" s="49">
        <v>28.444400000000002</v>
      </c>
      <c r="G23" s="49">
        <v>29.7149</v>
      </c>
      <c r="H23" s="49">
        <v>21.4907</v>
      </c>
      <c r="I23" s="49">
        <v>31.796500000000002</v>
      </c>
      <c r="J23" s="114">
        <v>84.037800000000004</v>
      </c>
      <c r="K23" s="111">
        <v>33.284500000000001</v>
      </c>
      <c r="L23" s="111">
        <v>34.247800000000005</v>
      </c>
      <c r="M23" s="111">
        <v>33.512800000000006</v>
      </c>
      <c r="N23" s="111">
        <v>34.2637</v>
      </c>
      <c r="O23" s="114">
        <v>79.618300000000005</v>
      </c>
      <c r="P23" s="114">
        <v>33.928239999999995</v>
      </c>
      <c r="Q23" s="114">
        <v>33.6496</v>
      </c>
      <c r="R23" s="114">
        <v>31.677720000000001</v>
      </c>
      <c r="S23" s="114">
        <v>32.229770000000002</v>
      </c>
      <c r="T23" s="114">
        <v>79.050709999999995</v>
      </c>
      <c r="U23" s="114">
        <v>30.027000000000001</v>
      </c>
      <c r="V23" s="114">
        <v>30.51088</v>
      </c>
      <c r="W23" s="114">
        <v>32.383490000000002</v>
      </c>
      <c r="X23" s="114">
        <v>32.295780000000001</v>
      </c>
      <c r="Y23" s="111">
        <v>91.977260000000001</v>
      </c>
      <c r="Z23" s="111">
        <v>31.896000000000001</v>
      </c>
      <c r="AA23" s="111">
        <v>31.44</v>
      </c>
      <c r="AB23" s="111">
        <v>29.802</v>
      </c>
      <c r="AC23" s="111">
        <v>31.704000000000001</v>
      </c>
      <c r="AD23" s="111">
        <v>87.970200000000006</v>
      </c>
      <c r="AE23" s="112">
        <v>33.683999999999997</v>
      </c>
      <c r="AF23" s="112">
        <v>34.156999999999996</v>
      </c>
      <c r="AG23" s="111">
        <v>32.313000000000002</v>
      </c>
      <c r="AH23" s="111">
        <v>32.345999999999997</v>
      </c>
      <c r="AI23" s="111">
        <v>89.869</v>
      </c>
      <c r="AJ23" s="111">
        <v>35.453000000000003</v>
      </c>
      <c r="AK23" s="111">
        <v>32.61</v>
      </c>
      <c r="AL23" s="111">
        <v>31.966000000000001</v>
      </c>
      <c r="AM23" s="111">
        <v>32.298999999999999</v>
      </c>
      <c r="AN23" s="111">
        <v>90.388000000000005</v>
      </c>
      <c r="AO23" s="111">
        <v>31.998000000000001</v>
      </c>
      <c r="AP23" s="111">
        <v>32.049999999999997</v>
      </c>
      <c r="AQ23" s="111">
        <v>33.670999999999999</v>
      </c>
      <c r="AR23" s="111">
        <v>32.445999999999998</v>
      </c>
      <c r="AS23" s="111">
        <v>89.896000000000001</v>
      </c>
      <c r="AT23" s="111">
        <v>33.933999999999997</v>
      </c>
      <c r="AU23" s="111">
        <v>28.966000000000001</v>
      </c>
      <c r="AV23" s="111">
        <v>32.378</v>
      </c>
      <c r="AW23" s="111">
        <v>31.779</v>
      </c>
      <c r="AX23" s="113">
        <v>85.450999999999993</v>
      </c>
      <c r="AY23" s="113">
        <v>31.158000000000001</v>
      </c>
      <c r="AZ23" s="113">
        <v>28.492999999999999</v>
      </c>
      <c r="BA23" s="113">
        <v>30.831</v>
      </c>
      <c r="BB23" s="113">
        <v>31.506</v>
      </c>
      <c r="BC23" s="113">
        <v>93.04</v>
      </c>
      <c r="BD23" s="113">
        <v>35.777999999999999</v>
      </c>
      <c r="BE23" s="113">
        <v>31.93</v>
      </c>
      <c r="BF23" s="113">
        <v>33.521999999999998</v>
      </c>
      <c r="BG23" s="113">
        <v>33.406999999999996</v>
      </c>
      <c r="BH23" s="113">
        <v>95.65</v>
      </c>
      <c r="BI23" s="113">
        <v>35.575000000000003</v>
      </c>
      <c r="BJ23" s="113">
        <v>36.259</v>
      </c>
      <c r="BK23" s="113">
        <v>33.905999999999999</v>
      </c>
      <c r="BL23" s="113">
        <v>32.558999999999997</v>
      </c>
      <c r="BM23" s="113">
        <v>89.346999999999994</v>
      </c>
      <c r="BN23" s="113">
        <v>34.424999999999997</v>
      </c>
      <c r="BO23" s="113">
        <v>34.75</v>
      </c>
      <c r="BP23" s="113">
        <v>33.484999999999999</v>
      </c>
      <c r="BQ23" s="113">
        <v>31.439</v>
      </c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</row>
    <row r="24" spans="1:363" ht="16.8">
      <c r="A24" s="49" t="s">
        <v>16</v>
      </c>
      <c r="B24" s="49"/>
      <c r="C24" s="49">
        <v>30.341999999999999</v>
      </c>
      <c r="D24" s="49">
        <v>27.036000000000001</v>
      </c>
      <c r="E24" s="114"/>
      <c r="F24" s="49">
        <v>27.159199999999998</v>
      </c>
      <c r="G24" s="49">
        <v>24.502199999999998</v>
      </c>
      <c r="H24" s="49">
        <v>18.044899999999998</v>
      </c>
      <c r="I24" s="49">
        <v>30.086500000000001</v>
      </c>
      <c r="J24" s="114">
        <v>79.026600000000002</v>
      </c>
      <c r="K24" s="111">
        <v>30.494599999999998</v>
      </c>
      <c r="L24" s="111">
        <v>32.117400000000004</v>
      </c>
      <c r="M24" s="111">
        <v>33.479900000000001</v>
      </c>
      <c r="N24" s="111">
        <v>28.5532</v>
      </c>
      <c r="O24" s="114">
        <v>86.80368</v>
      </c>
      <c r="P24" s="114">
        <v>31.139849999999999</v>
      </c>
      <c r="Q24" s="114">
        <v>28.18111</v>
      </c>
      <c r="R24" s="114">
        <v>30.094000000000001</v>
      </c>
      <c r="S24" s="114">
        <v>29.838719999999999</v>
      </c>
      <c r="T24" s="114">
        <v>77.574259999999995</v>
      </c>
      <c r="U24" s="114">
        <v>31.977</v>
      </c>
      <c r="V24" s="114">
        <v>31.992099999999997</v>
      </c>
      <c r="W24" s="114">
        <v>31.61177</v>
      </c>
      <c r="X24" s="114">
        <v>29.63392</v>
      </c>
      <c r="Y24" s="111">
        <v>85.924160000000001</v>
      </c>
      <c r="Z24" s="111">
        <v>30.3</v>
      </c>
      <c r="AA24" s="111">
        <v>33.442</v>
      </c>
      <c r="AB24" s="111">
        <v>32.026000000000003</v>
      </c>
      <c r="AC24" s="111">
        <v>29.899000000000001</v>
      </c>
      <c r="AD24" s="111">
        <v>87.808400000000006</v>
      </c>
      <c r="AE24" s="112">
        <v>29.905999999999999</v>
      </c>
      <c r="AF24" s="112">
        <v>34.409999999999997</v>
      </c>
      <c r="AG24" s="111">
        <v>29.311</v>
      </c>
      <c r="AH24" s="111">
        <v>36.575000000000003</v>
      </c>
      <c r="AI24" s="111">
        <v>81.728999999999999</v>
      </c>
      <c r="AJ24" s="111">
        <v>33.823999999999998</v>
      </c>
      <c r="AK24" s="111">
        <v>33.911999999999999</v>
      </c>
      <c r="AL24" s="111">
        <v>34.283000000000001</v>
      </c>
      <c r="AM24" s="111">
        <v>30.966999999999999</v>
      </c>
      <c r="AN24" s="111">
        <v>84.549000000000007</v>
      </c>
      <c r="AO24" s="111">
        <v>33.695999999999998</v>
      </c>
      <c r="AP24" s="111">
        <v>31.603000000000002</v>
      </c>
      <c r="AQ24" s="111">
        <v>33.162999999999997</v>
      </c>
      <c r="AR24" s="111">
        <v>32.439</v>
      </c>
      <c r="AS24" s="111">
        <v>83.88</v>
      </c>
      <c r="AT24" s="111">
        <v>35.554000000000002</v>
      </c>
      <c r="AU24" s="111">
        <v>33.814</v>
      </c>
      <c r="AV24" s="111">
        <v>32.886000000000003</v>
      </c>
      <c r="AW24" s="111">
        <v>32.113999999999997</v>
      </c>
      <c r="AX24" s="113">
        <v>87.825999999999993</v>
      </c>
      <c r="AY24" s="113">
        <v>31.777000000000001</v>
      </c>
      <c r="AZ24" s="113">
        <v>33.534999999999997</v>
      </c>
      <c r="BA24" s="113">
        <v>29.81</v>
      </c>
      <c r="BB24" s="113">
        <v>32.615000000000002</v>
      </c>
      <c r="BC24" s="113">
        <v>83.382999999999996</v>
      </c>
      <c r="BD24" s="113">
        <v>30.725999999999999</v>
      </c>
      <c r="BE24" s="113">
        <v>31.173999999999999</v>
      </c>
      <c r="BF24" s="113">
        <v>32.308999999999997</v>
      </c>
      <c r="BG24" s="113">
        <v>33.811999999999998</v>
      </c>
      <c r="BH24" s="113">
        <v>86.144999999999996</v>
      </c>
      <c r="BI24" s="113">
        <v>33.433999999999997</v>
      </c>
      <c r="BJ24" s="113">
        <v>32.223999999999997</v>
      </c>
      <c r="BK24" s="113">
        <v>31.292999999999999</v>
      </c>
      <c r="BL24" s="113">
        <v>32.911000000000001</v>
      </c>
      <c r="BM24" s="113">
        <v>84.600999999999999</v>
      </c>
      <c r="BN24" s="113">
        <v>30.609000000000002</v>
      </c>
      <c r="BO24" s="113">
        <v>31.11</v>
      </c>
      <c r="BP24" s="113">
        <v>30.288</v>
      </c>
      <c r="BQ24" s="113">
        <v>32.493000000000002</v>
      </c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</row>
    <row r="25" spans="1:363" ht="16.8">
      <c r="A25" s="49" t="s">
        <v>17</v>
      </c>
      <c r="B25" s="49"/>
      <c r="C25" s="49">
        <v>32.972999999999999</v>
      </c>
      <c r="D25" s="49">
        <v>28.905000000000001</v>
      </c>
      <c r="E25" s="114"/>
      <c r="F25" s="49">
        <v>26.755199999999999</v>
      </c>
      <c r="G25" s="49">
        <v>24.753599999999999</v>
      </c>
      <c r="H25" s="49">
        <v>21.700299999999999</v>
      </c>
      <c r="I25" s="49">
        <v>28.436599999999999</v>
      </c>
      <c r="J25" s="114">
        <v>75.518500000000003</v>
      </c>
      <c r="K25" s="111">
        <v>30.833500000000001</v>
      </c>
      <c r="L25" s="111">
        <v>29.021000000000001</v>
      </c>
      <c r="M25" s="111">
        <v>31.5288</v>
      </c>
      <c r="N25" s="111">
        <v>28.8307</v>
      </c>
      <c r="O25" s="114">
        <v>77.282380000000003</v>
      </c>
      <c r="P25" s="114">
        <v>27.744790000000002</v>
      </c>
      <c r="Q25" s="114">
        <v>30.942619999999998</v>
      </c>
      <c r="R25" s="114">
        <v>31.162500000000001</v>
      </c>
      <c r="S25" s="114">
        <v>30.716619999999999</v>
      </c>
      <c r="T25" s="114">
        <v>75.104380000000006</v>
      </c>
      <c r="U25" s="114">
        <v>29.218</v>
      </c>
      <c r="V25" s="114">
        <v>34.260539999999999</v>
      </c>
      <c r="W25" s="114">
        <v>29.338360000000002</v>
      </c>
      <c r="X25" s="114">
        <v>31.564499999999999</v>
      </c>
      <c r="Y25" s="111">
        <v>85.601089999999999</v>
      </c>
      <c r="Z25" s="111">
        <v>31.337</v>
      </c>
      <c r="AA25" s="111">
        <v>30.396999999999998</v>
      </c>
      <c r="AB25" s="111">
        <v>30.777000000000001</v>
      </c>
      <c r="AC25" s="111">
        <v>34.298999999999999</v>
      </c>
      <c r="AD25" s="111">
        <v>75.987700000000004</v>
      </c>
      <c r="AE25" s="112">
        <v>32.067</v>
      </c>
      <c r="AF25" s="112">
        <v>32.185000000000002</v>
      </c>
      <c r="AG25" s="111">
        <v>31.535</v>
      </c>
      <c r="AH25" s="111">
        <v>30.997</v>
      </c>
      <c r="AI25" s="111">
        <v>76.372</v>
      </c>
      <c r="AJ25" s="111">
        <v>30.954999999999998</v>
      </c>
      <c r="AK25" s="111">
        <v>30.940999999999999</v>
      </c>
      <c r="AL25" s="111">
        <v>29.494</v>
      </c>
      <c r="AM25" s="111">
        <v>30.247</v>
      </c>
      <c r="AN25" s="111">
        <v>79.622</v>
      </c>
      <c r="AO25" s="111">
        <v>28.888000000000002</v>
      </c>
      <c r="AP25" s="111">
        <v>31.663</v>
      </c>
      <c r="AQ25" s="111">
        <v>28.605</v>
      </c>
      <c r="AR25" s="111">
        <v>34.106000000000002</v>
      </c>
      <c r="AS25" s="111">
        <v>77.305000000000007</v>
      </c>
      <c r="AT25" s="111">
        <v>24.817</v>
      </c>
      <c r="AU25" s="111">
        <v>27.533999999999999</v>
      </c>
      <c r="AV25" s="111">
        <v>27.800999999999998</v>
      </c>
      <c r="AW25" s="111">
        <v>27.045999999999999</v>
      </c>
      <c r="AX25" s="113">
        <v>72.132999999999996</v>
      </c>
      <c r="AY25" s="113">
        <v>26.495000000000001</v>
      </c>
      <c r="AZ25" s="113">
        <v>28.484999999999999</v>
      </c>
      <c r="BA25" s="113">
        <v>28.013999999999999</v>
      </c>
      <c r="BB25" s="113">
        <v>27.074000000000002</v>
      </c>
      <c r="BC25" s="113">
        <v>70.954999999999998</v>
      </c>
      <c r="BD25" s="113">
        <v>24.946000000000002</v>
      </c>
      <c r="BE25" s="113">
        <v>27.425999999999998</v>
      </c>
      <c r="BF25" s="113">
        <v>24.972999999999999</v>
      </c>
      <c r="BG25" s="113">
        <v>27.274000000000001</v>
      </c>
      <c r="BH25" s="113">
        <v>71.006999999999948</v>
      </c>
      <c r="BI25" s="113">
        <v>24.081</v>
      </c>
      <c r="BJ25" s="113">
        <v>25.946000000000002</v>
      </c>
      <c r="BK25" s="113">
        <v>26.224</v>
      </c>
      <c r="BL25" s="113">
        <v>26.227</v>
      </c>
      <c r="BM25" s="113">
        <v>72.319999999999993</v>
      </c>
      <c r="BN25" s="113">
        <v>25.12</v>
      </c>
      <c r="BO25" s="113">
        <v>24.565000000000001</v>
      </c>
      <c r="BP25" s="113">
        <v>25.286999999999999</v>
      </c>
      <c r="BQ25" s="113">
        <v>25.074999999999999</v>
      </c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</row>
    <row r="26" spans="1:363" ht="16.8">
      <c r="A26" s="49" t="s">
        <v>18</v>
      </c>
      <c r="B26" s="49"/>
      <c r="C26" s="49">
        <v>117.886</v>
      </c>
      <c r="D26" s="49">
        <v>118.876</v>
      </c>
      <c r="E26" s="114"/>
      <c r="F26" s="49">
        <v>88.6</v>
      </c>
      <c r="G26" s="49">
        <v>85.078500000000005</v>
      </c>
      <c r="H26" s="49">
        <v>226.87</v>
      </c>
      <c r="I26" s="49">
        <v>116.916</v>
      </c>
      <c r="J26" s="114">
        <v>298.74700000000001</v>
      </c>
      <c r="K26" s="111">
        <v>110.059</v>
      </c>
      <c r="L26" s="111">
        <v>111.063</v>
      </c>
      <c r="M26" s="111">
        <v>112.054</v>
      </c>
      <c r="N26" s="111">
        <v>113.032</v>
      </c>
      <c r="O26" s="114">
        <v>278.9966</v>
      </c>
      <c r="P26" s="114">
        <v>105.9563</v>
      </c>
      <c r="Q26" s="114">
        <v>106.9893</v>
      </c>
      <c r="R26" s="114">
        <v>108.0197</v>
      </c>
      <c r="S26" s="114">
        <v>109.042</v>
      </c>
      <c r="T26" s="114">
        <v>248.27350000000001</v>
      </c>
      <c r="U26" s="114">
        <v>101.854</v>
      </c>
      <c r="V26" s="114">
        <v>102.871</v>
      </c>
      <c r="W26" s="114">
        <v>103.8963</v>
      </c>
      <c r="X26" s="114">
        <v>104.92530000000001</v>
      </c>
      <c r="Y26" s="111">
        <v>280.31830000000002</v>
      </c>
      <c r="Z26" s="111">
        <v>97.867000000000004</v>
      </c>
      <c r="AA26" s="111">
        <v>98.846999999999994</v>
      </c>
      <c r="AB26" s="111">
        <v>99.840999999999994</v>
      </c>
      <c r="AC26" s="111">
        <v>100.842</v>
      </c>
      <c r="AD26" s="111">
        <v>257.16199999999998</v>
      </c>
      <c r="AE26" s="112">
        <v>94.106999999999999</v>
      </c>
      <c r="AF26" s="112">
        <v>95.018000000000001</v>
      </c>
      <c r="AG26" s="111">
        <v>95.947999999999993</v>
      </c>
      <c r="AH26" s="111">
        <v>96.899000000000001</v>
      </c>
      <c r="AI26" s="111">
        <v>250.50800000000001</v>
      </c>
      <c r="AJ26" s="111">
        <v>90.635999999999996</v>
      </c>
      <c r="AK26" s="111">
        <v>91.480999999999995</v>
      </c>
      <c r="AL26" s="111">
        <v>92.340999999999994</v>
      </c>
      <c r="AM26" s="111">
        <v>93.215999999999994</v>
      </c>
      <c r="AN26" s="111">
        <v>244.227</v>
      </c>
      <c r="AO26" s="111">
        <v>87.405000000000001</v>
      </c>
      <c r="AP26" s="111">
        <v>88.19</v>
      </c>
      <c r="AQ26" s="111">
        <v>88.992000000000004</v>
      </c>
      <c r="AR26" s="111">
        <v>89.808000000000007</v>
      </c>
      <c r="AS26" s="111">
        <v>238.29400000000001</v>
      </c>
      <c r="AT26" s="111">
        <v>84.370999999999995</v>
      </c>
      <c r="AU26" s="111">
        <v>85.117000000000004</v>
      </c>
      <c r="AV26" s="111">
        <v>85.870999999999995</v>
      </c>
      <c r="AW26" s="111">
        <v>86.632000000000005</v>
      </c>
      <c r="AX26" s="113">
        <v>232.636</v>
      </c>
      <c r="AY26" s="113">
        <v>81.462999999999994</v>
      </c>
      <c r="AZ26" s="113">
        <v>82.179000000000002</v>
      </c>
      <c r="BA26" s="113">
        <v>82.903000000000006</v>
      </c>
      <c r="BB26" s="113">
        <v>83.634</v>
      </c>
      <c r="BC26" s="113">
        <v>227.215</v>
      </c>
      <c r="BD26" s="113">
        <v>78.617000000000004</v>
      </c>
      <c r="BE26" s="113">
        <v>79.328999999999994</v>
      </c>
      <c r="BF26" s="113">
        <v>80.039000000000001</v>
      </c>
      <c r="BG26" s="113">
        <v>80.751999999999995</v>
      </c>
      <c r="BH26" s="113">
        <v>221.60599999999999</v>
      </c>
      <c r="BI26" s="113">
        <v>75.826999999999998</v>
      </c>
      <c r="BJ26" s="113">
        <v>76.513999999999996</v>
      </c>
      <c r="BK26" s="113">
        <v>77.207999999999998</v>
      </c>
      <c r="BL26" s="113">
        <v>77.91</v>
      </c>
      <c r="BM26" s="113">
        <v>216.291</v>
      </c>
      <c r="BN26" s="113">
        <v>73.159000000000006</v>
      </c>
      <c r="BO26" s="113">
        <v>73.816000000000003</v>
      </c>
      <c r="BP26" s="113">
        <v>74.477999999999994</v>
      </c>
      <c r="BQ26" s="113">
        <v>202.71100000000001</v>
      </c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</row>
    <row r="27" spans="1:363" s="4" customFormat="1" ht="16.8">
      <c r="A27" s="51" t="s">
        <v>19</v>
      </c>
      <c r="B27" s="51"/>
      <c r="C27" s="51">
        <f>SUM(C17:C26)</f>
        <v>449.70699999999999</v>
      </c>
      <c r="D27" s="51">
        <f>SUM(D17:D26)</f>
        <v>452.47500000000002</v>
      </c>
      <c r="E27" s="107"/>
      <c r="F27" s="107">
        <f t="shared" ref="F27:I27" si="3">SUM(F17:F26)</f>
        <v>366.60799999999995</v>
      </c>
      <c r="G27" s="107">
        <f t="shared" si="3"/>
        <v>341.68039999999996</v>
      </c>
      <c r="H27" s="107">
        <f t="shared" si="3"/>
        <v>448.84350000000006</v>
      </c>
      <c r="I27" s="107">
        <f t="shared" si="3"/>
        <v>450.1096</v>
      </c>
      <c r="J27" s="107">
        <f>SUM(J17:J26)</f>
        <v>1118.7441000000001</v>
      </c>
      <c r="K27" s="106">
        <v>441.32</v>
      </c>
      <c r="L27" s="106">
        <v>442.5917</v>
      </c>
      <c r="M27" s="106">
        <v>443.85309999999998</v>
      </c>
      <c r="N27" s="106">
        <v>445.10599999999999</v>
      </c>
      <c r="O27" s="106">
        <f>SUM(O17:O26)</f>
        <v>1135.8221099999998</v>
      </c>
      <c r="P27" s="106">
        <f t="shared" ref="P27:T27" si="4">SUM(P17:P26)</f>
        <v>436.11929000000009</v>
      </c>
      <c r="Q27" s="106">
        <f t="shared" si="4"/>
        <v>437.43663999999995</v>
      </c>
      <c r="R27" s="106">
        <f t="shared" si="4"/>
        <v>438.74237000000005</v>
      </c>
      <c r="S27" s="106">
        <f t="shared" si="4"/>
        <v>440.00368000000003</v>
      </c>
      <c r="T27" s="106">
        <f t="shared" si="4"/>
        <v>1051.3137099999999</v>
      </c>
      <c r="U27" s="107">
        <v>430.791</v>
      </c>
      <c r="V27" s="107">
        <f>SUM(V17:V26)</f>
        <v>432.12898999999999</v>
      </c>
      <c r="W27" s="107">
        <f t="shared" ref="W27:Y27" si="5">SUM(W17:W26)</f>
        <v>433.46429999999998</v>
      </c>
      <c r="X27" s="107">
        <f t="shared" si="5"/>
        <v>434.79563999999999</v>
      </c>
      <c r="Y27" s="106">
        <f t="shared" si="5"/>
        <v>1199.0485900000001</v>
      </c>
      <c r="Z27" s="106">
        <v>425.34</v>
      </c>
      <c r="AA27" s="106">
        <v>426.71800000000002</v>
      </c>
      <c r="AB27" s="106">
        <v>428.08499999999998</v>
      </c>
      <c r="AC27" s="106">
        <v>429.44099999999997</v>
      </c>
      <c r="AD27" s="106">
        <v>1119.4169999999999</v>
      </c>
      <c r="AE27" s="106">
        <v>419.83</v>
      </c>
      <c r="AF27" s="106">
        <v>421.19799999999998</v>
      </c>
      <c r="AG27" s="106">
        <v>422.57400000000001</v>
      </c>
      <c r="AH27" s="106">
        <v>423.95600000000002</v>
      </c>
      <c r="AI27" s="106">
        <v>1113.1990000000001</v>
      </c>
      <c r="AJ27" s="106">
        <v>414.30399999999997</v>
      </c>
      <c r="AK27" s="106">
        <v>415.70299999999997</v>
      </c>
      <c r="AL27" s="106">
        <v>417.08800000000002</v>
      </c>
      <c r="AM27" s="106">
        <v>418.464</v>
      </c>
      <c r="AN27" s="106">
        <v>1106.759</v>
      </c>
      <c r="AO27" s="106">
        <v>408.58199999999999</v>
      </c>
      <c r="AP27" s="106">
        <v>410.029</v>
      </c>
      <c r="AQ27" s="106">
        <v>411.46800000000002</v>
      </c>
      <c r="AR27" s="106">
        <v>412.89100000000002</v>
      </c>
      <c r="AS27" s="106">
        <v>1100.086</v>
      </c>
      <c r="AT27" s="106">
        <v>402.67399999999998</v>
      </c>
      <c r="AU27" s="106">
        <v>404.17</v>
      </c>
      <c r="AV27" s="106">
        <v>405.65499999999997</v>
      </c>
      <c r="AW27" s="106">
        <v>407.12400000000002</v>
      </c>
      <c r="AX27" s="109">
        <v>1092.9839999999999</v>
      </c>
      <c r="AY27" s="109">
        <v>396.59300000000002</v>
      </c>
      <c r="AZ27" s="109">
        <v>398.12400000000002</v>
      </c>
      <c r="BA27" s="109">
        <v>399.65199999999999</v>
      </c>
      <c r="BB27" s="109">
        <v>401.16800000000001</v>
      </c>
      <c r="BC27" s="109">
        <v>1085.424</v>
      </c>
      <c r="BD27" s="109">
        <v>390.41399999999999</v>
      </c>
      <c r="BE27" s="109">
        <v>391.964</v>
      </c>
      <c r="BF27" s="109">
        <v>393.50900000000001</v>
      </c>
      <c r="BG27" s="109">
        <v>395.05500000000001</v>
      </c>
      <c r="BH27" s="109">
        <v>1077.779</v>
      </c>
      <c r="BI27" s="109">
        <v>384.22500000000002</v>
      </c>
      <c r="BJ27" s="109">
        <v>385.77199999999999</v>
      </c>
      <c r="BK27" s="109">
        <v>387.31799999999998</v>
      </c>
      <c r="BL27" s="109">
        <v>388.86700000000002</v>
      </c>
      <c r="BM27" s="109">
        <v>1069.748</v>
      </c>
      <c r="BN27" s="109">
        <v>378.07900000000001</v>
      </c>
      <c r="BO27" s="109">
        <v>379.61099999999999</v>
      </c>
      <c r="BP27" s="109">
        <v>381.142</v>
      </c>
      <c r="BQ27" s="109">
        <v>510.24299999999999</v>
      </c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</row>
    <row r="28" spans="1:363" s="1" customFormat="1" ht="16.8">
      <c r="A28" s="49"/>
      <c r="B28" s="49"/>
      <c r="C28" s="49"/>
      <c r="D28" s="49"/>
      <c r="E28" s="114"/>
      <c r="F28" s="114"/>
      <c r="G28" s="114"/>
      <c r="H28" s="114"/>
      <c r="I28" s="114"/>
      <c r="J28" s="114"/>
      <c r="K28" s="111"/>
      <c r="L28" s="111"/>
      <c r="M28" s="111"/>
      <c r="N28" s="111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1"/>
      <c r="Z28" s="111"/>
      <c r="AA28" s="111"/>
      <c r="AB28" s="111"/>
      <c r="AC28" s="111"/>
      <c r="AD28" s="111"/>
      <c r="AE28" s="112"/>
      <c r="AF28" s="112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</row>
    <row r="29" spans="1:363" ht="16.8">
      <c r="A29" s="89" t="s">
        <v>20</v>
      </c>
      <c r="B29" s="89"/>
      <c r="C29" s="89"/>
      <c r="D29" s="89"/>
      <c r="E29" s="105"/>
      <c r="F29" s="105"/>
      <c r="G29" s="105"/>
      <c r="H29" s="105"/>
      <c r="I29" s="105"/>
      <c r="J29" s="105"/>
      <c r="K29" s="111"/>
      <c r="L29" s="111"/>
      <c r="M29" s="111"/>
      <c r="N29" s="111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11"/>
      <c r="Z29" s="111"/>
      <c r="AA29" s="111"/>
      <c r="AB29" s="111"/>
      <c r="AC29" s="111"/>
      <c r="AD29" s="111"/>
      <c r="AE29" s="112"/>
      <c r="AF29" s="112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</row>
    <row r="30" spans="1:363" ht="16.8">
      <c r="A30" s="48" t="s">
        <v>21</v>
      </c>
      <c r="B30" s="48"/>
      <c r="C30" s="111">
        <v>7.6589999999999998</v>
      </c>
      <c r="D30" s="111">
        <v>9.8940000000000001</v>
      </c>
      <c r="E30" s="111"/>
      <c r="F30" s="172">
        <v>4.9707499999999998</v>
      </c>
      <c r="G30" s="172">
        <v>5.6124599999999996</v>
      </c>
      <c r="H30" s="172">
        <v>7.1084800000000001</v>
      </c>
      <c r="I30" s="172">
        <v>9.4967100000000002</v>
      </c>
      <c r="J30" s="111">
        <v>54.577300000000001</v>
      </c>
      <c r="K30" s="111">
        <v>12.541799999999999</v>
      </c>
      <c r="L30" s="111">
        <v>8.2297499999999992</v>
      </c>
      <c r="M30" s="111">
        <v>9.2967399999999998</v>
      </c>
      <c r="N30" s="111">
        <v>10.659000000000001</v>
      </c>
      <c r="O30" s="111">
        <v>66.397189999999995</v>
      </c>
      <c r="P30" s="117">
        <v>12.78806</v>
      </c>
      <c r="Q30" s="117">
        <v>10.46518</v>
      </c>
      <c r="R30" s="117">
        <v>15.50184</v>
      </c>
      <c r="S30" s="111">
        <v>10.52243</v>
      </c>
      <c r="T30" s="111">
        <v>72.605119999999999</v>
      </c>
      <c r="U30" s="111">
        <v>13.622</v>
      </c>
      <c r="V30" s="117">
        <v>13.96191</v>
      </c>
      <c r="W30" s="117">
        <v>10.85149</v>
      </c>
      <c r="X30" s="117">
        <v>10.11565</v>
      </c>
      <c r="Y30" s="111">
        <v>79.470079999999996</v>
      </c>
      <c r="Z30" s="111">
        <v>10.577999999999999</v>
      </c>
      <c r="AA30" s="111">
        <v>9.8010000000000002</v>
      </c>
      <c r="AB30" s="111">
        <v>13.689</v>
      </c>
      <c r="AC30" s="111">
        <v>11.483000000000001</v>
      </c>
      <c r="AD30" s="111">
        <v>60.066699999999997</v>
      </c>
      <c r="AE30" s="112">
        <v>10.864000000000001</v>
      </c>
      <c r="AF30" s="112">
        <v>12.721</v>
      </c>
      <c r="AG30" s="111">
        <v>10.695</v>
      </c>
      <c r="AH30" s="111">
        <v>12.053000000000001</v>
      </c>
      <c r="AI30" s="111">
        <v>67.534000000000006</v>
      </c>
      <c r="AJ30" s="111">
        <v>10.201000000000001</v>
      </c>
      <c r="AK30" s="111">
        <v>11.396000000000001</v>
      </c>
      <c r="AL30" s="111">
        <v>10.798999999999999</v>
      </c>
      <c r="AM30" s="111">
        <v>11.103999999999999</v>
      </c>
      <c r="AN30" s="111">
        <v>79.233999999999995</v>
      </c>
      <c r="AO30" s="111">
        <v>11.885</v>
      </c>
      <c r="AP30" s="111">
        <v>13.535</v>
      </c>
      <c r="AQ30" s="111">
        <v>10.974</v>
      </c>
      <c r="AR30" s="111">
        <v>11.286</v>
      </c>
      <c r="AS30" s="111">
        <v>77.917000000000002</v>
      </c>
      <c r="AT30" s="111">
        <v>14.143000000000001</v>
      </c>
      <c r="AU30" s="111">
        <v>12.875999999999999</v>
      </c>
      <c r="AV30" s="111">
        <v>14.228999999999999</v>
      </c>
      <c r="AW30" s="111">
        <v>15.824999999999999</v>
      </c>
      <c r="AX30" s="113">
        <v>72.86</v>
      </c>
      <c r="AY30" s="113">
        <v>11.558999999999999</v>
      </c>
      <c r="AZ30" s="113">
        <v>10.138</v>
      </c>
      <c r="BA30" s="113">
        <v>10.595000000000001</v>
      </c>
      <c r="BB30" s="113">
        <v>11.493</v>
      </c>
      <c r="BC30" s="113">
        <v>76.971999999999994</v>
      </c>
      <c r="BD30" s="113">
        <v>10.288</v>
      </c>
      <c r="BE30" s="113">
        <v>11.135999999999999</v>
      </c>
      <c r="BF30" s="113">
        <v>14.092000000000001</v>
      </c>
      <c r="BG30" s="113">
        <v>12.805999999999999</v>
      </c>
      <c r="BH30" s="113">
        <v>86.875</v>
      </c>
      <c r="BI30" s="113">
        <v>11.891</v>
      </c>
      <c r="BJ30" s="113">
        <v>12.053000000000001</v>
      </c>
      <c r="BK30" s="113">
        <v>12.106</v>
      </c>
      <c r="BL30" s="113">
        <v>11.781000000000001</v>
      </c>
      <c r="BM30" s="113">
        <v>77.366</v>
      </c>
      <c r="BN30" s="113">
        <v>11.045999999999999</v>
      </c>
      <c r="BO30" s="113">
        <v>13.135999999999999</v>
      </c>
      <c r="BP30" s="113">
        <v>14.121</v>
      </c>
      <c r="BQ30" s="113">
        <v>11.436999999999999</v>
      </c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</row>
    <row r="31" spans="1:363" ht="16.8">
      <c r="A31" s="48" t="s">
        <v>22</v>
      </c>
      <c r="B31" s="48"/>
      <c r="C31" s="111">
        <v>28.780999999999999</v>
      </c>
      <c r="D31" s="111">
        <v>25.56</v>
      </c>
      <c r="E31" s="111"/>
      <c r="F31" s="49">
        <v>22.148299999999999</v>
      </c>
      <c r="G31" s="49">
        <v>21.281400000000001</v>
      </c>
      <c r="H31" s="49">
        <v>20.706499999999998</v>
      </c>
      <c r="I31" s="49">
        <v>29.5488</v>
      </c>
      <c r="J31" s="111">
        <v>170.90199999999999</v>
      </c>
      <c r="K31" s="111">
        <v>31.45</v>
      </c>
      <c r="L31" s="111">
        <v>31.459599999999998</v>
      </c>
      <c r="M31" s="111">
        <v>32.4084</v>
      </c>
      <c r="N31" s="111">
        <v>28.936700000000002</v>
      </c>
      <c r="O31" s="111">
        <v>173.57380000000001</v>
      </c>
      <c r="P31" s="117">
        <v>33.315349999999995</v>
      </c>
      <c r="Q31" s="117">
        <v>32.042470000000002</v>
      </c>
      <c r="R31" s="117">
        <v>38.000399999999999</v>
      </c>
      <c r="S31" s="111">
        <v>36.089820000000003</v>
      </c>
      <c r="T31" s="111">
        <v>174.1574</v>
      </c>
      <c r="U31" s="111">
        <v>33.506999999999998</v>
      </c>
      <c r="V31" s="117">
        <v>36.428530000000002</v>
      </c>
      <c r="W31" s="117">
        <v>34.928750000000001</v>
      </c>
      <c r="X31" s="117">
        <v>33.552370000000003</v>
      </c>
      <c r="Y31" s="111">
        <v>201.13839999999999</v>
      </c>
      <c r="Z31" s="111">
        <v>34.344000000000001</v>
      </c>
      <c r="AA31" s="111">
        <v>32.598999999999997</v>
      </c>
      <c r="AB31" s="111">
        <v>37.174999999999997</v>
      </c>
      <c r="AC31" s="111">
        <v>33.701999999999998</v>
      </c>
      <c r="AD31" s="111">
        <v>204.202</v>
      </c>
      <c r="AE31" s="112">
        <v>36.156999999999996</v>
      </c>
      <c r="AF31" s="112">
        <v>41.042000000000002</v>
      </c>
      <c r="AG31" s="111">
        <v>34.084000000000003</v>
      </c>
      <c r="AH31" s="111">
        <v>32.835999999999999</v>
      </c>
      <c r="AI31" s="111">
        <v>203.64500000000001</v>
      </c>
      <c r="AJ31" s="111">
        <v>36.085999999999999</v>
      </c>
      <c r="AK31" s="111">
        <v>38.302999999999997</v>
      </c>
      <c r="AL31" s="111">
        <v>39.764000000000003</v>
      </c>
      <c r="AM31" s="111">
        <v>32.973999999999997</v>
      </c>
      <c r="AN31" s="111">
        <v>215.107</v>
      </c>
      <c r="AO31" s="111">
        <v>38.201000000000001</v>
      </c>
      <c r="AP31" s="111">
        <v>35.856000000000002</v>
      </c>
      <c r="AQ31" s="111">
        <v>37.188000000000002</v>
      </c>
      <c r="AR31" s="111">
        <v>33.643999999999998</v>
      </c>
      <c r="AS31" s="111">
        <v>221.35400000000001</v>
      </c>
      <c r="AT31" s="111">
        <v>41.901000000000003</v>
      </c>
      <c r="AU31" s="111">
        <v>41.432000000000002</v>
      </c>
      <c r="AV31" s="111">
        <v>37.722000000000001</v>
      </c>
      <c r="AW31" s="111">
        <v>40.250999999999998</v>
      </c>
      <c r="AX31" s="113">
        <v>232.89699999999999</v>
      </c>
      <c r="AY31" s="113">
        <v>40.912999999999997</v>
      </c>
      <c r="AZ31" s="113">
        <v>41.576000000000001</v>
      </c>
      <c r="BA31" s="113">
        <v>39.576000000000001</v>
      </c>
      <c r="BB31" s="113">
        <v>36.302999999999997</v>
      </c>
      <c r="BC31" s="113">
        <v>232.16800000000001</v>
      </c>
      <c r="BD31" s="113">
        <v>37.54</v>
      </c>
      <c r="BE31" s="113">
        <v>35.058</v>
      </c>
      <c r="BF31" s="113">
        <v>35.652999999999999</v>
      </c>
      <c r="BG31" s="113">
        <v>37.845999999999997</v>
      </c>
      <c r="BH31" s="113">
        <v>241.71</v>
      </c>
      <c r="BI31" s="113">
        <v>38.701000000000001</v>
      </c>
      <c r="BJ31" s="113">
        <v>42.61</v>
      </c>
      <c r="BK31" s="113">
        <v>39.997</v>
      </c>
      <c r="BL31" s="113">
        <v>44.304000000000002</v>
      </c>
      <c r="BM31" s="113">
        <v>228.52699999999999</v>
      </c>
      <c r="BN31" s="113">
        <v>37.066000000000003</v>
      </c>
      <c r="BO31" s="113">
        <v>39.213000000000001</v>
      </c>
      <c r="BP31" s="113">
        <v>37.405999999999999</v>
      </c>
      <c r="BQ31" s="113">
        <v>39.418999999999997</v>
      </c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</row>
    <row r="32" spans="1:363" ht="16.8">
      <c r="A32" s="48" t="s">
        <v>23</v>
      </c>
      <c r="B32" s="48"/>
      <c r="C32" s="111">
        <v>50.768999999999998</v>
      </c>
      <c r="D32" s="111">
        <v>50.883000000000003</v>
      </c>
      <c r="E32" s="111"/>
      <c r="F32" s="49">
        <v>32.384300000000003</v>
      </c>
      <c r="G32" s="49">
        <v>35.199199999999998</v>
      </c>
      <c r="H32" s="49">
        <v>34.445099999999996</v>
      </c>
      <c r="I32" s="49">
        <v>49.7774</v>
      </c>
      <c r="J32" s="111">
        <v>148.828</v>
      </c>
      <c r="K32" s="111">
        <v>49.500800000000005</v>
      </c>
      <c r="L32" s="111">
        <v>48.127499999999998</v>
      </c>
      <c r="M32" s="111">
        <v>47.811800000000005</v>
      </c>
      <c r="N32" s="111">
        <v>51.152699999999996</v>
      </c>
      <c r="O32" s="111">
        <v>155.89789999999999</v>
      </c>
      <c r="P32" s="117">
        <v>43.333510000000004</v>
      </c>
      <c r="Q32" s="117">
        <v>44.507889999999996</v>
      </c>
      <c r="R32" s="117">
        <v>46.097730000000006</v>
      </c>
      <c r="S32" s="111">
        <v>44.567329999999998</v>
      </c>
      <c r="T32" s="111">
        <v>153.452</v>
      </c>
      <c r="U32" s="111">
        <v>44.203000000000003</v>
      </c>
      <c r="V32" s="117">
        <v>42.750309999999999</v>
      </c>
      <c r="W32" s="117">
        <v>44.584699999999998</v>
      </c>
      <c r="X32" s="117">
        <v>42.38073</v>
      </c>
      <c r="Y32" s="111">
        <v>170.10069999999999</v>
      </c>
      <c r="Z32" s="111">
        <v>43.000999999999998</v>
      </c>
      <c r="AA32" s="111">
        <v>46.313000000000002</v>
      </c>
      <c r="AB32" s="111">
        <v>43.765000000000001</v>
      </c>
      <c r="AC32" s="111">
        <v>44.439</v>
      </c>
      <c r="AD32" s="111">
        <v>160.07499999999999</v>
      </c>
      <c r="AE32" s="112">
        <v>43.912999999999997</v>
      </c>
      <c r="AF32" s="112">
        <v>44.103000000000002</v>
      </c>
      <c r="AG32" s="111">
        <v>44.765000000000001</v>
      </c>
      <c r="AH32" s="111">
        <v>46.567</v>
      </c>
      <c r="AI32" s="111">
        <v>152.196</v>
      </c>
      <c r="AJ32" s="111">
        <v>40.604999999999997</v>
      </c>
      <c r="AK32" s="111">
        <v>47.500999999999998</v>
      </c>
      <c r="AL32" s="111">
        <v>44.563000000000002</v>
      </c>
      <c r="AM32" s="111">
        <v>46.39</v>
      </c>
      <c r="AN32" s="111">
        <v>156.78899999999999</v>
      </c>
      <c r="AO32" s="111">
        <v>49.54</v>
      </c>
      <c r="AP32" s="111">
        <v>47.167000000000002</v>
      </c>
      <c r="AQ32" s="111">
        <v>45.981999999999999</v>
      </c>
      <c r="AR32" s="111">
        <v>40.625</v>
      </c>
      <c r="AS32" s="111">
        <v>163.19800000000001</v>
      </c>
      <c r="AT32" s="111">
        <v>45.348999999999997</v>
      </c>
      <c r="AU32" s="111">
        <v>45.74</v>
      </c>
      <c r="AV32" s="111">
        <v>49.106000000000002</v>
      </c>
      <c r="AW32" s="111">
        <v>51.064999999999998</v>
      </c>
      <c r="AX32" s="113">
        <v>149.208</v>
      </c>
      <c r="AY32" s="113">
        <v>45.81</v>
      </c>
      <c r="AZ32" s="113">
        <v>46.02</v>
      </c>
      <c r="BA32" s="113">
        <v>47.337000000000003</v>
      </c>
      <c r="BB32" s="113">
        <v>51.414000000000001</v>
      </c>
      <c r="BC32" s="113">
        <v>156.25800000000001</v>
      </c>
      <c r="BD32" s="113">
        <v>46.970999999999997</v>
      </c>
      <c r="BE32" s="113">
        <v>46.298999999999999</v>
      </c>
      <c r="BF32" s="113">
        <v>50.965000000000003</v>
      </c>
      <c r="BG32" s="113">
        <v>47.600999999999999</v>
      </c>
      <c r="BH32" s="113">
        <v>162.12899999999999</v>
      </c>
      <c r="BI32" s="113">
        <v>50.381999999999998</v>
      </c>
      <c r="BJ32" s="113">
        <v>47.576000000000001</v>
      </c>
      <c r="BK32" s="113">
        <v>44.476999999999997</v>
      </c>
      <c r="BL32" s="113">
        <v>45.685000000000002</v>
      </c>
      <c r="BM32" s="113">
        <v>175.79900000000001</v>
      </c>
      <c r="BN32" s="113">
        <v>50.619</v>
      </c>
      <c r="BO32" s="113">
        <v>46.83</v>
      </c>
      <c r="BP32" s="113">
        <v>50.320999999999998</v>
      </c>
      <c r="BQ32" s="113">
        <v>52.192999999999998</v>
      </c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</row>
    <row r="33" spans="1:363" ht="16.8">
      <c r="A33" s="48" t="s">
        <v>24</v>
      </c>
      <c r="B33" s="48"/>
      <c r="C33" s="111">
        <v>95.284000000000006</v>
      </c>
      <c r="D33" s="111">
        <v>99.948999999999998</v>
      </c>
      <c r="E33" s="111"/>
      <c r="F33" s="49">
        <v>63.228200000000001</v>
      </c>
      <c r="G33" s="49">
        <v>56.7744</v>
      </c>
      <c r="H33" s="49">
        <v>68.758200000000002</v>
      </c>
      <c r="I33" s="49">
        <v>94.452699999999993</v>
      </c>
      <c r="J33" s="111">
        <v>285.78500000000003</v>
      </c>
      <c r="K33" s="111">
        <v>94.725899999999996</v>
      </c>
      <c r="L33" s="111">
        <v>100.411</v>
      </c>
      <c r="M33" s="111">
        <v>101.871</v>
      </c>
      <c r="N33" s="111">
        <v>101.721</v>
      </c>
      <c r="O33" s="111">
        <v>290.05889999999999</v>
      </c>
      <c r="P33" s="117">
        <v>101.0992</v>
      </c>
      <c r="Q33" s="117">
        <v>106.2727</v>
      </c>
      <c r="R33" s="117">
        <v>98.958029999999994</v>
      </c>
      <c r="S33" s="111">
        <v>101.8005</v>
      </c>
      <c r="T33" s="111">
        <v>270.58749999999998</v>
      </c>
      <c r="U33" s="111">
        <v>99.078000000000003</v>
      </c>
      <c r="V33" s="117">
        <v>105.1541</v>
      </c>
      <c r="W33" s="117">
        <v>102.91680000000001</v>
      </c>
      <c r="X33" s="117">
        <v>105.1778</v>
      </c>
      <c r="Y33" s="111">
        <v>315.16699999999997</v>
      </c>
      <c r="Z33" s="111">
        <v>103.98699999999999</v>
      </c>
      <c r="AA33" s="111">
        <v>102.66500000000001</v>
      </c>
      <c r="AB33" s="111">
        <v>105.925</v>
      </c>
      <c r="AC33" s="111">
        <v>106.169</v>
      </c>
      <c r="AD33" s="111">
        <v>296.28199999999998</v>
      </c>
      <c r="AE33" s="112">
        <v>106.929</v>
      </c>
      <c r="AF33" s="112">
        <v>111.254</v>
      </c>
      <c r="AG33" s="111">
        <v>106.096</v>
      </c>
      <c r="AH33" s="111">
        <v>101.545</v>
      </c>
      <c r="AI33" s="111">
        <v>303.82499999999999</v>
      </c>
      <c r="AJ33" s="111">
        <v>103.878</v>
      </c>
      <c r="AK33" s="111">
        <v>106.474</v>
      </c>
      <c r="AL33" s="111">
        <v>104.869</v>
      </c>
      <c r="AM33" s="111">
        <v>102.43899999999999</v>
      </c>
      <c r="AN33" s="111">
        <v>298.56900000000002</v>
      </c>
      <c r="AO33" s="111">
        <v>106.39700000000001</v>
      </c>
      <c r="AP33" s="111">
        <v>105.761</v>
      </c>
      <c r="AQ33" s="111">
        <v>106.20699999999999</v>
      </c>
      <c r="AR33" s="111">
        <v>106.343</v>
      </c>
      <c r="AS33" s="111">
        <v>297.79599999999999</v>
      </c>
      <c r="AT33" s="111">
        <v>104.72799999999999</v>
      </c>
      <c r="AU33" s="111">
        <v>110.33</v>
      </c>
      <c r="AV33" s="111">
        <v>110.298</v>
      </c>
      <c r="AW33" s="111">
        <v>101.285</v>
      </c>
      <c r="AX33" s="113">
        <v>302.767</v>
      </c>
      <c r="AY33" s="113">
        <v>115.22799999999999</v>
      </c>
      <c r="AZ33" s="113">
        <v>108.06399999999999</v>
      </c>
      <c r="BA33" s="113">
        <v>111.203</v>
      </c>
      <c r="BB33" s="113">
        <v>107.846</v>
      </c>
      <c r="BC33" s="113">
        <v>299.702</v>
      </c>
      <c r="BD33" s="113">
        <v>110.517</v>
      </c>
      <c r="BE33" s="113">
        <v>112.288</v>
      </c>
      <c r="BF33" s="113">
        <v>109.06</v>
      </c>
      <c r="BG33" s="113">
        <v>107.872</v>
      </c>
      <c r="BH33" s="113">
        <v>291.625</v>
      </c>
      <c r="BI33" s="113">
        <v>111.018</v>
      </c>
      <c r="BJ33" s="113">
        <v>108.18</v>
      </c>
      <c r="BK33" s="113">
        <v>107.723</v>
      </c>
      <c r="BL33" s="113">
        <v>109.91500000000001</v>
      </c>
      <c r="BM33" s="113">
        <v>299.06299999999999</v>
      </c>
      <c r="BN33" s="113">
        <v>112.71899999999999</v>
      </c>
      <c r="BO33" s="113">
        <v>112.46</v>
      </c>
      <c r="BP33" s="113">
        <v>105.041</v>
      </c>
      <c r="BQ33" s="113">
        <v>108.85299999999999</v>
      </c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</row>
    <row r="34" spans="1:363" ht="16.8">
      <c r="A34" s="48" t="s">
        <v>25</v>
      </c>
      <c r="B34" s="48"/>
      <c r="C34" s="111">
        <v>129.661</v>
      </c>
      <c r="D34" s="111">
        <v>133.63</v>
      </c>
      <c r="E34" s="111"/>
      <c r="F34" s="49">
        <v>85.115499999999997</v>
      </c>
      <c r="G34" s="49">
        <v>84.7804</v>
      </c>
      <c r="H34" s="49">
        <v>79.891099999999994</v>
      </c>
      <c r="I34" s="49">
        <v>128.70099999999999</v>
      </c>
      <c r="J34" s="111">
        <v>230.32599999999999</v>
      </c>
      <c r="K34" s="111">
        <v>116.44499999999999</v>
      </c>
      <c r="L34" s="111">
        <v>110.789</v>
      </c>
      <c r="M34" s="111">
        <v>117.47</v>
      </c>
      <c r="N34" s="111">
        <v>120.416</v>
      </c>
      <c r="O34" s="111">
        <v>250.9803</v>
      </c>
      <c r="P34" s="117">
        <v>116.37260000000001</v>
      </c>
      <c r="Q34" s="117">
        <v>115.62939999999999</v>
      </c>
      <c r="R34" s="117">
        <v>111.1285</v>
      </c>
      <c r="S34" s="111">
        <v>118.64919999999999</v>
      </c>
      <c r="T34" s="111">
        <v>212.91810000000001</v>
      </c>
      <c r="U34" s="111">
        <v>119.709</v>
      </c>
      <c r="V34" s="117">
        <v>113.4158</v>
      </c>
      <c r="W34" s="117">
        <v>108.80410000000001</v>
      </c>
      <c r="X34" s="117">
        <v>105.2223</v>
      </c>
      <c r="Y34" s="111">
        <v>238.3006</v>
      </c>
      <c r="Z34" s="111">
        <v>111.12</v>
      </c>
      <c r="AA34" s="111">
        <v>105.72</v>
      </c>
      <c r="AB34" s="111">
        <v>114.566</v>
      </c>
      <c r="AC34" s="111">
        <v>112.218</v>
      </c>
      <c r="AD34" s="111">
        <v>212.792</v>
      </c>
      <c r="AE34" s="112">
        <v>105.614</v>
      </c>
      <c r="AF34" s="112">
        <v>98.757999999999996</v>
      </c>
      <c r="AG34" s="111">
        <v>103.82299999999999</v>
      </c>
      <c r="AH34" s="111">
        <v>107.42100000000001</v>
      </c>
      <c r="AI34" s="111">
        <v>212.066</v>
      </c>
      <c r="AJ34" s="111">
        <v>107.14400000000001</v>
      </c>
      <c r="AK34" s="111">
        <v>103.087</v>
      </c>
      <c r="AL34" s="111">
        <v>102.703</v>
      </c>
      <c r="AM34" s="111">
        <v>107.83199999999999</v>
      </c>
      <c r="AN34" s="111">
        <v>199.708</v>
      </c>
      <c r="AO34" s="111">
        <v>96.930999999999997</v>
      </c>
      <c r="AP34" s="111">
        <v>96.094999999999999</v>
      </c>
      <c r="AQ34" s="111">
        <v>100.64100000000001</v>
      </c>
      <c r="AR34" s="111">
        <v>101.863</v>
      </c>
      <c r="AS34" s="111">
        <v>196.761</v>
      </c>
      <c r="AT34" s="111">
        <v>106.676</v>
      </c>
      <c r="AU34" s="111">
        <v>97.271000000000001</v>
      </c>
      <c r="AV34" s="111">
        <v>95.233000000000004</v>
      </c>
      <c r="AW34" s="111">
        <v>100.83</v>
      </c>
      <c r="AX34" s="113">
        <v>188.411</v>
      </c>
      <c r="AY34" s="113">
        <v>88.96</v>
      </c>
      <c r="AZ34" s="113">
        <v>97.594999999999999</v>
      </c>
      <c r="BA34" s="113">
        <v>95.795000000000002</v>
      </c>
      <c r="BB34" s="113">
        <v>102.098</v>
      </c>
      <c r="BC34" s="113">
        <v>175.86500000000001</v>
      </c>
      <c r="BD34" s="113">
        <v>93.727000000000004</v>
      </c>
      <c r="BE34" s="113">
        <v>93.863</v>
      </c>
      <c r="BF34" s="113">
        <v>78.466999999999999</v>
      </c>
      <c r="BG34" s="113">
        <v>90.96</v>
      </c>
      <c r="BH34" s="113">
        <v>168.89099999999999</v>
      </c>
      <c r="BI34" s="113">
        <v>90.248999999999995</v>
      </c>
      <c r="BJ34" s="113">
        <v>90.21</v>
      </c>
      <c r="BK34" s="113">
        <v>93.414000000000001</v>
      </c>
      <c r="BL34" s="113">
        <v>91.007000000000005</v>
      </c>
      <c r="BM34" s="113">
        <v>173.624</v>
      </c>
      <c r="BN34" s="113">
        <v>96.891999999999996</v>
      </c>
      <c r="BO34" s="113">
        <v>89.965000000000003</v>
      </c>
      <c r="BP34" s="113">
        <v>97.290999999999997</v>
      </c>
      <c r="BQ34" s="113">
        <v>99.69</v>
      </c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</row>
    <row r="35" spans="1:363" ht="16.8">
      <c r="A35" s="48" t="s">
        <v>26</v>
      </c>
      <c r="B35" s="48"/>
      <c r="C35" s="111">
        <v>77.754000000000005</v>
      </c>
      <c r="D35" s="111">
        <v>71.807000000000002</v>
      </c>
      <c r="E35" s="111"/>
      <c r="F35" s="49">
        <v>51.7121</v>
      </c>
      <c r="G35" s="49">
        <v>49.1907</v>
      </c>
      <c r="H35" s="49">
        <v>48.650599999999997</v>
      </c>
      <c r="I35" s="49">
        <v>81.420299999999997</v>
      </c>
      <c r="J35" s="111">
        <v>122.398</v>
      </c>
      <c r="K35" s="111">
        <v>76.110100000000003</v>
      </c>
      <c r="L35" s="111">
        <v>83.278100000000009</v>
      </c>
      <c r="M35" s="111">
        <v>75.277699999999996</v>
      </c>
      <c r="N35" s="111">
        <v>71.576499999999996</v>
      </c>
      <c r="O35" s="111">
        <v>121.5504</v>
      </c>
      <c r="P35" s="117">
        <v>75.137070000000008</v>
      </c>
      <c r="Q35" s="117">
        <v>76.435100000000006</v>
      </c>
      <c r="R35" s="117">
        <v>72.472369999999998</v>
      </c>
      <c r="S35" s="111">
        <v>73.090119999999999</v>
      </c>
      <c r="T35" s="111">
        <v>96.533529999999999</v>
      </c>
      <c r="U35" s="111">
        <v>71.799000000000007</v>
      </c>
      <c r="V35" s="117">
        <v>68.660869999999989</v>
      </c>
      <c r="W35" s="117">
        <v>77.550830000000005</v>
      </c>
      <c r="X35" s="117">
        <v>78.645200000000003</v>
      </c>
      <c r="Y35" s="111">
        <v>113.0098</v>
      </c>
      <c r="Z35" s="111">
        <v>73.283000000000001</v>
      </c>
      <c r="AA35" s="111">
        <v>73.283000000000001</v>
      </c>
      <c r="AB35" s="111">
        <v>66.125</v>
      </c>
      <c r="AC35" s="111">
        <v>71.052000000000007</v>
      </c>
      <c r="AD35" s="111">
        <v>111.747</v>
      </c>
      <c r="AE35" s="112">
        <v>69.840999999999994</v>
      </c>
      <c r="AF35" s="112">
        <v>65.504000000000005</v>
      </c>
      <c r="AG35" s="111">
        <v>73.42</v>
      </c>
      <c r="AH35" s="111">
        <v>74.512</v>
      </c>
      <c r="AI35" s="111">
        <v>102.71299999999999</v>
      </c>
      <c r="AJ35" s="111">
        <v>65.468999999999994</v>
      </c>
      <c r="AK35" s="111">
        <v>62.655000000000001</v>
      </c>
      <c r="AL35" s="111">
        <v>65.367999999999995</v>
      </c>
      <c r="AM35" s="111">
        <v>72.233999999999995</v>
      </c>
      <c r="AN35" s="111">
        <v>99.287999999999997</v>
      </c>
      <c r="AO35" s="111">
        <v>67.638999999999996</v>
      </c>
      <c r="AP35" s="111">
        <v>70.058000000000007</v>
      </c>
      <c r="AQ35" s="111">
        <v>67.933999999999997</v>
      </c>
      <c r="AR35" s="111">
        <v>72.442999999999998</v>
      </c>
      <c r="AS35" s="111">
        <v>86.358999999999995</v>
      </c>
      <c r="AT35" s="111">
        <v>56.017000000000003</v>
      </c>
      <c r="AU35" s="111">
        <v>58.649000000000001</v>
      </c>
      <c r="AV35" s="111">
        <v>62.755000000000003</v>
      </c>
      <c r="AW35" s="111">
        <v>56.682000000000002</v>
      </c>
      <c r="AX35" s="113">
        <v>85.256</v>
      </c>
      <c r="AY35" s="113">
        <v>52.595999999999997</v>
      </c>
      <c r="AZ35" s="113">
        <v>53.161000000000001</v>
      </c>
      <c r="BA35" s="113">
        <v>60.497</v>
      </c>
      <c r="BB35" s="113">
        <v>56.398000000000003</v>
      </c>
      <c r="BC35" s="113">
        <v>87.29</v>
      </c>
      <c r="BD35" s="113">
        <v>53.451999999999998</v>
      </c>
      <c r="BE35" s="113">
        <v>53.021000000000001</v>
      </c>
      <c r="BF35" s="113">
        <v>63.747</v>
      </c>
      <c r="BG35" s="113">
        <v>58.015000000000001</v>
      </c>
      <c r="BH35" s="113">
        <v>44.984000000000002</v>
      </c>
      <c r="BI35" s="113">
        <v>47.674999999999997</v>
      </c>
      <c r="BJ35" s="113">
        <v>47.835000000000001</v>
      </c>
      <c r="BK35" s="113">
        <v>48.521999999999998</v>
      </c>
      <c r="BL35" s="113">
        <v>48.786999999999999</v>
      </c>
      <c r="BM35" s="113">
        <v>59.12</v>
      </c>
      <c r="BN35" s="113">
        <v>37.686999999999998</v>
      </c>
      <c r="BO35" s="113">
        <v>42.155999999999999</v>
      </c>
      <c r="BP35" s="113">
        <v>40.445999999999998</v>
      </c>
      <c r="BQ35" s="113">
        <v>36.698999999999998</v>
      </c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</row>
    <row r="36" spans="1:363" ht="16.8">
      <c r="A36" s="48" t="s">
        <v>27</v>
      </c>
      <c r="B36" s="48"/>
      <c r="C36" s="111">
        <v>51.161999999999999</v>
      </c>
      <c r="D36" s="111">
        <v>51.634999999999998</v>
      </c>
      <c r="E36" s="111"/>
      <c r="F36" s="49">
        <v>32.299300000000002</v>
      </c>
      <c r="G36" s="49">
        <v>37.278100000000002</v>
      </c>
      <c r="H36" s="49">
        <v>31.821200000000001</v>
      </c>
      <c r="I36" s="49">
        <v>47.551900000000003</v>
      </c>
      <c r="J36" s="111">
        <v>65.774799999999999</v>
      </c>
      <c r="K36" s="111">
        <v>46.899500000000003</v>
      </c>
      <c r="L36" s="111">
        <v>47.275199999999998</v>
      </c>
      <c r="M36" s="111">
        <v>46.638500000000001</v>
      </c>
      <c r="N36" s="111">
        <v>47.826699999999995</v>
      </c>
      <c r="O36" s="111">
        <v>59.304349999999999</v>
      </c>
      <c r="P36" s="117">
        <v>41.193550000000002</v>
      </c>
      <c r="Q36" s="117">
        <v>39.838169999999998</v>
      </c>
      <c r="R36" s="117">
        <v>44.208309999999997</v>
      </c>
      <c r="S36" s="111">
        <v>44.933570000000003</v>
      </c>
      <c r="T36" s="111">
        <v>55.573819999999998</v>
      </c>
      <c r="U36" s="111">
        <v>38.064999999999998</v>
      </c>
      <c r="V36" s="117">
        <v>41.597670000000001</v>
      </c>
      <c r="W36" s="117">
        <v>43.029429999999998</v>
      </c>
      <c r="X36" s="117">
        <v>44.929929999999999</v>
      </c>
      <c r="Y36" s="111">
        <v>64.612610000000004</v>
      </c>
      <c r="Z36" s="111">
        <v>36.853999999999999</v>
      </c>
      <c r="AA36" s="111">
        <v>44.21</v>
      </c>
      <c r="AB36" s="111">
        <v>37.625999999999998</v>
      </c>
      <c r="AC36" s="111">
        <v>39.101999999999997</v>
      </c>
      <c r="AD36" s="111">
        <v>59.583799999999997</v>
      </c>
      <c r="AE36" s="112">
        <v>35.640999999999998</v>
      </c>
      <c r="AF36" s="112">
        <v>37.750999999999998</v>
      </c>
      <c r="AG36" s="111">
        <v>38.536999999999999</v>
      </c>
      <c r="AH36" s="111">
        <v>37.796999999999997</v>
      </c>
      <c r="AI36" s="111">
        <v>54.779000000000003</v>
      </c>
      <c r="AJ36" s="111">
        <v>37.799999999999997</v>
      </c>
      <c r="AK36" s="111">
        <v>33.591999999999999</v>
      </c>
      <c r="AL36" s="111">
        <v>38.630000000000003</v>
      </c>
      <c r="AM36" s="111">
        <v>35.593000000000004</v>
      </c>
      <c r="AN36" s="111">
        <v>43.183</v>
      </c>
      <c r="AO36" s="111">
        <v>29.626000000000001</v>
      </c>
      <c r="AP36" s="111">
        <v>29.594000000000001</v>
      </c>
      <c r="AQ36" s="111">
        <v>32.414999999999999</v>
      </c>
      <c r="AR36" s="111">
        <v>34.686999999999998</v>
      </c>
      <c r="AS36" s="111">
        <v>44.384999999999998</v>
      </c>
      <c r="AT36" s="111">
        <v>25.914000000000001</v>
      </c>
      <c r="AU36" s="111">
        <v>30.847000000000001</v>
      </c>
      <c r="AV36" s="111">
        <v>29.45</v>
      </c>
      <c r="AW36" s="111">
        <v>32.868000000000002</v>
      </c>
      <c r="AX36" s="113">
        <v>45.716000000000001</v>
      </c>
      <c r="AY36" s="113">
        <v>31.329000000000001</v>
      </c>
      <c r="AZ36" s="113">
        <v>30.771999999999998</v>
      </c>
      <c r="BA36" s="113">
        <v>28.08</v>
      </c>
      <c r="BB36" s="113">
        <v>28.056999999999999</v>
      </c>
      <c r="BC36" s="113">
        <v>42.24</v>
      </c>
      <c r="BD36" s="113">
        <v>29.274999999999999</v>
      </c>
      <c r="BE36" s="113">
        <v>30.053999999999998</v>
      </c>
      <c r="BF36" s="113">
        <v>29.823</v>
      </c>
      <c r="BG36" s="113">
        <v>28.864000000000001</v>
      </c>
      <c r="BH36" s="113">
        <v>11.298999999999999</v>
      </c>
      <c r="BI36" s="113">
        <v>28.257999999999999</v>
      </c>
      <c r="BJ36" s="113">
        <v>28.954000000000001</v>
      </c>
      <c r="BK36" s="113">
        <v>32.183999999999997</v>
      </c>
      <c r="BL36" s="113">
        <v>29.058</v>
      </c>
      <c r="BM36" s="113">
        <v>44.046999999999997</v>
      </c>
      <c r="BN36" s="113">
        <v>26.196999999999999</v>
      </c>
      <c r="BO36" s="113">
        <v>30.044</v>
      </c>
      <c r="BP36" s="113">
        <v>28.814</v>
      </c>
      <c r="BQ36" s="113">
        <v>28.391999999999999</v>
      </c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</row>
    <row r="37" spans="1:363" ht="16.8">
      <c r="A37" s="48" t="s">
        <v>28</v>
      </c>
      <c r="B37" s="48"/>
      <c r="C37" s="111">
        <v>8.1630000000000003</v>
      </c>
      <c r="D37" s="111">
        <v>8.8079999999999998</v>
      </c>
      <c r="E37" s="111"/>
      <c r="F37" s="49">
        <v>5.21455</v>
      </c>
      <c r="G37" s="49">
        <v>8.2658299999999993</v>
      </c>
      <c r="H37" s="49">
        <v>7.51518</v>
      </c>
      <c r="I37" s="49">
        <v>8.6824999999999992</v>
      </c>
      <c r="J37" s="111">
        <v>17.2395</v>
      </c>
      <c r="K37" s="111">
        <v>13.0419</v>
      </c>
      <c r="L37" s="111">
        <v>12.567600000000001</v>
      </c>
      <c r="M37" s="111">
        <v>12.908799999999999</v>
      </c>
      <c r="N37" s="111">
        <v>12.076600000000001</v>
      </c>
      <c r="O37" s="111">
        <v>16.628399999999999</v>
      </c>
      <c r="P37" s="117">
        <v>11.577729999999999</v>
      </c>
      <c r="Q37" s="117">
        <v>11.795069999999999</v>
      </c>
      <c r="R37" s="117">
        <v>11.105360000000001</v>
      </c>
      <c r="S37" s="111">
        <v>10.15752</v>
      </c>
      <c r="T37" s="111">
        <v>14.27195</v>
      </c>
      <c r="U37" s="111">
        <v>10.138</v>
      </c>
      <c r="V37" s="117">
        <v>9.5563459999999996</v>
      </c>
      <c r="W37" s="117">
        <v>10.058069999999999</v>
      </c>
      <c r="X37" s="117">
        <v>14.30903</v>
      </c>
      <c r="Y37" s="111">
        <v>15.992419999999999</v>
      </c>
      <c r="Z37" s="111">
        <v>11.56</v>
      </c>
      <c r="AA37" s="111">
        <v>11.055</v>
      </c>
      <c r="AB37" s="111">
        <v>9.1660000000000004</v>
      </c>
      <c r="AC37" s="111">
        <v>11.084</v>
      </c>
      <c r="AD37" s="111">
        <v>13.6455</v>
      </c>
      <c r="AE37" s="112">
        <v>10.186</v>
      </c>
      <c r="AF37" s="112">
        <v>9.5690000000000008</v>
      </c>
      <c r="AG37" s="111">
        <v>10.885999999999999</v>
      </c>
      <c r="AH37" s="111">
        <v>10.907</v>
      </c>
      <c r="AI37" s="111">
        <v>15.754</v>
      </c>
      <c r="AJ37" s="111">
        <v>12.997</v>
      </c>
      <c r="AK37" s="111">
        <v>12.545</v>
      </c>
      <c r="AL37" s="111">
        <v>10.016</v>
      </c>
      <c r="AM37" s="111">
        <v>9.2690000000000001</v>
      </c>
      <c r="AN37" s="111">
        <v>14.404</v>
      </c>
      <c r="AO37" s="111">
        <v>7.923</v>
      </c>
      <c r="AP37" s="111">
        <v>11.741</v>
      </c>
      <c r="AQ37" s="111">
        <v>9.8940000000000001</v>
      </c>
      <c r="AR37" s="111">
        <v>11.510999999999999</v>
      </c>
      <c r="AS37" s="111">
        <v>11.456</v>
      </c>
      <c r="AT37" s="111">
        <v>7.5369999999999999</v>
      </c>
      <c r="AU37" s="111">
        <v>6.8460000000000001</v>
      </c>
      <c r="AV37" s="111">
        <v>6.5720000000000001</v>
      </c>
      <c r="AW37" s="111">
        <v>8.1929999999999996</v>
      </c>
      <c r="AX37" s="113">
        <v>13.534000000000001</v>
      </c>
      <c r="AY37" s="113">
        <v>9.7479999999999993</v>
      </c>
      <c r="AZ37" s="113">
        <v>10.725</v>
      </c>
      <c r="BA37" s="113">
        <v>6.218</v>
      </c>
      <c r="BB37" s="113">
        <v>7.1829999999999998</v>
      </c>
      <c r="BC37" s="113">
        <v>13.563000000000001</v>
      </c>
      <c r="BD37" s="113">
        <v>8.1430000000000007</v>
      </c>
      <c r="BE37" s="113">
        <v>9.6530000000000005</v>
      </c>
      <c r="BF37" s="113">
        <v>11.28</v>
      </c>
      <c r="BG37" s="113">
        <v>10.728</v>
      </c>
      <c r="BH37" s="113">
        <v>1.0720000000000001</v>
      </c>
      <c r="BI37" s="113">
        <v>5.7919999999999998</v>
      </c>
      <c r="BJ37" s="113">
        <v>8.1129999999999995</v>
      </c>
      <c r="BK37" s="113">
        <v>8.4269999999999996</v>
      </c>
      <c r="BL37" s="113">
        <v>7.6909999999999998</v>
      </c>
      <c r="BM37" s="113">
        <v>11.005000000000001</v>
      </c>
      <c r="BN37" s="113">
        <v>5.5529999999999999</v>
      </c>
      <c r="BO37" s="113">
        <v>5.53</v>
      </c>
      <c r="BP37" s="113">
        <v>7.3650000000000002</v>
      </c>
      <c r="BQ37" s="113">
        <v>5.7039999999999997</v>
      </c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</row>
    <row r="38" spans="1:363" s="1" customFormat="1" ht="16.8">
      <c r="A38" s="48" t="s">
        <v>41</v>
      </c>
      <c r="B38" s="48"/>
      <c r="C38" s="111">
        <v>0.95</v>
      </c>
      <c r="D38" s="111">
        <v>0.309</v>
      </c>
      <c r="E38" s="111"/>
      <c r="F38" s="49">
        <v>69.534899999999993</v>
      </c>
      <c r="G38" s="49">
        <v>43.298000000000002</v>
      </c>
      <c r="H38" s="49">
        <v>149.947</v>
      </c>
      <c r="I38" s="49">
        <v>0.4789892</v>
      </c>
      <c r="J38" s="111">
        <v>22.913599999999999</v>
      </c>
      <c r="K38" s="111">
        <v>0.60456169999999998</v>
      </c>
      <c r="L38" s="111">
        <v>0.45422179999999995</v>
      </c>
      <c r="M38" s="111">
        <v>0.16992650000000001</v>
      </c>
      <c r="N38" s="111">
        <v>0.74064140000000001</v>
      </c>
      <c r="O38" s="111">
        <v>1.430804</v>
      </c>
      <c r="P38" s="117">
        <v>1.302225</v>
      </c>
      <c r="Q38" s="117">
        <v>0.45075740000000003</v>
      </c>
      <c r="R38" s="117">
        <v>1.269833</v>
      </c>
      <c r="S38" s="111">
        <v>0.22557720000000001</v>
      </c>
      <c r="T38" s="111">
        <v>1.2143470000000001</v>
      </c>
      <c r="U38" s="110"/>
      <c r="V38" s="117">
        <v>0.60345799999999994</v>
      </c>
      <c r="W38" s="117">
        <v>0.7400795</v>
      </c>
      <c r="X38" s="117">
        <v>0.46263170000000003</v>
      </c>
      <c r="Y38" s="111">
        <v>1.257061</v>
      </c>
      <c r="Z38" s="111"/>
      <c r="AA38" s="111"/>
      <c r="AB38" s="111"/>
      <c r="AC38" s="111"/>
      <c r="AD38" s="111"/>
      <c r="AE38" s="112"/>
      <c r="AF38" s="112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</row>
    <row r="39" spans="1:363" s="4" customFormat="1" ht="16.8">
      <c r="A39" s="52" t="s">
        <v>29</v>
      </c>
      <c r="B39" s="52"/>
      <c r="C39" s="106">
        <f>SUM(C30:C38)</f>
        <v>450.18299999999999</v>
      </c>
      <c r="D39" s="106">
        <f>SUM(D30:D38)</f>
        <v>452.47500000000002</v>
      </c>
      <c r="E39" s="106"/>
      <c r="F39" s="106">
        <f t="shared" ref="F39:H39" si="6">SUM(F30:F38)</f>
        <v>366.60789999999997</v>
      </c>
      <c r="G39" s="106">
        <f t="shared" si="6"/>
        <v>341.68048999999996</v>
      </c>
      <c r="H39" s="106">
        <f t="shared" si="6"/>
        <v>448.84335999999996</v>
      </c>
      <c r="I39" s="106">
        <f>SUM(I30:I38)</f>
        <v>450.11029919999999</v>
      </c>
      <c r="J39" s="106">
        <f>SUM(J30:J38)</f>
        <v>1118.7442000000001</v>
      </c>
      <c r="K39" s="106">
        <v>441.31956170000001</v>
      </c>
      <c r="L39" s="106">
        <v>442.59197179999995</v>
      </c>
      <c r="M39" s="106">
        <v>443.8528665</v>
      </c>
      <c r="N39" s="106">
        <v>445.10584140000003</v>
      </c>
      <c r="O39" s="106">
        <f>SUM(O30:O38)</f>
        <v>1135.822044</v>
      </c>
      <c r="P39" s="106">
        <f>SUM(P30:P38)</f>
        <v>436.11929500000002</v>
      </c>
      <c r="Q39" s="106">
        <f t="shared" ref="Q39:R39" si="7">SUM(Q30:Q38)</f>
        <v>437.43673739999991</v>
      </c>
      <c r="R39" s="106">
        <f t="shared" si="7"/>
        <v>438.74237300000004</v>
      </c>
      <c r="S39" s="106">
        <f>SUM(S30:S38)</f>
        <v>440.03606719999993</v>
      </c>
      <c r="T39" s="106">
        <f>SUM(T30:T38)</f>
        <v>1051.3137670000001</v>
      </c>
      <c r="U39" s="106">
        <f t="shared" ref="U39:AI39" si="8">SUM(U30:U38)</f>
        <v>430.12099999999998</v>
      </c>
      <c r="V39" s="106">
        <f t="shared" si="8"/>
        <v>432.12899399999998</v>
      </c>
      <c r="W39" s="106">
        <f t="shared" si="8"/>
        <v>433.46424949999999</v>
      </c>
      <c r="X39" s="106">
        <f t="shared" si="8"/>
        <v>434.79564170000003</v>
      </c>
      <c r="Y39" s="106">
        <f t="shared" si="8"/>
        <v>1199.048671</v>
      </c>
      <c r="Z39" s="106">
        <f t="shared" si="8"/>
        <v>424.72699999999998</v>
      </c>
      <c r="AA39" s="106">
        <f t="shared" si="8"/>
        <v>425.64599999999996</v>
      </c>
      <c r="AB39" s="106">
        <f t="shared" si="8"/>
        <v>428.03699999999998</v>
      </c>
      <c r="AC39" s="106">
        <f t="shared" si="8"/>
        <v>429.24900000000002</v>
      </c>
      <c r="AD39" s="106">
        <f t="shared" si="8"/>
        <v>1118.3940000000002</v>
      </c>
      <c r="AE39" s="106">
        <f t="shared" si="8"/>
        <v>419.14499999999998</v>
      </c>
      <c r="AF39" s="106">
        <f t="shared" si="8"/>
        <v>420.702</v>
      </c>
      <c r="AG39" s="106">
        <f t="shared" si="8"/>
        <v>422.30600000000004</v>
      </c>
      <c r="AH39" s="106">
        <f t="shared" si="8"/>
        <v>423.63799999999998</v>
      </c>
      <c r="AI39" s="106">
        <f t="shared" si="8"/>
        <v>1112.5119999999999</v>
      </c>
      <c r="AJ39" s="106">
        <v>414.30399999999997</v>
      </c>
      <c r="AK39" s="106">
        <v>415.70299999999997</v>
      </c>
      <c r="AL39" s="106">
        <v>417.08800000000002</v>
      </c>
      <c r="AM39" s="106">
        <v>418.464</v>
      </c>
      <c r="AN39" s="106">
        <v>1106.759</v>
      </c>
      <c r="AO39" s="106">
        <v>408.58199999999999</v>
      </c>
      <c r="AP39" s="106">
        <v>410.029</v>
      </c>
      <c r="AQ39" s="106">
        <v>411.46800000000002</v>
      </c>
      <c r="AR39" s="106">
        <v>412.89100000000002</v>
      </c>
      <c r="AS39" s="106">
        <v>1100.086</v>
      </c>
      <c r="AT39" s="106">
        <v>402.67399999999998</v>
      </c>
      <c r="AU39" s="106">
        <v>404.17</v>
      </c>
      <c r="AV39" s="106">
        <v>405.65499999999997</v>
      </c>
      <c r="AW39" s="106">
        <v>407.12400000000002</v>
      </c>
      <c r="AX39" s="109">
        <v>1092.9839999999999</v>
      </c>
      <c r="AY39" s="109">
        <v>396.59300000000002</v>
      </c>
      <c r="AZ39" s="109">
        <v>398.12400000000002</v>
      </c>
      <c r="BA39" s="109">
        <v>399.65199999999999</v>
      </c>
      <c r="BB39" s="109">
        <v>401.16800000000001</v>
      </c>
      <c r="BC39" s="109">
        <v>1085.424</v>
      </c>
      <c r="BD39" s="109">
        <v>390.41399999999999</v>
      </c>
      <c r="BE39" s="109">
        <v>391.964</v>
      </c>
      <c r="BF39" s="109">
        <v>393.50900000000001</v>
      </c>
      <c r="BG39" s="109">
        <v>395.05500000000001</v>
      </c>
      <c r="BH39" s="109">
        <v>1077.779</v>
      </c>
      <c r="BI39" s="109">
        <v>384.22500000000002</v>
      </c>
      <c r="BJ39" s="109">
        <v>385.77199999999999</v>
      </c>
      <c r="BK39" s="109">
        <v>387.31799999999998</v>
      </c>
      <c r="BL39" s="109">
        <v>388.86700000000002</v>
      </c>
      <c r="BM39" s="109">
        <v>1069.748</v>
      </c>
      <c r="BN39" s="109">
        <v>378.07900000000001</v>
      </c>
      <c r="BO39" s="109">
        <v>379.61099999999999</v>
      </c>
      <c r="BP39" s="109">
        <v>381.142</v>
      </c>
      <c r="BQ39" s="109">
        <v>510.24299999999999</v>
      </c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</row>
    <row r="40" spans="1:363" s="1" customFormat="1" ht="16.8">
      <c r="A40" s="48"/>
      <c r="B40" s="48"/>
      <c r="C40" s="48"/>
      <c r="D40" s="48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4"/>
      <c r="V40" s="117"/>
      <c r="W40" s="117"/>
      <c r="X40" s="117"/>
      <c r="Y40" s="111"/>
      <c r="Z40" s="111"/>
      <c r="AA40" s="111"/>
      <c r="AB40" s="111"/>
      <c r="AC40" s="111"/>
      <c r="AD40" s="111"/>
      <c r="AE40" s="112"/>
      <c r="AF40" s="112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</row>
    <row r="41" spans="1:363" ht="16.8">
      <c r="A41" s="90" t="s">
        <v>30</v>
      </c>
      <c r="B41" s="90"/>
      <c r="C41" s="90"/>
      <c r="D41" s="90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1"/>
      <c r="P41" s="111"/>
      <c r="Q41" s="111"/>
      <c r="R41" s="111"/>
      <c r="S41" s="111"/>
      <c r="T41" s="111"/>
      <c r="U41" s="106"/>
      <c r="V41" s="111"/>
      <c r="W41" s="111"/>
      <c r="X41" s="111"/>
      <c r="Y41" s="111"/>
      <c r="Z41" s="111"/>
      <c r="AA41" s="111"/>
      <c r="AB41" s="111"/>
      <c r="AC41" s="111"/>
      <c r="AD41" s="111"/>
      <c r="AE41" s="112"/>
      <c r="AF41" s="112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</row>
    <row r="42" spans="1:363" ht="16.8">
      <c r="A42" s="48" t="s">
        <v>31</v>
      </c>
      <c r="B42" s="48"/>
      <c r="C42" s="111">
        <v>213.649</v>
      </c>
      <c r="D42" s="111">
        <v>215.00299999999999</v>
      </c>
      <c r="E42" s="111"/>
      <c r="F42" s="172">
        <v>178.084</v>
      </c>
      <c r="G42" s="172">
        <v>165.096</v>
      </c>
      <c r="H42" s="172">
        <v>142.184</v>
      </c>
      <c r="I42" s="172">
        <v>213.80199999999999</v>
      </c>
      <c r="J42" s="111">
        <v>539.89300000000003</v>
      </c>
      <c r="K42" s="111">
        <v>209.65433333333337</v>
      </c>
      <c r="L42" s="111">
        <v>210.25133333333301</v>
      </c>
      <c r="M42" s="111">
        <v>210.83966666666666</v>
      </c>
      <c r="N42" s="111">
        <v>211.42333333333301</v>
      </c>
      <c r="O42" s="111">
        <v>563.72749999999996</v>
      </c>
      <c r="P42" s="117">
        <v>207.21299999999999</v>
      </c>
      <c r="Q42" s="117">
        <v>207.83270000000002</v>
      </c>
      <c r="R42" s="117">
        <v>208.447</v>
      </c>
      <c r="S42" s="111">
        <v>209.05430000000001</v>
      </c>
      <c r="T42" s="111">
        <v>522.41</v>
      </c>
      <c r="U42" s="111">
        <v>204.7</v>
      </c>
      <c r="V42" s="111">
        <v>205.3313</v>
      </c>
      <c r="W42" s="111">
        <v>205.96100000000001</v>
      </c>
      <c r="X42" s="111">
        <v>206.58970000000002</v>
      </c>
      <c r="Y42" s="111">
        <v>596.76700000000005</v>
      </c>
      <c r="Z42" s="111">
        <v>202.12899999999999</v>
      </c>
      <c r="AA42" s="111">
        <v>202.779</v>
      </c>
      <c r="AB42" s="111">
        <v>203.42400000000001</v>
      </c>
      <c r="AC42" s="111">
        <v>204.06399999999999</v>
      </c>
      <c r="AD42" s="111">
        <v>557.26199999999994</v>
      </c>
      <c r="AE42" s="112">
        <v>199.53</v>
      </c>
      <c r="AF42" s="112">
        <v>200.17699999999999</v>
      </c>
      <c r="AG42" s="111">
        <v>200.82499999999999</v>
      </c>
      <c r="AH42" s="111">
        <v>201.47800000000001</v>
      </c>
      <c r="AI42" s="111">
        <v>554.63099999999997</v>
      </c>
      <c r="AJ42" s="111">
        <v>196.90700000000001</v>
      </c>
      <c r="AK42" s="111">
        <v>197.57400000000001</v>
      </c>
      <c r="AL42" s="111">
        <v>198.232</v>
      </c>
      <c r="AM42" s="111">
        <v>198.88499999999999</v>
      </c>
      <c r="AN42" s="111">
        <v>551.9</v>
      </c>
      <c r="AO42" s="111">
        <v>194.167</v>
      </c>
      <c r="AP42" s="111">
        <v>194.86099999999999</v>
      </c>
      <c r="AQ42" s="111">
        <v>195.55</v>
      </c>
      <c r="AR42" s="111">
        <v>196.23099999999999</v>
      </c>
      <c r="AS42" s="111">
        <v>549.05899999999997</v>
      </c>
      <c r="AT42" s="111">
        <v>191.31100000000001</v>
      </c>
      <c r="AU42" s="111">
        <v>192.03899999999999</v>
      </c>
      <c r="AV42" s="111">
        <v>192.75800000000001</v>
      </c>
      <c r="AW42" s="111">
        <v>193.46700000000001</v>
      </c>
      <c r="AX42" s="113">
        <v>545.99099999999999</v>
      </c>
      <c r="AY42" s="113">
        <v>188.358</v>
      </c>
      <c r="AZ42" s="113">
        <v>189.09800000000001</v>
      </c>
      <c r="BA42" s="113">
        <v>189.839</v>
      </c>
      <c r="BB42" s="113">
        <v>190.577</v>
      </c>
      <c r="BC42" s="113">
        <v>542.65200000000004</v>
      </c>
      <c r="BD42" s="113">
        <v>185.351</v>
      </c>
      <c r="BE42" s="113">
        <v>186.11199999999999</v>
      </c>
      <c r="BF42" s="113">
        <v>186.86799999999999</v>
      </c>
      <c r="BG42" s="113">
        <v>187.61600000000001</v>
      </c>
      <c r="BH42" s="113">
        <v>539.24400000000003</v>
      </c>
      <c r="BI42" s="113">
        <v>182.321</v>
      </c>
      <c r="BJ42" s="113">
        <v>183.072</v>
      </c>
      <c r="BK42" s="113">
        <v>183.828</v>
      </c>
      <c r="BL42" s="113">
        <v>184.589</v>
      </c>
      <c r="BM42" s="113">
        <v>535.61800000000005</v>
      </c>
      <c r="BN42" s="113">
        <v>179.29499999999999</v>
      </c>
      <c r="BO42" s="113">
        <v>180.06</v>
      </c>
      <c r="BP42" s="113">
        <v>180.81800000000001</v>
      </c>
      <c r="BQ42" s="113">
        <v>181.571</v>
      </c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</row>
    <row r="43" spans="1:363" ht="16.8">
      <c r="A43" s="48" t="s">
        <v>32</v>
      </c>
      <c r="B43" s="48"/>
      <c r="C43" s="111">
        <v>236.53399999999999</v>
      </c>
      <c r="D43" s="111">
        <v>237.47200000000001</v>
      </c>
      <c r="E43" s="111"/>
      <c r="F43" s="172">
        <v>188.524</v>
      </c>
      <c r="G43" s="172">
        <v>176.58500000000001</v>
      </c>
      <c r="H43" s="172">
        <v>157.184</v>
      </c>
      <c r="I43" s="172">
        <v>236.30799999999999</v>
      </c>
      <c r="J43" s="111">
        <v>556.43499999999995</v>
      </c>
      <c r="K43" s="111">
        <v>231.66533333333334</v>
      </c>
      <c r="L43" s="111">
        <v>232.34066666666664</v>
      </c>
      <c r="M43" s="111">
        <v>233.01333333333332</v>
      </c>
      <c r="N43" s="111">
        <v>233.68233333333333</v>
      </c>
      <c r="O43" s="111">
        <v>572.09460000000001</v>
      </c>
      <c r="P43" s="117">
        <v>228.90629999999999</v>
      </c>
      <c r="Q43" s="117">
        <v>229.60400000000001</v>
      </c>
      <c r="R43" s="117">
        <v>230.2953</v>
      </c>
      <c r="S43" s="111">
        <v>230.98169999999999</v>
      </c>
      <c r="T43" s="111">
        <v>528.90380000000005</v>
      </c>
      <c r="U43" s="111">
        <v>226.09</v>
      </c>
      <c r="V43" s="111">
        <v>226.79770000000002</v>
      </c>
      <c r="W43" s="111">
        <v>227.5033</v>
      </c>
      <c r="X43" s="111">
        <v>228.20599999999999</v>
      </c>
      <c r="Y43" s="111">
        <v>602.28150000000005</v>
      </c>
      <c r="Z43" s="111">
        <v>223.21100000000001</v>
      </c>
      <c r="AA43" s="111">
        <v>223.93899999999999</v>
      </c>
      <c r="AB43" s="111">
        <v>224.661</v>
      </c>
      <c r="AC43" s="111">
        <v>225.37700000000001</v>
      </c>
      <c r="AD43" s="111">
        <v>562.15499999999997</v>
      </c>
      <c r="AE43" s="112">
        <v>220.3</v>
      </c>
      <c r="AF43" s="118">
        <v>221.02099999999999</v>
      </c>
      <c r="AG43" s="111">
        <v>221.749</v>
      </c>
      <c r="AH43" s="111">
        <v>222.47900000000001</v>
      </c>
      <c r="AI43" s="111">
        <v>558.56799999999998</v>
      </c>
      <c r="AJ43" s="111">
        <v>217.39699999999999</v>
      </c>
      <c r="AK43" s="111">
        <v>218.21899999999999</v>
      </c>
      <c r="AL43" s="111">
        <v>218.85599999999999</v>
      </c>
      <c r="AM43" s="111">
        <v>219.57900000000001</v>
      </c>
      <c r="AN43" s="111">
        <v>554.85900000000004</v>
      </c>
      <c r="AO43" s="111">
        <v>214.41499999999999</v>
      </c>
      <c r="AP43" s="111">
        <v>215.16900000000001</v>
      </c>
      <c r="AQ43" s="111">
        <v>215.91800000000001</v>
      </c>
      <c r="AR43" s="111">
        <v>216.66</v>
      </c>
      <c r="AS43" s="111">
        <v>551.02700000000004</v>
      </c>
      <c r="AT43" s="111">
        <v>211.363</v>
      </c>
      <c r="AU43" s="111">
        <v>212.131</v>
      </c>
      <c r="AV43" s="111">
        <v>212.89699999999999</v>
      </c>
      <c r="AW43" s="111">
        <v>213.65700000000001</v>
      </c>
      <c r="AX43" s="113">
        <v>546.99300000000005</v>
      </c>
      <c r="AY43" s="113">
        <v>208.23500000000001</v>
      </c>
      <c r="AZ43" s="113">
        <v>209.02600000000001</v>
      </c>
      <c r="BA43" s="113">
        <v>209.81399999999999</v>
      </c>
      <c r="BB43" s="113">
        <v>210.59100000000001</v>
      </c>
      <c r="BC43" s="113">
        <v>542.77200000000005</v>
      </c>
      <c r="BD43" s="113">
        <v>205.06299999999999</v>
      </c>
      <c r="BE43" s="113">
        <v>205.851</v>
      </c>
      <c r="BF43" s="113">
        <v>206.64099999999999</v>
      </c>
      <c r="BG43" s="113">
        <v>207.43899999999999</v>
      </c>
      <c r="BH43" s="113">
        <v>538.53499999999997</v>
      </c>
      <c r="BI43" s="113">
        <v>201.904</v>
      </c>
      <c r="BJ43" s="113">
        <v>202.7</v>
      </c>
      <c r="BK43" s="113">
        <v>203.49</v>
      </c>
      <c r="BL43" s="113">
        <v>204.27799999999999</v>
      </c>
      <c r="BM43" s="113">
        <v>534.13</v>
      </c>
      <c r="BN43" s="113">
        <v>198.78399999999999</v>
      </c>
      <c r="BO43" s="113">
        <v>199.55099999999999</v>
      </c>
      <c r="BP43" s="113">
        <v>200.32400000000001</v>
      </c>
      <c r="BQ43" s="113">
        <v>201.11099999999999</v>
      </c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</row>
    <row r="44" spans="1:363" s="4" customFormat="1" ht="16.8">
      <c r="A44" s="52" t="s">
        <v>29</v>
      </c>
      <c r="B44" s="52"/>
      <c r="C44" s="106">
        <f>SUM(C42:C43)</f>
        <v>450.18299999999999</v>
      </c>
      <c r="D44" s="106">
        <f>SUM(D42:D43)</f>
        <v>452.47500000000002</v>
      </c>
      <c r="E44" s="106"/>
      <c r="F44" s="106">
        <f t="shared" ref="F44:N44" si="9">SUM(F42:F43)</f>
        <v>366.608</v>
      </c>
      <c r="G44" s="106">
        <f t="shared" si="9"/>
        <v>341.68100000000004</v>
      </c>
      <c r="H44" s="106">
        <f t="shared" si="9"/>
        <v>299.36799999999999</v>
      </c>
      <c r="I44" s="106">
        <f t="shared" si="9"/>
        <v>450.11</v>
      </c>
      <c r="J44" s="106">
        <f>SUM(J42:J43)</f>
        <v>1096.328</v>
      </c>
      <c r="K44" s="106">
        <f t="shared" si="9"/>
        <v>441.31966666666671</v>
      </c>
      <c r="L44" s="106">
        <f t="shared" si="9"/>
        <v>442.59199999999964</v>
      </c>
      <c r="M44" s="106">
        <f t="shared" si="9"/>
        <v>443.85299999999995</v>
      </c>
      <c r="N44" s="106">
        <f t="shared" si="9"/>
        <v>445.10566666666637</v>
      </c>
      <c r="O44" s="106">
        <f t="shared" ref="O44:X44" si="10">SUM(O42:O43)</f>
        <v>1135.8220999999999</v>
      </c>
      <c r="P44" s="106">
        <f t="shared" si="10"/>
        <v>436.11929999999995</v>
      </c>
      <c r="Q44" s="106">
        <f t="shared" si="10"/>
        <v>437.43670000000003</v>
      </c>
      <c r="R44" s="106">
        <f t="shared" si="10"/>
        <v>438.7423</v>
      </c>
      <c r="S44" s="106">
        <f t="shared" si="10"/>
        <v>440.036</v>
      </c>
      <c r="T44" s="106">
        <f t="shared" si="10"/>
        <v>1051.3137999999999</v>
      </c>
      <c r="U44" s="106">
        <f t="shared" si="10"/>
        <v>430.78999999999996</v>
      </c>
      <c r="V44" s="106">
        <f t="shared" si="10"/>
        <v>432.12900000000002</v>
      </c>
      <c r="W44" s="106">
        <f t="shared" si="10"/>
        <v>433.46429999999998</v>
      </c>
      <c r="X44" s="106">
        <f t="shared" si="10"/>
        <v>434.79570000000001</v>
      </c>
      <c r="Y44" s="106">
        <f>SUM(Y42:Y43)</f>
        <v>1199.0485000000001</v>
      </c>
      <c r="Z44" s="106">
        <v>425.34</v>
      </c>
      <c r="AA44" s="106">
        <v>426.71800000000002</v>
      </c>
      <c r="AB44" s="106">
        <v>428.08499999999998</v>
      </c>
      <c r="AC44" s="106">
        <v>429.44099999999997</v>
      </c>
      <c r="AD44" s="106">
        <v>1119.4169999999999</v>
      </c>
      <c r="AE44" s="106">
        <v>419.83</v>
      </c>
      <c r="AF44" s="106">
        <v>421.19799999999998</v>
      </c>
      <c r="AG44" s="106">
        <v>422.57400000000001</v>
      </c>
      <c r="AH44" s="106">
        <v>423.95600000000002</v>
      </c>
      <c r="AI44" s="106">
        <v>1113.1990000000001</v>
      </c>
      <c r="AJ44" s="106">
        <v>414.30399999999997</v>
      </c>
      <c r="AK44" s="106">
        <v>415.70299999999997</v>
      </c>
      <c r="AL44" s="106">
        <v>417.08800000000002</v>
      </c>
      <c r="AM44" s="106">
        <v>418.464</v>
      </c>
      <c r="AN44" s="106">
        <v>1106.759</v>
      </c>
      <c r="AO44" s="106">
        <v>408.58199999999999</v>
      </c>
      <c r="AP44" s="106">
        <v>410.029</v>
      </c>
      <c r="AQ44" s="106">
        <v>411.46800000000002</v>
      </c>
      <c r="AR44" s="106">
        <v>412.89100000000002</v>
      </c>
      <c r="AS44" s="106">
        <v>1100.086</v>
      </c>
      <c r="AT44" s="106">
        <v>402.67399999999998</v>
      </c>
      <c r="AU44" s="106">
        <v>404.17</v>
      </c>
      <c r="AV44" s="106">
        <v>405.65499999999997</v>
      </c>
      <c r="AW44" s="106">
        <v>407.12400000000002</v>
      </c>
      <c r="AX44" s="109">
        <v>1092.9839999999999</v>
      </c>
      <c r="AY44" s="109">
        <v>396.59300000000002</v>
      </c>
      <c r="AZ44" s="109">
        <v>398.12400000000002</v>
      </c>
      <c r="BA44" s="109">
        <v>399.65199999999999</v>
      </c>
      <c r="BB44" s="109">
        <v>401.16800000000001</v>
      </c>
      <c r="BC44" s="109">
        <v>1085.424</v>
      </c>
      <c r="BD44" s="109">
        <v>390.41399999999999</v>
      </c>
      <c r="BE44" s="109">
        <v>391.964</v>
      </c>
      <c r="BF44" s="109">
        <v>393.50900000000001</v>
      </c>
      <c r="BG44" s="109">
        <v>395.05500000000001</v>
      </c>
      <c r="BH44" s="109">
        <v>1077.779</v>
      </c>
      <c r="BI44" s="109">
        <v>384.22500000000002</v>
      </c>
      <c r="BJ44" s="109">
        <v>385.77199999999999</v>
      </c>
      <c r="BK44" s="109">
        <v>387.31799999999998</v>
      </c>
      <c r="BL44" s="109">
        <v>388.86700000000002</v>
      </c>
      <c r="BM44" s="109">
        <v>1069.748</v>
      </c>
      <c r="BN44" s="109">
        <v>378.07900000000001</v>
      </c>
      <c r="BO44" s="109">
        <v>379.61099999999999</v>
      </c>
      <c r="BP44" s="109">
        <v>381.142</v>
      </c>
      <c r="BQ44" s="109">
        <v>382.68200000000002</v>
      </c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</row>
    <row r="45" spans="1:363" ht="19.2">
      <c r="A45" s="200" t="s">
        <v>79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1"/>
      <c r="R45" s="201"/>
      <c r="S45" s="53"/>
      <c r="T45" s="53"/>
      <c r="U45" s="54"/>
      <c r="V45" s="53"/>
      <c r="W45" s="53"/>
      <c r="X45" s="53"/>
      <c r="Y45" s="5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</row>
    <row r="46" spans="1:363" ht="16.8">
      <c r="A46" s="37"/>
      <c r="B46" s="37"/>
      <c r="C46" s="37"/>
      <c r="D46" s="37"/>
      <c r="E46" s="96"/>
      <c r="F46" s="96"/>
      <c r="G46" s="96"/>
      <c r="H46" s="96"/>
      <c r="I46" s="96"/>
      <c r="J46" s="96"/>
      <c r="K46" s="96"/>
      <c r="L46" s="96"/>
      <c r="M46" s="37"/>
      <c r="N46" s="37"/>
      <c r="O46" s="54"/>
      <c r="P46" s="54"/>
      <c r="Q46" s="54"/>
      <c r="R46" s="54"/>
      <c r="S46" s="54"/>
      <c r="T46" s="54"/>
      <c r="U46" s="56"/>
      <c r="V46" s="54"/>
      <c r="W46" s="54"/>
      <c r="X46" s="54"/>
      <c r="Y46" s="37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</row>
    <row r="47" spans="1:363" ht="16.5" customHeight="1">
      <c r="A47" s="37"/>
      <c r="B47" s="37"/>
      <c r="C47" s="37"/>
      <c r="D47" s="37"/>
      <c r="E47" s="165"/>
      <c r="F47" s="165"/>
      <c r="G47" s="165"/>
      <c r="H47" s="165"/>
      <c r="I47" s="165"/>
      <c r="J47" s="166"/>
      <c r="K47" s="96"/>
      <c r="L47" s="96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</row>
    <row r="48" spans="1:363" ht="16.8">
      <c r="A48" s="33"/>
      <c r="B48" s="33"/>
      <c r="C48" s="33"/>
      <c r="D48" s="33"/>
      <c r="E48" s="165"/>
      <c r="F48" s="167"/>
      <c r="G48" s="167"/>
      <c r="H48" s="167"/>
      <c r="I48" s="167"/>
      <c r="J48" s="166"/>
      <c r="K48" s="96"/>
      <c r="L48" s="96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</row>
    <row r="49" spans="1:363" ht="16.8">
      <c r="A49" s="33"/>
      <c r="B49" s="33"/>
      <c r="C49" s="33"/>
      <c r="D49" s="33"/>
      <c r="E49" s="168"/>
      <c r="F49" s="169"/>
      <c r="G49" s="169"/>
      <c r="H49" s="169"/>
      <c r="I49" s="169"/>
      <c r="J49" s="170"/>
      <c r="K49" s="96"/>
      <c r="L49" s="96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</row>
    <row r="50" spans="1:363" ht="16.8">
      <c r="A50" s="33"/>
      <c r="B50" s="33"/>
      <c r="C50" s="33"/>
      <c r="D50" s="33"/>
      <c r="E50" s="165"/>
      <c r="F50" s="169"/>
      <c r="G50" s="169"/>
      <c r="H50" s="169"/>
      <c r="I50" s="169"/>
      <c r="J50" s="171"/>
      <c r="K50" s="96"/>
      <c r="L50" s="96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</row>
    <row r="51" spans="1:363" ht="16.8">
      <c r="A51" s="33"/>
      <c r="B51" s="33"/>
      <c r="C51" s="33"/>
      <c r="D51" s="33"/>
      <c r="E51" s="166"/>
      <c r="F51" s="171"/>
      <c r="G51" s="171"/>
      <c r="H51" s="171"/>
      <c r="I51" s="171"/>
      <c r="J51" s="171"/>
      <c r="K51" s="96"/>
      <c r="L51" s="96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</row>
    <row r="52" spans="1:363" ht="16.8">
      <c r="A52" s="33"/>
      <c r="B52" s="33"/>
      <c r="C52" s="33"/>
      <c r="D52" s="33"/>
      <c r="E52" s="166"/>
      <c r="F52" s="170"/>
      <c r="G52" s="170"/>
      <c r="H52" s="170"/>
      <c r="I52" s="170"/>
      <c r="J52" s="170"/>
      <c r="K52" s="96"/>
      <c r="L52" s="96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</row>
    <row r="53" spans="1:363" ht="16.8">
      <c r="A53" s="33"/>
      <c r="B53" s="33"/>
      <c r="C53" s="33"/>
      <c r="D53" s="33"/>
      <c r="E53" s="166"/>
      <c r="F53" s="170"/>
      <c r="G53" s="170"/>
      <c r="H53" s="170"/>
      <c r="I53" s="170"/>
      <c r="J53" s="170"/>
      <c r="K53" s="96"/>
      <c r="L53" s="96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</row>
    <row r="54" spans="1:363" ht="16.8">
      <c r="A54" s="33"/>
      <c r="B54" s="33"/>
      <c r="C54" s="33"/>
      <c r="D54" s="33"/>
      <c r="E54" s="166"/>
      <c r="F54" s="170"/>
      <c r="G54" s="170"/>
      <c r="H54" s="170"/>
      <c r="I54" s="170"/>
      <c r="J54" s="170"/>
      <c r="K54" s="96"/>
      <c r="L54" s="96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</row>
    <row r="55" spans="1:363" ht="16.8">
      <c r="A55" s="33"/>
      <c r="B55" s="33"/>
      <c r="C55" s="33"/>
      <c r="D55" s="33"/>
      <c r="E55" s="166"/>
      <c r="F55" s="170"/>
      <c r="G55" s="170"/>
      <c r="H55" s="170"/>
      <c r="I55" s="170"/>
      <c r="J55" s="170"/>
      <c r="K55" s="96"/>
      <c r="L55" s="96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</row>
    <row r="56" spans="1:363" ht="16.8">
      <c r="A56" s="33"/>
      <c r="B56" s="33"/>
      <c r="C56" s="33"/>
      <c r="D56" s="33"/>
      <c r="E56" s="166"/>
      <c r="F56" s="170"/>
      <c r="G56" s="170"/>
      <c r="H56" s="170"/>
      <c r="I56" s="170"/>
      <c r="J56" s="170"/>
      <c r="K56" s="96"/>
      <c r="L56" s="96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</row>
    <row r="57" spans="1:363" ht="16.8">
      <c r="A57" s="33"/>
      <c r="B57" s="33"/>
      <c r="C57" s="33"/>
      <c r="D57" s="33"/>
      <c r="E57" s="166"/>
      <c r="F57" s="170"/>
      <c r="G57" s="170"/>
      <c r="H57" s="170"/>
      <c r="I57" s="170"/>
      <c r="J57" s="170"/>
      <c r="K57" s="96"/>
      <c r="L57" s="9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</row>
    <row r="58" spans="1:363" ht="16.8">
      <c r="A58" s="33"/>
      <c r="B58" s="33"/>
      <c r="C58" s="33"/>
      <c r="D58" s="33"/>
      <c r="E58" s="166"/>
      <c r="F58" s="171"/>
      <c r="G58" s="171"/>
      <c r="H58" s="171"/>
      <c r="I58" s="171"/>
      <c r="J58" s="171"/>
      <c r="K58" s="96"/>
      <c r="L58" s="96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</row>
    <row r="59" spans="1:363" ht="16.8">
      <c r="A59" s="33"/>
      <c r="B59" s="33"/>
      <c r="C59" s="33"/>
      <c r="D59" s="33"/>
      <c r="E59" s="166"/>
      <c r="F59" s="166"/>
      <c r="G59" s="166"/>
      <c r="H59" s="166"/>
      <c r="I59" s="166"/>
      <c r="J59" s="166"/>
      <c r="K59" s="96"/>
      <c r="L59" s="96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</row>
    <row r="60" spans="1:363" ht="16.8">
      <c r="A60" s="33"/>
      <c r="B60" s="33"/>
      <c r="C60" s="33"/>
      <c r="D60" s="33"/>
      <c r="E60" s="166"/>
      <c r="F60" s="171"/>
      <c r="G60" s="166"/>
      <c r="H60" s="166"/>
      <c r="I60" s="166"/>
      <c r="J60" s="166"/>
      <c r="K60" s="96"/>
      <c r="L60" s="96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</row>
    <row r="61" spans="1:363" ht="16.8">
      <c r="A61" s="33"/>
      <c r="B61" s="33"/>
      <c r="C61" s="33"/>
      <c r="D61" s="33"/>
      <c r="E61" s="166"/>
      <c r="F61" s="166"/>
      <c r="G61" s="166"/>
      <c r="H61" s="166"/>
      <c r="I61" s="166"/>
      <c r="J61" s="166"/>
      <c r="K61" s="96"/>
      <c r="L61" s="9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</row>
    <row r="62" spans="1:363" ht="16.8">
      <c r="A62" s="33"/>
      <c r="B62" s="33"/>
      <c r="C62" s="33"/>
      <c r="D62" s="33"/>
      <c r="E62" s="96"/>
      <c r="F62" s="96"/>
      <c r="G62" s="96"/>
      <c r="H62" s="96"/>
      <c r="I62" s="96"/>
      <c r="J62" s="96"/>
      <c r="K62" s="96"/>
      <c r="L62" s="96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</row>
    <row r="63" spans="1:363" ht="16.8">
      <c r="A63" s="33"/>
      <c r="B63" s="33"/>
      <c r="C63" s="33"/>
      <c r="D63" s="33"/>
      <c r="E63" s="96"/>
      <c r="F63" s="96"/>
      <c r="G63" s="96"/>
      <c r="H63" s="96"/>
      <c r="I63" s="96"/>
      <c r="J63" s="96"/>
      <c r="K63" s="96"/>
      <c r="L63" s="96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</row>
    <row r="64" spans="1:363" ht="16.8">
      <c r="A64" s="33"/>
      <c r="B64" s="33"/>
      <c r="C64" s="33"/>
      <c r="D64" s="33"/>
      <c r="E64" s="96"/>
      <c r="F64" s="96"/>
      <c r="G64" s="96"/>
      <c r="H64" s="96"/>
      <c r="I64" s="96"/>
      <c r="J64" s="96"/>
      <c r="K64" s="96"/>
      <c r="L64" s="96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</row>
    <row r="65" spans="1:363" ht="16.8">
      <c r="A65" s="33"/>
      <c r="B65" s="33"/>
      <c r="C65" s="33"/>
      <c r="D65" s="33"/>
      <c r="E65" s="96"/>
      <c r="F65" s="96"/>
      <c r="G65" s="96"/>
      <c r="H65" s="96"/>
      <c r="I65" s="96"/>
      <c r="J65" s="96"/>
      <c r="K65" s="96"/>
      <c r="L65" s="9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</row>
    <row r="66" spans="1:363" ht="16.8">
      <c r="A66" s="33"/>
      <c r="B66" s="33"/>
      <c r="C66" s="33"/>
      <c r="D66" s="33"/>
      <c r="E66" s="96"/>
      <c r="F66" s="96"/>
      <c r="G66" s="96"/>
      <c r="H66" s="96"/>
      <c r="I66" s="96"/>
      <c r="J66" s="96"/>
      <c r="K66" s="96"/>
      <c r="L66" s="96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</row>
    <row r="67" spans="1:363" ht="16.8">
      <c r="A67" s="33"/>
      <c r="B67" s="33"/>
      <c r="C67" s="33"/>
      <c r="D67" s="33"/>
      <c r="E67" s="96"/>
      <c r="F67" s="96"/>
      <c r="G67" s="96"/>
      <c r="H67" s="96"/>
      <c r="I67" s="96"/>
      <c r="J67" s="96"/>
      <c r="K67" s="96"/>
      <c r="L67" s="96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</row>
    <row r="68" spans="1:363" ht="16.8">
      <c r="A68" s="33"/>
      <c r="B68" s="33"/>
      <c r="C68" s="33"/>
      <c r="D68" s="33"/>
      <c r="E68" s="96"/>
      <c r="F68" s="96"/>
      <c r="G68" s="96"/>
      <c r="H68" s="96"/>
      <c r="I68" s="96"/>
      <c r="J68" s="96"/>
      <c r="K68" s="96"/>
      <c r="L68" s="96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</row>
    <row r="69" spans="1:363" ht="16.8">
      <c r="A69" s="33"/>
      <c r="B69" s="33"/>
      <c r="C69" s="33"/>
      <c r="D69" s="33"/>
      <c r="E69" s="96"/>
      <c r="F69" s="96"/>
      <c r="G69" s="96"/>
      <c r="H69" s="96"/>
      <c r="I69" s="96"/>
      <c r="J69" s="96"/>
      <c r="K69" s="96"/>
      <c r="L69" s="9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</row>
    <row r="70" spans="1:363" ht="16.8">
      <c r="A70" s="33"/>
      <c r="B70" s="33"/>
      <c r="C70" s="33"/>
      <c r="D70" s="33"/>
      <c r="E70" s="96"/>
      <c r="F70" s="96"/>
      <c r="G70" s="96"/>
      <c r="H70" s="96"/>
      <c r="I70" s="96"/>
      <c r="J70" s="96"/>
      <c r="K70" s="96"/>
      <c r="L70" s="96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</row>
    <row r="71" spans="1:363" ht="16.8">
      <c r="A71" s="33"/>
      <c r="B71" s="33"/>
      <c r="C71" s="33"/>
      <c r="D71" s="33"/>
      <c r="E71" s="96"/>
      <c r="F71" s="96"/>
      <c r="G71" s="96"/>
      <c r="H71" s="96"/>
      <c r="I71" s="96"/>
      <c r="J71" s="96"/>
      <c r="K71" s="96"/>
      <c r="L71" s="96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</row>
    <row r="72" spans="1:363" ht="16.8">
      <c r="A72" s="33"/>
      <c r="B72" s="33"/>
      <c r="C72" s="33"/>
      <c r="D72" s="33"/>
      <c r="E72" s="96"/>
      <c r="F72" s="96"/>
      <c r="G72" s="96"/>
      <c r="H72" s="96"/>
      <c r="I72" s="96"/>
      <c r="J72" s="96"/>
      <c r="K72" s="96"/>
      <c r="L72" s="96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</row>
    <row r="73" spans="1:363" ht="16.8">
      <c r="A73" s="33"/>
      <c r="B73" s="33"/>
      <c r="C73" s="33"/>
      <c r="D73" s="33"/>
      <c r="E73" s="96"/>
      <c r="F73" s="96"/>
      <c r="G73" s="96"/>
      <c r="H73" s="96"/>
      <c r="I73" s="96"/>
      <c r="J73" s="96"/>
      <c r="K73" s="96"/>
      <c r="L73" s="96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</row>
    <row r="74" spans="1:363" ht="16.8">
      <c r="A74" s="33"/>
      <c r="B74" s="33"/>
      <c r="C74" s="33"/>
      <c r="D74" s="33"/>
      <c r="E74" s="96"/>
      <c r="F74" s="96"/>
      <c r="G74" s="96"/>
      <c r="H74" s="96"/>
      <c r="I74" s="96"/>
      <c r="J74" s="96"/>
      <c r="K74" s="96"/>
      <c r="L74" s="96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</row>
    <row r="75" spans="1:363" ht="16.8">
      <c r="A75" s="33"/>
      <c r="B75" s="33"/>
      <c r="C75" s="33"/>
      <c r="D75" s="33"/>
      <c r="E75" s="96"/>
      <c r="F75" s="96"/>
      <c r="G75" s="96"/>
      <c r="H75" s="96"/>
      <c r="I75" s="96"/>
      <c r="J75" s="96"/>
      <c r="K75" s="96"/>
      <c r="L75" s="96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</row>
    <row r="76" spans="1:363" ht="16.8">
      <c r="A76" s="33"/>
      <c r="B76" s="33"/>
      <c r="C76" s="33"/>
      <c r="D76" s="33"/>
      <c r="E76" s="96"/>
      <c r="F76" s="96"/>
      <c r="G76" s="96"/>
      <c r="H76" s="96"/>
      <c r="I76" s="96"/>
      <c r="J76" s="96"/>
      <c r="K76" s="96"/>
      <c r="L76" s="96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</row>
    <row r="77" spans="1:363" ht="16.8">
      <c r="A77" s="33"/>
      <c r="B77" s="33"/>
      <c r="C77" s="33"/>
      <c r="D77" s="33"/>
      <c r="E77" s="96"/>
      <c r="F77" s="96"/>
      <c r="G77" s="96"/>
      <c r="H77" s="96"/>
      <c r="I77" s="96"/>
      <c r="J77" s="96"/>
      <c r="K77" s="96"/>
      <c r="L77" s="96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</row>
    <row r="78" spans="1:363" ht="16.8">
      <c r="A78" s="33"/>
      <c r="B78" s="33"/>
      <c r="C78" s="33"/>
      <c r="D78" s="33"/>
      <c r="E78" s="96"/>
      <c r="F78" s="96"/>
      <c r="G78" s="96"/>
      <c r="H78" s="96"/>
      <c r="I78" s="96"/>
      <c r="J78" s="96"/>
      <c r="K78" s="96"/>
      <c r="L78" s="96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</row>
    <row r="79" spans="1:363" ht="16.8">
      <c r="A79" s="33"/>
      <c r="B79" s="33"/>
      <c r="C79" s="33"/>
      <c r="D79" s="33"/>
      <c r="E79" s="96"/>
      <c r="F79" s="96"/>
      <c r="G79" s="96"/>
      <c r="H79" s="96"/>
      <c r="I79" s="96"/>
      <c r="J79" s="96"/>
      <c r="K79" s="96"/>
      <c r="L79" s="96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</row>
    <row r="80" spans="1:363" ht="16.8">
      <c r="A80" s="33"/>
      <c r="B80" s="33"/>
      <c r="C80" s="33"/>
      <c r="D80" s="33"/>
      <c r="E80" s="96"/>
      <c r="F80" s="96"/>
      <c r="G80" s="96"/>
      <c r="H80" s="96"/>
      <c r="I80" s="96"/>
      <c r="J80" s="96"/>
      <c r="K80" s="96"/>
      <c r="L80" s="96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</row>
    <row r="81" spans="1:363" ht="16.8">
      <c r="A81" s="33"/>
      <c r="B81" s="33"/>
      <c r="C81" s="33"/>
      <c r="D81" s="33"/>
      <c r="E81" s="96"/>
      <c r="F81" s="96"/>
      <c r="G81" s="96"/>
      <c r="H81" s="96"/>
      <c r="I81" s="96"/>
      <c r="J81" s="96"/>
      <c r="K81" s="96"/>
      <c r="L81" s="96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</row>
    <row r="82" spans="1:363" ht="16.8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</row>
    <row r="83" spans="1:363" ht="16.8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</row>
    <row r="84" spans="1:363" ht="16.8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</row>
    <row r="85" spans="1:363" ht="16.8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</row>
    <row r="86" spans="1:363" ht="16.8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</row>
    <row r="87" spans="1:363" ht="16.8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</row>
    <row r="88" spans="1:363" ht="16.8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  <c r="MV88" s="15"/>
      <c r="MW88" s="15"/>
      <c r="MX88" s="15"/>
      <c r="MY88" s="15"/>
    </row>
    <row r="89" spans="1:363" ht="16.8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  <c r="MV89" s="15"/>
      <c r="MW89" s="15"/>
      <c r="MX89" s="15"/>
      <c r="MY89" s="15"/>
    </row>
    <row r="90" spans="1:363" ht="16.8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</row>
    <row r="91" spans="1:363" ht="16.8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</row>
    <row r="92" spans="1:363" ht="16.8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</row>
    <row r="93" spans="1:363" ht="16.8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</row>
    <row r="94" spans="1:363" ht="16.8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</row>
    <row r="95" spans="1:363" ht="16.8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</row>
    <row r="96" spans="1:363" ht="16.8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</row>
    <row r="97" spans="1:363" ht="16.8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</row>
    <row r="98" spans="1:363" ht="16.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</row>
    <row r="99" spans="1:363" ht="16.8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</row>
    <row r="100" spans="1:363" ht="16.8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</row>
    <row r="101" spans="1:363" ht="16.8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</row>
    <row r="102" spans="1:363" ht="16.8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</row>
    <row r="103" spans="1:363" ht="16.8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</row>
    <row r="104" spans="1:363" ht="16.8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</row>
    <row r="105" spans="1:363" ht="16.8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  <c r="MV105" s="15"/>
      <c r="MW105" s="15"/>
      <c r="MX105" s="15"/>
      <c r="MY105" s="15"/>
    </row>
    <row r="106" spans="1:363" ht="16.8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</row>
    <row r="107" spans="1:363" ht="16.8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</row>
    <row r="108" spans="1:363" ht="16.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JO108" s="15"/>
      <c r="JP108" s="15"/>
      <c r="JQ108" s="15"/>
      <c r="JR108" s="15"/>
      <c r="JS108" s="15"/>
      <c r="JT108" s="15"/>
      <c r="JU108" s="15"/>
      <c r="JV108" s="15"/>
      <c r="JW108" s="15"/>
      <c r="JX108" s="15"/>
      <c r="JY108" s="15"/>
      <c r="JZ108" s="15"/>
      <c r="KA108" s="15"/>
      <c r="KB108" s="15"/>
      <c r="KC108" s="15"/>
      <c r="KD108" s="15"/>
      <c r="KE108" s="15"/>
      <c r="KF108" s="15"/>
      <c r="KG108" s="15"/>
      <c r="KH108" s="15"/>
      <c r="KI108" s="15"/>
      <c r="KJ108" s="15"/>
      <c r="KK108" s="15"/>
      <c r="KL108" s="15"/>
      <c r="KM108" s="15"/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/>
      <c r="LA108" s="15"/>
      <c r="LB108" s="15"/>
      <c r="LC108" s="15"/>
      <c r="LD108" s="15"/>
      <c r="LE108" s="15"/>
      <c r="LF108" s="15"/>
      <c r="LG108" s="15"/>
      <c r="LH108" s="15"/>
      <c r="LI108" s="15"/>
      <c r="LJ108" s="15"/>
      <c r="LK108" s="15"/>
      <c r="LL108" s="15"/>
      <c r="LM108" s="15"/>
      <c r="LN108" s="15"/>
      <c r="LO108" s="15"/>
      <c r="LP108" s="15"/>
      <c r="LQ108" s="15"/>
      <c r="LR108" s="15"/>
      <c r="LS108" s="15"/>
      <c r="LT108" s="15"/>
      <c r="LU108" s="15"/>
      <c r="LV108" s="15"/>
      <c r="LW108" s="15"/>
      <c r="LX108" s="15"/>
      <c r="LY108" s="15"/>
      <c r="LZ108" s="15"/>
      <c r="MA108" s="15"/>
      <c r="MB108" s="15"/>
      <c r="MC108" s="15"/>
      <c r="MD108" s="15"/>
      <c r="ME108" s="15"/>
      <c r="MF108" s="15"/>
      <c r="MG108" s="15"/>
      <c r="MH108" s="15"/>
      <c r="MI108" s="15"/>
      <c r="MJ108" s="15"/>
      <c r="MK108" s="15"/>
      <c r="ML108" s="15"/>
      <c r="MM108" s="15"/>
      <c r="MN108" s="15"/>
      <c r="MO108" s="15"/>
      <c r="MP108" s="15"/>
      <c r="MQ108" s="15"/>
      <c r="MR108" s="15"/>
      <c r="MS108" s="15"/>
      <c r="MT108" s="15"/>
      <c r="MU108" s="15"/>
      <c r="MV108" s="15"/>
      <c r="MW108" s="15"/>
      <c r="MX108" s="15"/>
      <c r="MY108" s="15"/>
    </row>
    <row r="109" spans="1:363" ht="16.8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JO109" s="15"/>
      <c r="JP109" s="15"/>
      <c r="JQ109" s="15"/>
      <c r="JR109" s="15"/>
      <c r="JS109" s="15"/>
      <c r="JT109" s="15"/>
      <c r="JU109" s="15"/>
      <c r="JV109" s="15"/>
      <c r="JW109" s="15"/>
      <c r="JX109" s="15"/>
      <c r="JY109" s="15"/>
      <c r="JZ109" s="15"/>
      <c r="KA109" s="15"/>
      <c r="KB109" s="15"/>
      <c r="KC109" s="15"/>
      <c r="KD109" s="15"/>
      <c r="KE109" s="15"/>
      <c r="KF109" s="15"/>
      <c r="KG109" s="15"/>
      <c r="KH109" s="15"/>
      <c r="KI109" s="15"/>
      <c r="KJ109" s="15"/>
      <c r="KK109" s="15"/>
      <c r="KL109" s="15"/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/>
      <c r="KX109" s="15"/>
      <c r="KY109" s="15"/>
      <c r="KZ109" s="15"/>
      <c r="LA109" s="15"/>
      <c r="LB109" s="15"/>
      <c r="LC109" s="15"/>
      <c r="LD109" s="15"/>
      <c r="LE109" s="15"/>
      <c r="LF109" s="15"/>
      <c r="LG109" s="15"/>
      <c r="LH109" s="15"/>
      <c r="LI109" s="15"/>
      <c r="LJ109" s="15"/>
      <c r="LK109" s="15"/>
      <c r="LL109" s="15"/>
      <c r="LM109" s="15"/>
      <c r="LN109" s="15"/>
      <c r="LO109" s="15"/>
      <c r="LP109" s="15"/>
      <c r="LQ109" s="15"/>
      <c r="LR109" s="15"/>
      <c r="LS109" s="15"/>
      <c r="LT109" s="15"/>
      <c r="LU109" s="15"/>
      <c r="LV109" s="15"/>
      <c r="LW109" s="15"/>
      <c r="LX109" s="15"/>
      <c r="LY109" s="15"/>
      <c r="LZ109" s="15"/>
      <c r="MA109" s="15"/>
      <c r="MB109" s="15"/>
      <c r="MC109" s="15"/>
      <c r="MD109" s="15"/>
      <c r="ME109" s="15"/>
      <c r="MF109" s="15"/>
      <c r="MG109" s="15"/>
      <c r="MH109" s="15"/>
      <c r="MI109" s="15"/>
      <c r="MJ109" s="15"/>
      <c r="MK109" s="15"/>
      <c r="ML109" s="15"/>
      <c r="MM109" s="15"/>
      <c r="MN109" s="15"/>
      <c r="MO109" s="15"/>
      <c r="MP109" s="15"/>
      <c r="MQ109" s="15"/>
      <c r="MR109" s="15"/>
      <c r="MS109" s="15"/>
      <c r="MT109" s="15"/>
      <c r="MU109" s="15"/>
      <c r="MV109" s="15"/>
      <c r="MW109" s="15"/>
      <c r="MX109" s="15"/>
      <c r="MY109" s="15"/>
    </row>
    <row r="110" spans="1:363" ht="16.8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</row>
    <row r="111" spans="1:363" ht="16.8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</row>
    <row r="112" spans="1:363" ht="16.8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</row>
    <row r="113" spans="1:363" ht="16.8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</row>
    <row r="114" spans="1:363" ht="16.8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  <c r="MV114" s="15"/>
      <c r="MW114" s="15"/>
      <c r="MX114" s="15"/>
      <c r="MY114" s="15"/>
    </row>
    <row r="115" spans="1:363" ht="16.8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JO115" s="15"/>
      <c r="JP115" s="15"/>
      <c r="JQ115" s="15"/>
      <c r="JR115" s="15"/>
      <c r="JS115" s="15"/>
      <c r="JT115" s="15"/>
      <c r="JU115" s="15"/>
      <c r="JV115" s="15"/>
      <c r="JW115" s="15"/>
      <c r="JX115" s="15"/>
      <c r="JY115" s="15"/>
      <c r="JZ115" s="15"/>
      <c r="KA115" s="15"/>
      <c r="KB115" s="15"/>
      <c r="KC115" s="15"/>
      <c r="KD115" s="15"/>
      <c r="KE115" s="15"/>
      <c r="KF115" s="15"/>
      <c r="KG115" s="15"/>
      <c r="KH115" s="15"/>
      <c r="KI115" s="15"/>
      <c r="KJ115" s="15"/>
      <c r="KK115" s="15"/>
      <c r="KL115" s="15"/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/>
      <c r="LH115" s="15"/>
      <c r="LI115" s="15"/>
      <c r="LJ115" s="15"/>
      <c r="LK115" s="15"/>
      <c r="LL115" s="15"/>
      <c r="LM115" s="15"/>
      <c r="LN115" s="15"/>
      <c r="LO115" s="15"/>
      <c r="LP115" s="15"/>
      <c r="LQ115" s="15"/>
      <c r="LR115" s="15"/>
      <c r="LS115" s="15"/>
      <c r="LT115" s="15"/>
      <c r="LU115" s="15"/>
      <c r="LV115" s="15"/>
      <c r="LW115" s="15"/>
      <c r="LX115" s="15"/>
      <c r="LY115" s="15"/>
      <c r="LZ115" s="15"/>
      <c r="MA115" s="15"/>
      <c r="MB115" s="15"/>
      <c r="MC115" s="15"/>
      <c r="MD115" s="15"/>
      <c r="ME115" s="15"/>
      <c r="MF115" s="15"/>
      <c r="MG115" s="15"/>
      <c r="MH115" s="15"/>
      <c r="MI115" s="15"/>
      <c r="MJ115" s="15"/>
      <c r="MK115" s="15"/>
      <c r="ML115" s="15"/>
      <c r="MM115" s="15"/>
      <c r="MN115" s="15"/>
      <c r="MO115" s="15"/>
      <c r="MP115" s="15"/>
      <c r="MQ115" s="15"/>
      <c r="MR115" s="15"/>
      <c r="MS115" s="15"/>
      <c r="MT115" s="15"/>
      <c r="MU115" s="15"/>
      <c r="MV115" s="15"/>
      <c r="MW115" s="15"/>
      <c r="MX115" s="15"/>
      <c r="MY115" s="15"/>
    </row>
    <row r="116" spans="1:363" ht="16.8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  <c r="MV116" s="15"/>
      <c r="MW116" s="15"/>
      <c r="MX116" s="15"/>
      <c r="MY116" s="15"/>
    </row>
    <row r="117" spans="1:363" ht="16.8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  <c r="MV117" s="15"/>
      <c r="MW117" s="15"/>
      <c r="MX117" s="15"/>
      <c r="MY117" s="15"/>
    </row>
    <row r="118" spans="1:363" ht="16.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  <c r="MV118" s="15"/>
      <c r="MW118" s="15"/>
      <c r="MX118" s="15"/>
      <c r="MY118" s="15"/>
    </row>
    <row r="119" spans="1:363" ht="16.8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  <c r="MV119" s="15"/>
      <c r="MW119" s="15"/>
      <c r="MX119" s="15"/>
      <c r="MY119" s="15"/>
    </row>
    <row r="120" spans="1:363" ht="16.8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  <c r="MV120" s="15"/>
      <c r="MW120" s="15"/>
      <c r="MX120" s="15"/>
      <c r="MY120" s="15"/>
    </row>
    <row r="121" spans="1:363" ht="16.8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  <c r="MV121" s="15"/>
      <c r="MW121" s="15"/>
      <c r="MX121" s="15"/>
      <c r="MY121" s="15"/>
    </row>
    <row r="122" spans="1:363" ht="16.8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  <c r="MV122" s="15"/>
      <c r="MW122" s="15"/>
      <c r="MX122" s="15"/>
      <c r="MY122" s="15"/>
    </row>
    <row r="123" spans="1:363" ht="16.8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</row>
    <row r="124" spans="1:363" ht="16.8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</row>
    <row r="125" spans="1:363" ht="16.8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</row>
    <row r="126" spans="1:363" ht="16.8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</row>
    <row r="127" spans="1:363" ht="16.8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</row>
    <row r="128" spans="1:363" ht="16.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</row>
    <row r="129" spans="1:363" ht="16.8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</row>
    <row r="130" spans="1:363" ht="16.8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</row>
    <row r="131" spans="1:363" ht="16.8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  <c r="MV131" s="15"/>
      <c r="MW131" s="15"/>
      <c r="MX131" s="15"/>
      <c r="MY131" s="15"/>
    </row>
    <row r="132" spans="1:363" ht="16.8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JO132" s="15"/>
      <c r="JP132" s="15"/>
      <c r="JQ132" s="15"/>
      <c r="JR132" s="15"/>
      <c r="JS132" s="15"/>
      <c r="JT132" s="15"/>
      <c r="JU132" s="15"/>
      <c r="JV132" s="15"/>
      <c r="JW132" s="15"/>
      <c r="JX132" s="15"/>
      <c r="JY132" s="15"/>
      <c r="JZ132" s="15"/>
      <c r="KA132" s="15"/>
      <c r="KB132" s="15"/>
      <c r="KC132" s="15"/>
      <c r="KD132" s="15"/>
      <c r="KE132" s="15"/>
      <c r="KF132" s="15"/>
      <c r="KG132" s="15"/>
      <c r="KH132" s="15"/>
      <c r="KI132" s="15"/>
      <c r="KJ132" s="15"/>
      <c r="KK132" s="15"/>
      <c r="KL132" s="15"/>
      <c r="KM132" s="15"/>
      <c r="KN132" s="15"/>
      <c r="KO132" s="15"/>
      <c r="KP132" s="15"/>
      <c r="KQ132" s="15"/>
      <c r="KR132" s="15"/>
      <c r="KS132" s="15"/>
      <c r="KT132" s="15"/>
      <c r="KU132" s="15"/>
      <c r="KV132" s="15"/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/>
      <c r="LL132" s="15"/>
      <c r="LM132" s="15"/>
      <c r="LN132" s="15"/>
      <c r="LO132" s="15"/>
      <c r="LP132" s="15"/>
      <c r="LQ132" s="15"/>
      <c r="LR132" s="15"/>
      <c r="LS132" s="15"/>
      <c r="LT132" s="15"/>
      <c r="LU132" s="15"/>
      <c r="LV132" s="15"/>
      <c r="LW132" s="15"/>
      <c r="LX132" s="15"/>
      <c r="LY132" s="15"/>
      <c r="LZ132" s="15"/>
      <c r="MA132" s="15"/>
      <c r="MB132" s="15"/>
      <c r="MC132" s="15"/>
      <c r="MD132" s="15"/>
      <c r="ME132" s="15"/>
      <c r="MF132" s="15"/>
      <c r="MG132" s="15"/>
      <c r="MH132" s="15"/>
      <c r="MI132" s="15"/>
      <c r="MJ132" s="15"/>
      <c r="MK132" s="15"/>
      <c r="ML132" s="15"/>
      <c r="MM132" s="15"/>
      <c r="MN132" s="15"/>
      <c r="MO132" s="15"/>
      <c r="MP132" s="15"/>
      <c r="MQ132" s="15"/>
      <c r="MR132" s="15"/>
      <c r="MS132" s="15"/>
      <c r="MT132" s="15"/>
      <c r="MU132" s="15"/>
      <c r="MV132" s="15"/>
      <c r="MW132" s="15"/>
      <c r="MX132" s="15"/>
      <c r="MY132" s="15"/>
    </row>
    <row r="133" spans="1:363" ht="16.8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JO133" s="15"/>
      <c r="JP133" s="15"/>
      <c r="JQ133" s="15"/>
      <c r="JR133" s="15"/>
      <c r="JS133" s="15"/>
      <c r="JT133" s="15"/>
      <c r="JU133" s="15"/>
      <c r="JV133" s="15"/>
      <c r="JW133" s="15"/>
      <c r="JX133" s="15"/>
      <c r="JY133" s="15"/>
      <c r="JZ133" s="15"/>
      <c r="KA133" s="15"/>
      <c r="KB133" s="15"/>
      <c r="KC133" s="15"/>
      <c r="KD133" s="15"/>
      <c r="KE133" s="15"/>
      <c r="KF133" s="15"/>
      <c r="KG133" s="15"/>
      <c r="KH133" s="15"/>
      <c r="KI133" s="15"/>
      <c r="KJ133" s="15"/>
      <c r="KK133" s="15"/>
      <c r="KL133" s="15"/>
      <c r="KM133" s="15"/>
      <c r="KN133" s="15"/>
      <c r="KO133" s="15"/>
      <c r="KP133" s="15"/>
      <c r="KQ133" s="15"/>
      <c r="KR133" s="15"/>
      <c r="KS133" s="15"/>
      <c r="KT133" s="15"/>
      <c r="KU133" s="15"/>
      <c r="KV133" s="15"/>
      <c r="KW133" s="15"/>
      <c r="KX133" s="15"/>
      <c r="KY133" s="15"/>
      <c r="KZ133" s="15"/>
      <c r="LA133" s="15"/>
      <c r="LB133" s="15"/>
      <c r="LC133" s="15"/>
      <c r="LD133" s="15"/>
      <c r="LE133" s="15"/>
      <c r="LF133" s="15"/>
      <c r="LG133" s="15"/>
      <c r="LH133" s="15"/>
      <c r="LI133" s="15"/>
      <c r="LJ133" s="15"/>
      <c r="LK133" s="15"/>
      <c r="LL133" s="15"/>
      <c r="LM133" s="15"/>
      <c r="LN133" s="15"/>
      <c r="LO133" s="15"/>
      <c r="LP133" s="15"/>
      <c r="LQ133" s="15"/>
      <c r="LR133" s="15"/>
      <c r="LS133" s="15"/>
      <c r="LT133" s="15"/>
      <c r="LU133" s="15"/>
      <c r="LV133" s="15"/>
      <c r="LW133" s="15"/>
      <c r="LX133" s="15"/>
      <c r="LY133" s="15"/>
      <c r="LZ133" s="15"/>
      <c r="MA133" s="15"/>
      <c r="MB133" s="15"/>
      <c r="MC133" s="15"/>
      <c r="MD133" s="15"/>
      <c r="ME133" s="15"/>
      <c r="MF133" s="15"/>
      <c r="MG133" s="15"/>
      <c r="MH133" s="15"/>
      <c r="MI133" s="15"/>
      <c r="MJ133" s="15"/>
      <c r="MK133" s="15"/>
      <c r="ML133" s="15"/>
      <c r="MM133" s="15"/>
      <c r="MN133" s="15"/>
      <c r="MO133" s="15"/>
      <c r="MP133" s="15"/>
      <c r="MQ133" s="15"/>
      <c r="MR133" s="15"/>
      <c r="MS133" s="15"/>
      <c r="MT133" s="15"/>
      <c r="MU133" s="15"/>
      <c r="MV133" s="15"/>
      <c r="MW133" s="15"/>
      <c r="MX133" s="15"/>
      <c r="MY133" s="15"/>
    </row>
    <row r="134" spans="1:36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JO134" s="15"/>
      <c r="JP134" s="15"/>
      <c r="JQ134" s="15"/>
      <c r="JR134" s="15"/>
      <c r="JS134" s="15"/>
      <c r="JT134" s="15"/>
      <c r="JU134" s="15"/>
      <c r="JV134" s="15"/>
      <c r="JW134" s="15"/>
      <c r="JX134" s="15"/>
      <c r="JY134" s="15"/>
      <c r="JZ134" s="15"/>
      <c r="KA134" s="15"/>
      <c r="KB134" s="15"/>
      <c r="KC134" s="15"/>
      <c r="KD134" s="15"/>
      <c r="KE134" s="15"/>
      <c r="KF134" s="15"/>
      <c r="KG134" s="15"/>
      <c r="KH134" s="15"/>
      <c r="KI134" s="15"/>
      <c r="KJ134" s="15"/>
      <c r="KK134" s="15"/>
      <c r="KL134" s="15"/>
      <c r="KM134" s="15"/>
      <c r="KN134" s="15"/>
      <c r="KO134" s="15"/>
      <c r="KP134" s="15"/>
      <c r="KQ134" s="15"/>
      <c r="KR134" s="15"/>
      <c r="KS134" s="15"/>
      <c r="KT134" s="15"/>
      <c r="KU134" s="15"/>
      <c r="KV134" s="15"/>
      <c r="KW134" s="15"/>
      <c r="KX134" s="15"/>
      <c r="KY134" s="15"/>
      <c r="KZ134" s="15"/>
      <c r="LA134" s="15"/>
      <c r="LB134" s="15"/>
      <c r="LC134" s="15"/>
      <c r="LD134" s="15"/>
      <c r="LE134" s="15"/>
      <c r="LF134" s="15"/>
      <c r="LG134" s="15"/>
      <c r="LH134" s="15"/>
      <c r="LI134" s="15"/>
      <c r="LJ134" s="15"/>
      <c r="LK134" s="15"/>
      <c r="LL134" s="15"/>
      <c r="LM134" s="15"/>
      <c r="LN134" s="15"/>
      <c r="LO134" s="15"/>
      <c r="LP134" s="15"/>
      <c r="LQ134" s="15"/>
      <c r="LR134" s="15"/>
      <c r="LS134" s="15"/>
      <c r="LT134" s="15"/>
      <c r="LU134" s="15"/>
      <c r="LV134" s="15"/>
      <c r="LW134" s="15"/>
      <c r="LX134" s="15"/>
      <c r="LY134" s="15"/>
      <c r="LZ134" s="15"/>
      <c r="MA134" s="15"/>
      <c r="MB134" s="15"/>
      <c r="MC134" s="15"/>
      <c r="MD134" s="15"/>
      <c r="ME134" s="15"/>
      <c r="MF134" s="15"/>
      <c r="MG134" s="15"/>
      <c r="MH134" s="15"/>
      <c r="MI134" s="15"/>
      <c r="MJ134" s="15"/>
      <c r="MK134" s="15"/>
      <c r="ML134" s="15"/>
      <c r="MM134" s="15"/>
      <c r="MN134" s="15"/>
      <c r="MO134" s="15"/>
      <c r="MP134" s="15"/>
      <c r="MQ134" s="15"/>
      <c r="MR134" s="15"/>
      <c r="MS134" s="15"/>
      <c r="MT134" s="15"/>
      <c r="MU134" s="15"/>
      <c r="MV134" s="15"/>
      <c r="MW134" s="15"/>
      <c r="MX134" s="15"/>
      <c r="MY134" s="15"/>
    </row>
    <row r="135" spans="1:36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JO135" s="15"/>
      <c r="JP135" s="15"/>
      <c r="JQ135" s="15"/>
      <c r="JR135" s="15"/>
      <c r="JS135" s="15"/>
      <c r="JT135" s="15"/>
      <c r="JU135" s="15"/>
      <c r="JV135" s="15"/>
      <c r="JW135" s="15"/>
      <c r="JX135" s="15"/>
      <c r="JY135" s="15"/>
      <c r="JZ135" s="15"/>
      <c r="KA135" s="15"/>
      <c r="KB135" s="15"/>
      <c r="KC135" s="15"/>
      <c r="KD135" s="15"/>
      <c r="KE135" s="15"/>
      <c r="KF135" s="15"/>
      <c r="KG135" s="15"/>
      <c r="KH135" s="15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  <c r="LD135" s="15"/>
      <c r="LE135" s="15"/>
      <c r="LF135" s="15"/>
      <c r="LG135" s="15"/>
      <c r="LH135" s="15"/>
      <c r="LI135" s="15"/>
      <c r="LJ135" s="15"/>
      <c r="LK135" s="15"/>
      <c r="LL135" s="15"/>
      <c r="LM135" s="15"/>
      <c r="LN135" s="15"/>
      <c r="LO135" s="15"/>
      <c r="LP135" s="15"/>
      <c r="LQ135" s="15"/>
      <c r="LR135" s="15"/>
      <c r="LS135" s="15"/>
      <c r="LT135" s="15"/>
      <c r="LU135" s="15"/>
      <c r="LV135" s="15"/>
      <c r="LW135" s="15"/>
      <c r="LX135" s="15"/>
      <c r="LY135" s="15"/>
      <c r="LZ135" s="15"/>
      <c r="MA135" s="15"/>
      <c r="MB135" s="15"/>
      <c r="MC135" s="15"/>
      <c r="MD135" s="15"/>
      <c r="ME135" s="15"/>
      <c r="MF135" s="15"/>
      <c r="MG135" s="15"/>
      <c r="MH135" s="15"/>
      <c r="MI135" s="15"/>
      <c r="MJ135" s="15"/>
      <c r="MK135" s="15"/>
      <c r="ML135" s="15"/>
      <c r="MM135" s="15"/>
      <c r="MN135" s="15"/>
      <c r="MO135" s="15"/>
      <c r="MP135" s="15"/>
      <c r="MQ135" s="15"/>
      <c r="MR135" s="15"/>
      <c r="MS135" s="15"/>
      <c r="MT135" s="15"/>
      <c r="MU135" s="15"/>
      <c r="MV135" s="15"/>
      <c r="MW135" s="15"/>
      <c r="MX135" s="15"/>
      <c r="MY135" s="15"/>
    </row>
    <row r="136" spans="1:36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JO136" s="15"/>
      <c r="JP136" s="15"/>
      <c r="JQ136" s="15"/>
      <c r="JR136" s="15"/>
      <c r="JS136" s="15"/>
      <c r="JT136" s="15"/>
      <c r="JU136" s="15"/>
      <c r="JV136" s="15"/>
      <c r="JW136" s="15"/>
      <c r="JX136" s="15"/>
      <c r="JY136" s="15"/>
      <c r="JZ136" s="15"/>
      <c r="KA136" s="15"/>
      <c r="KB136" s="15"/>
      <c r="KC136" s="15"/>
      <c r="KD136" s="15"/>
      <c r="KE136" s="15"/>
      <c r="KF136" s="15"/>
      <c r="KG136" s="15"/>
      <c r="KH136" s="15"/>
      <c r="KI136" s="15"/>
      <c r="KJ136" s="15"/>
      <c r="KK136" s="15"/>
      <c r="KL136" s="15"/>
      <c r="KM136" s="15"/>
      <c r="KN136" s="15"/>
      <c r="KO136" s="15"/>
      <c r="KP136" s="15"/>
      <c r="KQ136" s="15"/>
      <c r="KR136" s="15"/>
      <c r="KS136" s="15"/>
      <c r="KT136" s="15"/>
      <c r="KU136" s="15"/>
      <c r="KV136" s="15"/>
      <c r="KW136" s="15"/>
      <c r="KX136" s="15"/>
      <c r="KY136" s="15"/>
      <c r="KZ136" s="15"/>
      <c r="LA136" s="15"/>
      <c r="LB136" s="15"/>
      <c r="LC136" s="15"/>
      <c r="LD136" s="15"/>
      <c r="LE136" s="15"/>
      <c r="LF136" s="15"/>
      <c r="LG136" s="15"/>
      <c r="LH136" s="15"/>
      <c r="LI136" s="15"/>
      <c r="LJ136" s="15"/>
      <c r="LK136" s="15"/>
      <c r="LL136" s="15"/>
      <c r="LM136" s="15"/>
      <c r="LN136" s="15"/>
      <c r="LO136" s="15"/>
      <c r="LP136" s="15"/>
      <c r="LQ136" s="15"/>
      <c r="LR136" s="15"/>
      <c r="LS136" s="15"/>
      <c r="LT136" s="15"/>
      <c r="LU136" s="15"/>
      <c r="LV136" s="15"/>
      <c r="LW136" s="15"/>
      <c r="LX136" s="15"/>
      <c r="LY136" s="15"/>
      <c r="LZ136" s="15"/>
      <c r="MA136" s="15"/>
      <c r="MB136" s="15"/>
      <c r="MC136" s="15"/>
      <c r="MD136" s="15"/>
      <c r="ME136" s="15"/>
      <c r="MF136" s="15"/>
      <c r="MG136" s="15"/>
      <c r="MH136" s="15"/>
      <c r="MI136" s="15"/>
      <c r="MJ136" s="15"/>
      <c r="MK136" s="15"/>
      <c r="ML136" s="15"/>
      <c r="MM136" s="15"/>
      <c r="MN136" s="15"/>
      <c r="MO136" s="15"/>
      <c r="MP136" s="15"/>
      <c r="MQ136" s="15"/>
      <c r="MR136" s="15"/>
      <c r="MS136" s="15"/>
      <c r="MT136" s="15"/>
      <c r="MU136" s="15"/>
      <c r="MV136" s="15"/>
      <c r="MW136" s="15"/>
      <c r="MX136" s="15"/>
      <c r="MY136" s="15"/>
    </row>
    <row r="137" spans="1:36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JO137" s="15"/>
      <c r="JP137" s="15"/>
      <c r="JQ137" s="15"/>
      <c r="JR137" s="15"/>
      <c r="JS137" s="15"/>
      <c r="JT137" s="15"/>
      <c r="JU137" s="15"/>
      <c r="JV137" s="15"/>
      <c r="JW137" s="15"/>
      <c r="JX137" s="15"/>
      <c r="JY137" s="15"/>
      <c r="JZ137" s="15"/>
      <c r="KA137" s="15"/>
      <c r="KB137" s="15"/>
      <c r="KC137" s="15"/>
      <c r="KD137" s="15"/>
      <c r="KE137" s="15"/>
      <c r="KF137" s="15"/>
      <c r="KG137" s="15"/>
      <c r="KH137" s="15"/>
      <c r="KI137" s="15"/>
      <c r="KJ137" s="15"/>
      <c r="KK137" s="15"/>
      <c r="KL137" s="15"/>
      <c r="KM137" s="15"/>
      <c r="KN137" s="15"/>
      <c r="KO137" s="15"/>
      <c r="KP137" s="15"/>
      <c r="KQ137" s="15"/>
      <c r="KR137" s="15"/>
      <c r="KS137" s="15"/>
      <c r="KT137" s="15"/>
      <c r="KU137" s="15"/>
      <c r="KV137" s="15"/>
      <c r="KW137" s="15"/>
      <c r="KX137" s="15"/>
      <c r="KY137" s="15"/>
      <c r="KZ137" s="15"/>
      <c r="LA137" s="15"/>
      <c r="LB137" s="15"/>
      <c r="LC137" s="15"/>
      <c r="LD137" s="15"/>
      <c r="LE137" s="15"/>
      <c r="LF137" s="15"/>
      <c r="LG137" s="15"/>
      <c r="LH137" s="15"/>
      <c r="LI137" s="15"/>
      <c r="LJ137" s="15"/>
      <c r="LK137" s="15"/>
      <c r="LL137" s="15"/>
      <c r="LM137" s="15"/>
      <c r="LN137" s="15"/>
      <c r="LO137" s="15"/>
      <c r="LP137" s="15"/>
      <c r="LQ137" s="15"/>
      <c r="LR137" s="15"/>
      <c r="LS137" s="15"/>
      <c r="LT137" s="15"/>
      <c r="LU137" s="15"/>
      <c r="LV137" s="15"/>
      <c r="LW137" s="15"/>
      <c r="LX137" s="15"/>
      <c r="LY137" s="15"/>
      <c r="LZ137" s="15"/>
      <c r="MA137" s="15"/>
      <c r="MB137" s="15"/>
      <c r="MC137" s="15"/>
      <c r="MD137" s="15"/>
      <c r="ME137" s="15"/>
      <c r="MF137" s="15"/>
      <c r="MG137" s="15"/>
      <c r="MH137" s="15"/>
      <c r="MI137" s="15"/>
      <c r="MJ137" s="15"/>
      <c r="MK137" s="15"/>
      <c r="ML137" s="15"/>
      <c r="MM137" s="15"/>
      <c r="MN137" s="15"/>
      <c r="MO137" s="15"/>
      <c r="MP137" s="15"/>
      <c r="MQ137" s="15"/>
      <c r="MR137" s="15"/>
      <c r="MS137" s="15"/>
      <c r="MT137" s="15"/>
      <c r="MU137" s="15"/>
      <c r="MV137" s="15"/>
      <c r="MW137" s="15"/>
      <c r="MX137" s="15"/>
      <c r="MY137" s="15"/>
    </row>
    <row r="138" spans="1:36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JO138" s="15"/>
      <c r="JP138" s="15"/>
      <c r="JQ138" s="15"/>
      <c r="JR138" s="15"/>
      <c r="JS138" s="15"/>
      <c r="JT138" s="15"/>
      <c r="JU138" s="15"/>
      <c r="JV138" s="15"/>
      <c r="JW138" s="15"/>
      <c r="JX138" s="15"/>
      <c r="JY138" s="15"/>
      <c r="JZ138" s="15"/>
      <c r="KA138" s="15"/>
      <c r="KB138" s="15"/>
      <c r="KC138" s="15"/>
      <c r="KD138" s="15"/>
      <c r="KE138" s="15"/>
      <c r="KF138" s="15"/>
      <c r="KG138" s="15"/>
      <c r="KH138" s="15"/>
      <c r="KI138" s="15"/>
      <c r="KJ138" s="15"/>
      <c r="KK138" s="15"/>
      <c r="KL138" s="15"/>
      <c r="KM138" s="15"/>
      <c r="KN138" s="15"/>
      <c r="KO138" s="15"/>
      <c r="KP138" s="15"/>
      <c r="KQ138" s="15"/>
      <c r="KR138" s="15"/>
      <c r="KS138" s="15"/>
      <c r="KT138" s="15"/>
      <c r="KU138" s="15"/>
      <c r="KV138" s="15"/>
      <c r="KW138" s="15"/>
      <c r="KX138" s="15"/>
      <c r="KY138" s="15"/>
      <c r="KZ138" s="15"/>
      <c r="LA138" s="15"/>
      <c r="LB138" s="15"/>
      <c r="LC138" s="15"/>
      <c r="LD138" s="15"/>
      <c r="LE138" s="15"/>
      <c r="LF138" s="15"/>
      <c r="LG138" s="15"/>
      <c r="LH138" s="15"/>
      <c r="LI138" s="15"/>
      <c r="LJ138" s="15"/>
      <c r="LK138" s="15"/>
      <c r="LL138" s="15"/>
      <c r="LM138" s="15"/>
      <c r="LN138" s="15"/>
      <c r="LO138" s="15"/>
      <c r="LP138" s="15"/>
      <c r="LQ138" s="15"/>
      <c r="LR138" s="15"/>
      <c r="LS138" s="15"/>
      <c r="LT138" s="15"/>
      <c r="LU138" s="15"/>
      <c r="LV138" s="15"/>
      <c r="LW138" s="15"/>
      <c r="LX138" s="15"/>
      <c r="LY138" s="15"/>
      <c r="LZ138" s="15"/>
      <c r="MA138" s="15"/>
      <c r="MB138" s="15"/>
      <c r="MC138" s="15"/>
      <c r="MD138" s="15"/>
      <c r="ME138" s="15"/>
      <c r="MF138" s="15"/>
      <c r="MG138" s="15"/>
      <c r="MH138" s="15"/>
      <c r="MI138" s="15"/>
      <c r="MJ138" s="15"/>
      <c r="MK138" s="15"/>
      <c r="ML138" s="15"/>
      <c r="MM138" s="15"/>
      <c r="MN138" s="15"/>
      <c r="MO138" s="15"/>
      <c r="MP138" s="15"/>
      <c r="MQ138" s="15"/>
      <c r="MR138" s="15"/>
      <c r="MS138" s="15"/>
      <c r="MT138" s="15"/>
      <c r="MU138" s="15"/>
      <c r="MV138" s="15"/>
      <c r="MW138" s="15"/>
      <c r="MX138" s="15"/>
      <c r="MY138" s="15"/>
    </row>
    <row r="139" spans="1:36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JO139" s="15"/>
      <c r="JP139" s="15"/>
      <c r="JQ139" s="15"/>
      <c r="JR139" s="15"/>
      <c r="JS139" s="15"/>
      <c r="JT139" s="15"/>
      <c r="JU139" s="15"/>
      <c r="JV139" s="15"/>
      <c r="JW139" s="15"/>
      <c r="JX139" s="15"/>
      <c r="JY139" s="15"/>
      <c r="JZ139" s="15"/>
      <c r="KA139" s="15"/>
      <c r="KB139" s="15"/>
      <c r="KC139" s="15"/>
      <c r="KD139" s="15"/>
      <c r="KE139" s="15"/>
      <c r="KF139" s="15"/>
      <c r="KG139" s="15"/>
      <c r="KH139" s="15"/>
      <c r="KI139" s="15"/>
      <c r="KJ139" s="15"/>
      <c r="KK139" s="15"/>
      <c r="KL139" s="15"/>
      <c r="KM139" s="15"/>
      <c r="KN139" s="15"/>
      <c r="KO139" s="15"/>
      <c r="KP139" s="15"/>
      <c r="KQ139" s="15"/>
      <c r="KR139" s="15"/>
      <c r="KS139" s="15"/>
      <c r="KT139" s="15"/>
      <c r="KU139" s="15"/>
      <c r="KV139" s="15"/>
      <c r="KW139" s="15"/>
      <c r="KX139" s="15"/>
      <c r="KY139" s="15"/>
      <c r="KZ139" s="15"/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/>
      <c r="LL139" s="15"/>
      <c r="LM139" s="15"/>
      <c r="LN139" s="15"/>
      <c r="LO139" s="15"/>
      <c r="LP139" s="15"/>
      <c r="LQ139" s="15"/>
      <c r="LR139" s="15"/>
      <c r="LS139" s="15"/>
      <c r="LT139" s="15"/>
      <c r="LU139" s="15"/>
      <c r="LV139" s="15"/>
      <c r="LW139" s="15"/>
      <c r="LX139" s="15"/>
      <c r="LY139" s="15"/>
      <c r="LZ139" s="15"/>
      <c r="MA139" s="15"/>
      <c r="MB139" s="15"/>
      <c r="MC139" s="15"/>
      <c r="MD139" s="15"/>
      <c r="ME139" s="15"/>
      <c r="MF139" s="15"/>
      <c r="MG139" s="15"/>
      <c r="MH139" s="15"/>
      <c r="MI139" s="15"/>
      <c r="MJ139" s="15"/>
      <c r="MK139" s="15"/>
      <c r="ML139" s="15"/>
      <c r="MM139" s="15"/>
      <c r="MN139" s="15"/>
      <c r="MO139" s="15"/>
      <c r="MP139" s="15"/>
      <c r="MQ139" s="15"/>
      <c r="MR139" s="15"/>
      <c r="MS139" s="15"/>
      <c r="MT139" s="15"/>
      <c r="MU139" s="15"/>
      <c r="MV139" s="15"/>
      <c r="MW139" s="15"/>
      <c r="MX139" s="15"/>
      <c r="MY139" s="15"/>
    </row>
    <row r="140" spans="1:36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JO140" s="15"/>
      <c r="JP140" s="15"/>
      <c r="JQ140" s="15"/>
      <c r="JR140" s="15"/>
      <c r="JS140" s="15"/>
      <c r="JT140" s="15"/>
      <c r="JU140" s="15"/>
      <c r="JV140" s="15"/>
      <c r="JW140" s="15"/>
      <c r="JX140" s="15"/>
      <c r="JY140" s="15"/>
      <c r="JZ140" s="15"/>
      <c r="KA140" s="15"/>
      <c r="KB140" s="15"/>
      <c r="KC140" s="15"/>
      <c r="KD140" s="15"/>
      <c r="KE140" s="15"/>
      <c r="KF140" s="15"/>
      <c r="KG140" s="15"/>
      <c r="KH140" s="15"/>
      <c r="KI140" s="15"/>
      <c r="KJ140" s="15"/>
      <c r="KK140" s="15"/>
      <c r="KL140" s="15"/>
      <c r="KM140" s="15"/>
      <c r="KN140" s="15"/>
      <c r="KO140" s="15"/>
      <c r="KP140" s="15"/>
      <c r="KQ140" s="15"/>
      <c r="KR140" s="15"/>
      <c r="KS140" s="15"/>
      <c r="KT140" s="15"/>
      <c r="KU140" s="15"/>
      <c r="KV140" s="15"/>
      <c r="KW140" s="15"/>
      <c r="KX140" s="15"/>
      <c r="KY140" s="15"/>
      <c r="KZ140" s="15"/>
      <c r="LA140" s="15"/>
      <c r="LB140" s="15"/>
      <c r="LC140" s="15"/>
      <c r="LD140" s="15"/>
      <c r="LE140" s="15"/>
      <c r="LF140" s="15"/>
      <c r="LG140" s="15"/>
      <c r="LH140" s="15"/>
      <c r="LI140" s="15"/>
      <c r="LJ140" s="15"/>
      <c r="LK140" s="15"/>
      <c r="LL140" s="15"/>
      <c r="LM140" s="15"/>
      <c r="LN140" s="15"/>
      <c r="LO140" s="15"/>
      <c r="LP140" s="15"/>
      <c r="LQ140" s="15"/>
      <c r="LR140" s="15"/>
      <c r="LS140" s="15"/>
      <c r="LT140" s="15"/>
      <c r="LU140" s="15"/>
      <c r="LV140" s="15"/>
      <c r="LW140" s="15"/>
      <c r="LX140" s="15"/>
      <c r="LY140" s="15"/>
      <c r="LZ140" s="15"/>
      <c r="MA140" s="15"/>
      <c r="MB140" s="15"/>
      <c r="MC140" s="15"/>
      <c r="MD140" s="15"/>
      <c r="ME140" s="15"/>
      <c r="MF140" s="15"/>
      <c r="MG140" s="15"/>
      <c r="MH140" s="15"/>
      <c r="MI140" s="15"/>
      <c r="MJ140" s="15"/>
      <c r="MK140" s="15"/>
      <c r="ML140" s="15"/>
      <c r="MM140" s="15"/>
      <c r="MN140" s="15"/>
      <c r="MO140" s="15"/>
      <c r="MP140" s="15"/>
      <c r="MQ140" s="15"/>
      <c r="MR140" s="15"/>
      <c r="MS140" s="15"/>
      <c r="MT140" s="15"/>
      <c r="MU140" s="15"/>
      <c r="MV140" s="15"/>
      <c r="MW140" s="15"/>
      <c r="MX140" s="15"/>
      <c r="MY140" s="15"/>
    </row>
    <row r="141" spans="1:36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JO141" s="15"/>
      <c r="JP141" s="15"/>
      <c r="JQ141" s="15"/>
      <c r="JR141" s="15"/>
      <c r="JS141" s="15"/>
      <c r="JT141" s="15"/>
      <c r="JU141" s="15"/>
      <c r="JV141" s="15"/>
      <c r="JW141" s="15"/>
      <c r="JX141" s="15"/>
      <c r="JY141" s="15"/>
      <c r="JZ141" s="15"/>
      <c r="KA141" s="15"/>
      <c r="KB141" s="15"/>
      <c r="KC141" s="15"/>
      <c r="KD141" s="15"/>
      <c r="KE141" s="15"/>
      <c r="KF141" s="15"/>
      <c r="KG141" s="15"/>
      <c r="KH141" s="15"/>
      <c r="KI141" s="15"/>
      <c r="KJ141" s="15"/>
      <c r="KK141" s="15"/>
      <c r="KL141" s="15"/>
      <c r="KM141" s="15"/>
      <c r="KN141" s="15"/>
      <c r="KO141" s="15"/>
      <c r="KP141" s="15"/>
      <c r="KQ141" s="15"/>
      <c r="KR141" s="15"/>
      <c r="KS141" s="15"/>
      <c r="KT141" s="15"/>
      <c r="KU141" s="15"/>
      <c r="KV141" s="15"/>
      <c r="KW141" s="15"/>
      <c r="KX141" s="15"/>
      <c r="KY141" s="15"/>
      <c r="KZ141" s="15"/>
      <c r="LA141" s="15"/>
      <c r="LB141" s="15"/>
      <c r="LC141" s="15"/>
      <c r="LD141" s="15"/>
      <c r="LE141" s="15"/>
      <c r="LF141" s="15"/>
      <c r="LG141" s="15"/>
      <c r="LH141" s="15"/>
      <c r="LI141" s="15"/>
      <c r="LJ141" s="15"/>
      <c r="LK141" s="15"/>
      <c r="LL141" s="15"/>
      <c r="LM141" s="15"/>
      <c r="LN141" s="15"/>
      <c r="LO141" s="15"/>
      <c r="LP141" s="15"/>
      <c r="LQ141" s="15"/>
      <c r="LR141" s="15"/>
      <c r="LS141" s="15"/>
      <c r="LT141" s="15"/>
      <c r="LU141" s="15"/>
      <c r="LV141" s="15"/>
      <c r="LW141" s="15"/>
      <c r="LX141" s="15"/>
      <c r="LY141" s="15"/>
      <c r="LZ141" s="15"/>
      <c r="MA141" s="15"/>
      <c r="MB141" s="15"/>
      <c r="MC141" s="15"/>
      <c r="MD141" s="15"/>
      <c r="ME141" s="15"/>
      <c r="MF141" s="15"/>
      <c r="MG141" s="15"/>
      <c r="MH141" s="15"/>
      <c r="MI141" s="15"/>
      <c r="MJ141" s="15"/>
      <c r="MK141" s="15"/>
      <c r="ML141" s="15"/>
      <c r="MM141" s="15"/>
      <c r="MN141" s="15"/>
      <c r="MO141" s="15"/>
      <c r="MP141" s="15"/>
      <c r="MQ141" s="15"/>
      <c r="MR141" s="15"/>
      <c r="MS141" s="15"/>
      <c r="MT141" s="15"/>
      <c r="MU141" s="15"/>
      <c r="MV141" s="15"/>
      <c r="MW141" s="15"/>
      <c r="MX141" s="15"/>
      <c r="MY141" s="15"/>
    </row>
    <row r="142" spans="1:36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JO142" s="15"/>
      <c r="JP142" s="15"/>
      <c r="JQ142" s="15"/>
      <c r="JR142" s="15"/>
      <c r="JS142" s="15"/>
      <c r="JT142" s="15"/>
      <c r="JU142" s="15"/>
      <c r="JV142" s="15"/>
      <c r="JW142" s="15"/>
      <c r="JX142" s="15"/>
      <c r="JY142" s="15"/>
      <c r="JZ142" s="15"/>
      <c r="KA142" s="15"/>
      <c r="KB142" s="15"/>
      <c r="KC142" s="15"/>
      <c r="KD142" s="15"/>
      <c r="KE142" s="15"/>
      <c r="KF142" s="15"/>
      <c r="KG142" s="15"/>
      <c r="KH142" s="15"/>
      <c r="KI142" s="15"/>
      <c r="KJ142" s="15"/>
      <c r="KK142" s="15"/>
      <c r="KL142" s="15"/>
      <c r="KM142" s="15"/>
      <c r="KN142" s="15"/>
      <c r="KO142" s="15"/>
      <c r="KP142" s="15"/>
      <c r="KQ142" s="15"/>
      <c r="KR142" s="15"/>
      <c r="KS142" s="15"/>
      <c r="KT142" s="15"/>
      <c r="KU142" s="15"/>
      <c r="KV142" s="15"/>
      <c r="KW142" s="15"/>
      <c r="KX142" s="15"/>
      <c r="KY142" s="15"/>
      <c r="KZ142" s="15"/>
      <c r="LA142" s="15"/>
      <c r="LB142" s="15"/>
      <c r="LC142" s="15"/>
      <c r="LD142" s="15"/>
      <c r="LE142" s="15"/>
      <c r="LF142" s="15"/>
      <c r="LG142" s="15"/>
      <c r="LH142" s="15"/>
      <c r="LI142" s="15"/>
      <c r="LJ142" s="15"/>
      <c r="LK142" s="15"/>
      <c r="LL142" s="15"/>
      <c r="LM142" s="15"/>
      <c r="LN142" s="15"/>
      <c r="LO142" s="15"/>
      <c r="LP142" s="15"/>
      <c r="LQ142" s="15"/>
      <c r="LR142" s="15"/>
      <c r="LS142" s="15"/>
      <c r="LT142" s="15"/>
      <c r="LU142" s="15"/>
      <c r="LV142" s="15"/>
      <c r="LW142" s="15"/>
      <c r="LX142" s="15"/>
      <c r="LY142" s="15"/>
      <c r="LZ142" s="15"/>
      <c r="MA142" s="15"/>
      <c r="MB142" s="15"/>
      <c r="MC142" s="15"/>
      <c r="MD142" s="15"/>
      <c r="ME142" s="15"/>
      <c r="MF142" s="15"/>
      <c r="MG142" s="15"/>
      <c r="MH142" s="15"/>
      <c r="MI142" s="15"/>
      <c r="MJ142" s="15"/>
      <c r="MK142" s="15"/>
      <c r="ML142" s="15"/>
      <c r="MM142" s="15"/>
      <c r="MN142" s="15"/>
      <c r="MO142" s="15"/>
      <c r="MP142" s="15"/>
      <c r="MQ142" s="15"/>
      <c r="MR142" s="15"/>
      <c r="MS142" s="15"/>
      <c r="MT142" s="15"/>
      <c r="MU142" s="15"/>
      <c r="MV142" s="15"/>
      <c r="MW142" s="15"/>
      <c r="MX142" s="15"/>
      <c r="MY142" s="15"/>
    </row>
    <row r="143" spans="1:36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JO143" s="15"/>
      <c r="JP143" s="15"/>
      <c r="JQ143" s="15"/>
      <c r="JR143" s="15"/>
      <c r="JS143" s="15"/>
      <c r="JT143" s="15"/>
      <c r="JU143" s="15"/>
      <c r="JV143" s="15"/>
      <c r="JW143" s="15"/>
      <c r="JX143" s="15"/>
      <c r="JY143" s="15"/>
      <c r="JZ143" s="15"/>
      <c r="KA143" s="15"/>
      <c r="KB143" s="15"/>
      <c r="KC143" s="15"/>
      <c r="KD143" s="15"/>
      <c r="KE143" s="15"/>
      <c r="KF143" s="15"/>
      <c r="KG143" s="15"/>
      <c r="KH143" s="15"/>
      <c r="KI143" s="15"/>
      <c r="KJ143" s="15"/>
      <c r="KK143" s="15"/>
      <c r="KL143" s="15"/>
      <c r="KM143" s="15"/>
      <c r="KN143" s="15"/>
      <c r="KO143" s="15"/>
      <c r="KP143" s="15"/>
      <c r="KQ143" s="15"/>
      <c r="KR143" s="15"/>
      <c r="KS143" s="15"/>
      <c r="KT143" s="15"/>
      <c r="KU143" s="15"/>
      <c r="KV143" s="15"/>
      <c r="KW143" s="15"/>
      <c r="KX143" s="15"/>
      <c r="KY143" s="15"/>
      <c r="KZ143" s="15"/>
      <c r="LA143" s="15"/>
      <c r="LB143" s="15"/>
      <c r="LC143" s="15"/>
      <c r="LD143" s="15"/>
      <c r="LE143" s="15"/>
      <c r="LF143" s="15"/>
      <c r="LG143" s="15"/>
      <c r="LH143" s="15"/>
      <c r="LI143" s="15"/>
      <c r="LJ143" s="15"/>
      <c r="LK143" s="15"/>
      <c r="LL143" s="15"/>
      <c r="LM143" s="15"/>
      <c r="LN143" s="15"/>
      <c r="LO143" s="15"/>
      <c r="LP143" s="15"/>
      <c r="LQ143" s="15"/>
      <c r="LR143" s="15"/>
      <c r="LS143" s="15"/>
      <c r="LT143" s="15"/>
      <c r="LU143" s="15"/>
      <c r="LV143" s="15"/>
      <c r="LW143" s="15"/>
      <c r="LX143" s="15"/>
      <c r="LY143" s="15"/>
      <c r="LZ143" s="15"/>
      <c r="MA143" s="15"/>
      <c r="MB143" s="15"/>
      <c r="MC143" s="15"/>
      <c r="MD143" s="15"/>
      <c r="ME143" s="15"/>
      <c r="MF143" s="15"/>
      <c r="MG143" s="15"/>
      <c r="MH143" s="15"/>
      <c r="MI143" s="15"/>
      <c r="MJ143" s="15"/>
      <c r="MK143" s="15"/>
      <c r="ML143" s="15"/>
      <c r="MM143" s="15"/>
      <c r="MN143" s="15"/>
      <c r="MO143" s="15"/>
      <c r="MP143" s="15"/>
      <c r="MQ143" s="15"/>
      <c r="MR143" s="15"/>
      <c r="MS143" s="15"/>
      <c r="MT143" s="15"/>
      <c r="MU143" s="15"/>
      <c r="MV143" s="15"/>
      <c r="MW143" s="15"/>
      <c r="MX143" s="15"/>
      <c r="MY143" s="15"/>
    </row>
    <row r="144" spans="1:36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JO144" s="15"/>
      <c r="JP144" s="15"/>
      <c r="JQ144" s="15"/>
      <c r="JR144" s="15"/>
      <c r="JS144" s="15"/>
      <c r="JT144" s="15"/>
      <c r="JU144" s="15"/>
      <c r="JV144" s="15"/>
      <c r="JW144" s="15"/>
      <c r="JX144" s="15"/>
      <c r="JY144" s="15"/>
      <c r="JZ144" s="15"/>
      <c r="KA144" s="15"/>
      <c r="KB144" s="15"/>
      <c r="KC144" s="15"/>
      <c r="KD144" s="15"/>
      <c r="KE144" s="15"/>
      <c r="KF144" s="15"/>
      <c r="KG144" s="15"/>
      <c r="KH144" s="15"/>
      <c r="KI144" s="15"/>
      <c r="KJ144" s="15"/>
      <c r="KK144" s="15"/>
      <c r="KL144" s="15"/>
      <c r="KM144" s="15"/>
      <c r="KN144" s="15"/>
      <c r="KO144" s="15"/>
      <c r="KP144" s="15"/>
      <c r="KQ144" s="15"/>
      <c r="KR144" s="15"/>
      <c r="KS144" s="15"/>
      <c r="KT144" s="15"/>
      <c r="KU144" s="15"/>
      <c r="KV144" s="15"/>
      <c r="KW144" s="15"/>
      <c r="KX144" s="15"/>
      <c r="KY144" s="15"/>
      <c r="KZ144" s="15"/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/>
      <c r="LL144" s="15"/>
      <c r="LM144" s="15"/>
      <c r="LN144" s="15"/>
      <c r="LO144" s="15"/>
      <c r="LP144" s="15"/>
      <c r="LQ144" s="15"/>
      <c r="LR144" s="15"/>
      <c r="LS144" s="15"/>
      <c r="LT144" s="15"/>
      <c r="LU144" s="15"/>
      <c r="LV144" s="15"/>
      <c r="LW144" s="15"/>
      <c r="LX144" s="15"/>
      <c r="LY144" s="15"/>
      <c r="LZ144" s="15"/>
      <c r="MA144" s="15"/>
      <c r="MB144" s="15"/>
      <c r="MC144" s="15"/>
      <c r="MD144" s="15"/>
      <c r="ME144" s="15"/>
      <c r="MF144" s="15"/>
      <c r="MG144" s="15"/>
      <c r="MH144" s="15"/>
      <c r="MI144" s="15"/>
      <c r="MJ144" s="15"/>
      <c r="MK144" s="15"/>
      <c r="ML144" s="15"/>
      <c r="MM144" s="15"/>
      <c r="MN144" s="15"/>
      <c r="MO144" s="15"/>
      <c r="MP144" s="15"/>
      <c r="MQ144" s="15"/>
      <c r="MR144" s="15"/>
      <c r="MS144" s="15"/>
      <c r="MT144" s="15"/>
      <c r="MU144" s="15"/>
      <c r="MV144" s="15"/>
      <c r="MW144" s="15"/>
      <c r="MX144" s="15"/>
      <c r="MY144" s="15"/>
    </row>
    <row r="145" spans="1:36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JO145" s="15"/>
      <c r="JP145" s="15"/>
      <c r="JQ145" s="15"/>
      <c r="JR145" s="15"/>
      <c r="JS145" s="15"/>
      <c r="JT145" s="15"/>
      <c r="JU145" s="15"/>
      <c r="JV145" s="15"/>
      <c r="JW145" s="15"/>
      <c r="JX145" s="15"/>
      <c r="JY145" s="15"/>
      <c r="JZ145" s="15"/>
      <c r="KA145" s="15"/>
      <c r="KB145" s="15"/>
      <c r="KC145" s="15"/>
      <c r="KD145" s="15"/>
      <c r="KE145" s="15"/>
      <c r="KF145" s="15"/>
      <c r="KG145" s="15"/>
      <c r="KH145" s="15"/>
      <c r="KI145" s="15"/>
      <c r="KJ145" s="15"/>
      <c r="KK145" s="15"/>
      <c r="KL145" s="15"/>
      <c r="KM145" s="15"/>
      <c r="KN145" s="15"/>
      <c r="KO145" s="15"/>
      <c r="KP145" s="15"/>
      <c r="KQ145" s="15"/>
      <c r="KR145" s="15"/>
      <c r="KS145" s="15"/>
      <c r="KT145" s="15"/>
      <c r="KU145" s="15"/>
      <c r="KV145" s="15"/>
      <c r="KW145" s="15"/>
      <c r="KX145" s="15"/>
      <c r="KY145" s="15"/>
      <c r="KZ145" s="15"/>
      <c r="LA145" s="15"/>
      <c r="LB145" s="15"/>
      <c r="LC145" s="15"/>
      <c r="LD145" s="15"/>
      <c r="LE145" s="15"/>
      <c r="LF145" s="15"/>
      <c r="LG145" s="15"/>
      <c r="LH145" s="15"/>
      <c r="LI145" s="15"/>
      <c r="LJ145" s="15"/>
      <c r="LK145" s="15"/>
      <c r="LL145" s="15"/>
      <c r="LM145" s="15"/>
      <c r="LN145" s="15"/>
      <c r="LO145" s="15"/>
      <c r="LP145" s="15"/>
      <c r="LQ145" s="15"/>
      <c r="LR145" s="15"/>
      <c r="LS145" s="15"/>
      <c r="LT145" s="15"/>
      <c r="LU145" s="15"/>
      <c r="LV145" s="15"/>
      <c r="LW145" s="15"/>
      <c r="LX145" s="15"/>
      <c r="LY145" s="15"/>
      <c r="LZ145" s="15"/>
      <c r="MA145" s="15"/>
      <c r="MB145" s="15"/>
      <c r="MC145" s="15"/>
      <c r="MD145" s="15"/>
      <c r="ME145" s="15"/>
      <c r="MF145" s="15"/>
      <c r="MG145" s="15"/>
      <c r="MH145" s="15"/>
      <c r="MI145" s="15"/>
      <c r="MJ145" s="15"/>
      <c r="MK145" s="15"/>
      <c r="ML145" s="15"/>
      <c r="MM145" s="15"/>
      <c r="MN145" s="15"/>
      <c r="MO145" s="15"/>
      <c r="MP145" s="15"/>
      <c r="MQ145" s="15"/>
      <c r="MR145" s="15"/>
      <c r="MS145" s="15"/>
      <c r="MT145" s="15"/>
      <c r="MU145" s="15"/>
      <c r="MV145" s="15"/>
      <c r="MW145" s="15"/>
      <c r="MX145" s="15"/>
      <c r="MY145" s="15"/>
    </row>
    <row r="146" spans="1:36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JO146" s="15"/>
      <c r="JP146" s="15"/>
      <c r="JQ146" s="15"/>
      <c r="JR146" s="15"/>
      <c r="JS146" s="15"/>
      <c r="JT146" s="15"/>
      <c r="JU146" s="15"/>
      <c r="JV146" s="15"/>
      <c r="JW146" s="15"/>
      <c r="JX146" s="15"/>
      <c r="JY146" s="15"/>
      <c r="JZ146" s="15"/>
      <c r="KA146" s="15"/>
      <c r="KB146" s="15"/>
      <c r="KC146" s="15"/>
      <c r="KD146" s="15"/>
      <c r="KE146" s="15"/>
      <c r="KF146" s="15"/>
      <c r="KG146" s="15"/>
      <c r="KH146" s="15"/>
      <c r="KI146" s="15"/>
      <c r="KJ146" s="15"/>
      <c r="KK146" s="15"/>
      <c r="KL146" s="15"/>
      <c r="KM146" s="15"/>
      <c r="KN146" s="15"/>
      <c r="KO146" s="15"/>
      <c r="KP146" s="15"/>
      <c r="KQ146" s="15"/>
      <c r="KR146" s="15"/>
      <c r="KS146" s="15"/>
      <c r="KT146" s="15"/>
      <c r="KU146" s="15"/>
      <c r="KV146" s="15"/>
      <c r="KW146" s="15"/>
      <c r="KX146" s="15"/>
      <c r="KY146" s="15"/>
      <c r="KZ146" s="15"/>
      <c r="LA146" s="15"/>
      <c r="LB146" s="15"/>
      <c r="LC146" s="15"/>
      <c r="LD146" s="15"/>
      <c r="LE146" s="15"/>
      <c r="LF146" s="15"/>
      <c r="LG146" s="15"/>
      <c r="LH146" s="15"/>
      <c r="LI146" s="15"/>
      <c r="LJ146" s="15"/>
      <c r="LK146" s="15"/>
      <c r="LL146" s="15"/>
      <c r="LM146" s="15"/>
      <c r="LN146" s="15"/>
      <c r="LO146" s="15"/>
      <c r="LP146" s="15"/>
      <c r="LQ146" s="15"/>
      <c r="LR146" s="15"/>
      <c r="LS146" s="15"/>
      <c r="LT146" s="15"/>
      <c r="LU146" s="15"/>
      <c r="LV146" s="15"/>
      <c r="LW146" s="15"/>
      <c r="LX146" s="15"/>
      <c r="LY146" s="15"/>
      <c r="LZ146" s="15"/>
      <c r="MA146" s="15"/>
      <c r="MB146" s="15"/>
      <c r="MC146" s="15"/>
      <c r="MD146" s="15"/>
      <c r="ME146" s="15"/>
      <c r="MF146" s="15"/>
      <c r="MG146" s="15"/>
      <c r="MH146" s="15"/>
      <c r="MI146" s="15"/>
      <c r="MJ146" s="15"/>
      <c r="MK146" s="15"/>
      <c r="ML146" s="15"/>
      <c r="MM146" s="15"/>
      <c r="MN146" s="15"/>
      <c r="MO146" s="15"/>
      <c r="MP146" s="15"/>
      <c r="MQ146" s="15"/>
      <c r="MR146" s="15"/>
      <c r="MS146" s="15"/>
      <c r="MT146" s="15"/>
      <c r="MU146" s="15"/>
      <c r="MV146" s="15"/>
      <c r="MW146" s="15"/>
      <c r="MX146" s="15"/>
      <c r="MY146" s="15"/>
    </row>
    <row r="147" spans="1:36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JO147" s="15"/>
      <c r="JP147" s="15"/>
      <c r="JQ147" s="15"/>
      <c r="JR147" s="15"/>
      <c r="JS147" s="15"/>
      <c r="JT147" s="15"/>
      <c r="JU147" s="15"/>
      <c r="JV147" s="15"/>
      <c r="JW147" s="15"/>
      <c r="JX147" s="15"/>
      <c r="JY147" s="15"/>
      <c r="JZ147" s="15"/>
      <c r="KA147" s="15"/>
      <c r="KB147" s="15"/>
      <c r="KC147" s="15"/>
      <c r="KD147" s="15"/>
      <c r="KE147" s="15"/>
      <c r="KF147" s="15"/>
      <c r="KG147" s="15"/>
      <c r="KH147" s="15"/>
      <c r="KI147" s="15"/>
      <c r="KJ147" s="15"/>
      <c r="KK147" s="15"/>
      <c r="KL147" s="15"/>
      <c r="KM147" s="15"/>
      <c r="KN147" s="15"/>
      <c r="KO147" s="15"/>
      <c r="KP147" s="15"/>
      <c r="KQ147" s="15"/>
      <c r="KR147" s="15"/>
      <c r="KS147" s="15"/>
      <c r="KT147" s="15"/>
      <c r="KU147" s="15"/>
      <c r="KV147" s="15"/>
      <c r="KW147" s="15"/>
      <c r="KX147" s="15"/>
      <c r="KY147" s="15"/>
      <c r="KZ147" s="15"/>
      <c r="LA147" s="15"/>
      <c r="LB147" s="15"/>
      <c r="LC147" s="15"/>
      <c r="LD147" s="15"/>
      <c r="LE147" s="15"/>
      <c r="LF147" s="15"/>
      <c r="LG147" s="15"/>
      <c r="LH147" s="15"/>
      <c r="LI147" s="15"/>
      <c r="LJ147" s="15"/>
      <c r="LK147" s="15"/>
      <c r="LL147" s="15"/>
      <c r="LM147" s="15"/>
      <c r="LN147" s="15"/>
      <c r="LO147" s="15"/>
      <c r="LP147" s="15"/>
      <c r="LQ147" s="15"/>
      <c r="LR147" s="15"/>
      <c r="LS147" s="15"/>
      <c r="LT147" s="15"/>
      <c r="LU147" s="15"/>
      <c r="LV147" s="15"/>
      <c r="LW147" s="15"/>
      <c r="LX147" s="15"/>
      <c r="LY147" s="15"/>
      <c r="LZ147" s="15"/>
      <c r="MA147" s="15"/>
      <c r="MB147" s="15"/>
      <c r="MC147" s="15"/>
      <c r="MD147" s="15"/>
      <c r="ME147" s="15"/>
      <c r="MF147" s="15"/>
      <c r="MG147" s="15"/>
      <c r="MH147" s="15"/>
      <c r="MI147" s="15"/>
      <c r="MJ147" s="15"/>
      <c r="MK147" s="15"/>
      <c r="ML147" s="15"/>
      <c r="MM147" s="15"/>
      <c r="MN147" s="15"/>
      <c r="MO147" s="15"/>
      <c r="MP147" s="15"/>
      <c r="MQ147" s="15"/>
      <c r="MR147" s="15"/>
      <c r="MS147" s="15"/>
      <c r="MT147" s="15"/>
      <c r="MU147" s="15"/>
      <c r="MV147" s="15"/>
      <c r="MW147" s="15"/>
      <c r="MX147" s="15"/>
      <c r="MY147" s="15"/>
    </row>
    <row r="148" spans="1:36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JO148" s="15"/>
      <c r="JP148" s="15"/>
      <c r="JQ148" s="15"/>
      <c r="JR148" s="15"/>
      <c r="JS148" s="15"/>
      <c r="JT148" s="15"/>
      <c r="JU148" s="15"/>
      <c r="JV148" s="15"/>
      <c r="JW148" s="15"/>
      <c r="JX148" s="15"/>
      <c r="JY148" s="15"/>
      <c r="JZ148" s="15"/>
      <c r="KA148" s="15"/>
      <c r="KB148" s="15"/>
      <c r="KC148" s="15"/>
      <c r="KD148" s="15"/>
      <c r="KE148" s="15"/>
      <c r="KF148" s="15"/>
      <c r="KG148" s="15"/>
      <c r="KH148" s="15"/>
      <c r="KI148" s="15"/>
      <c r="KJ148" s="15"/>
      <c r="KK148" s="15"/>
      <c r="KL148" s="15"/>
      <c r="KM148" s="15"/>
      <c r="KN148" s="15"/>
      <c r="KO148" s="15"/>
      <c r="KP148" s="15"/>
      <c r="KQ148" s="15"/>
      <c r="KR148" s="15"/>
      <c r="KS148" s="15"/>
      <c r="KT148" s="15"/>
      <c r="KU148" s="15"/>
      <c r="KV148" s="15"/>
      <c r="KW148" s="15"/>
      <c r="KX148" s="15"/>
      <c r="KY148" s="15"/>
      <c r="KZ148" s="15"/>
      <c r="LA148" s="15"/>
      <c r="LB148" s="15"/>
      <c r="LC148" s="15"/>
      <c r="LD148" s="15"/>
      <c r="LE148" s="15"/>
      <c r="LF148" s="15"/>
      <c r="LG148" s="15"/>
      <c r="LH148" s="15"/>
      <c r="LI148" s="15"/>
      <c r="LJ148" s="15"/>
      <c r="LK148" s="15"/>
      <c r="LL148" s="15"/>
      <c r="LM148" s="15"/>
      <c r="LN148" s="15"/>
      <c r="LO148" s="15"/>
      <c r="LP148" s="15"/>
      <c r="LQ148" s="15"/>
      <c r="LR148" s="15"/>
      <c r="LS148" s="15"/>
      <c r="LT148" s="15"/>
      <c r="LU148" s="15"/>
      <c r="LV148" s="15"/>
      <c r="LW148" s="15"/>
      <c r="LX148" s="15"/>
      <c r="LY148" s="15"/>
      <c r="LZ148" s="15"/>
      <c r="MA148" s="15"/>
      <c r="MB148" s="15"/>
      <c r="MC148" s="15"/>
      <c r="MD148" s="15"/>
      <c r="ME148" s="15"/>
      <c r="MF148" s="15"/>
      <c r="MG148" s="15"/>
      <c r="MH148" s="15"/>
      <c r="MI148" s="15"/>
      <c r="MJ148" s="15"/>
      <c r="MK148" s="15"/>
      <c r="ML148" s="15"/>
      <c r="MM148" s="15"/>
      <c r="MN148" s="15"/>
      <c r="MO148" s="15"/>
      <c r="MP148" s="15"/>
      <c r="MQ148" s="15"/>
      <c r="MR148" s="15"/>
      <c r="MS148" s="15"/>
      <c r="MT148" s="15"/>
      <c r="MU148" s="15"/>
      <c r="MV148" s="15"/>
      <c r="MW148" s="15"/>
      <c r="MX148" s="15"/>
      <c r="MY148" s="15"/>
    </row>
    <row r="149" spans="1:36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JO149" s="15"/>
      <c r="JP149" s="15"/>
      <c r="JQ149" s="15"/>
      <c r="JR149" s="15"/>
      <c r="JS149" s="15"/>
      <c r="JT149" s="15"/>
      <c r="JU149" s="15"/>
      <c r="JV149" s="15"/>
      <c r="JW149" s="15"/>
      <c r="JX149" s="15"/>
      <c r="JY149" s="15"/>
      <c r="JZ149" s="15"/>
      <c r="KA149" s="15"/>
      <c r="KB149" s="15"/>
      <c r="KC149" s="15"/>
      <c r="KD149" s="15"/>
      <c r="KE149" s="15"/>
      <c r="KF149" s="15"/>
      <c r="KG149" s="15"/>
      <c r="KH149" s="15"/>
      <c r="KI149" s="15"/>
      <c r="KJ149" s="15"/>
      <c r="KK149" s="15"/>
      <c r="KL149" s="15"/>
      <c r="KM149" s="15"/>
      <c r="KN149" s="15"/>
      <c r="KO149" s="15"/>
      <c r="KP149" s="15"/>
      <c r="KQ149" s="15"/>
      <c r="KR149" s="15"/>
      <c r="KS149" s="15"/>
      <c r="KT149" s="15"/>
      <c r="KU149" s="15"/>
      <c r="KV149" s="15"/>
      <c r="KW149" s="15"/>
      <c r="KX149" s="15"/>
      <c r="KY149" s="15"/>
      <c r="KZ149" s="15"/>
      <c r="LA149" s="15"/>
      <c r="LB149" s="15"/>
      <c r="LC149" s="15"/>
      <c r="LD149" s="15"/>
      <c r="LE149" s="15"/>
      <c r="LF149" s="15"/>
      <c r="LG149" s="15"/>
      <c r="LH149" s="15"/>
      <c r="LI149" s="15"/>
      <c r="LJ149" s="15"/>
      <c r="LK149" s="15"/>
      <c r="LL149" s="15"/>
      <c r="LM149" s="15"/>
      <c r="LN149" s="15"/>
      <c r="LO149" s="15"/>
      <c r="LP149" s="15"/>
      <c r="LQ149" s="15"/>
      <c r="LR149" s="15"/>
      <c r="LS149" s="15"/>
      <c r="LT149" s="15"/>
      <c r="LU149" s="15"/>
      <c r="LV149" s="15"/>
      <c r="LW149" s="15"/>
      <c r="LX149" s="15"/>
      <c r="LY149" s="15"/>
      <c r="LZ149" s="15"/>
      <c r="MA149" s="15"/>
      <c r="MB149" s="15"/>
      <c r="MC149" s="15"/>
      <c r="MD149" s="15"/>
      <c r="ME149" s="15"/>
      <c r="MF149" s="15"/>
      <c r="MG149" s="15"/>
      <c r="MH149" s="15"/>
      <c r="MI149" s="15"/>
      <c r="MJ149" s="15"/>
      <c r="MK149" s="15"/>
      <c r="ML149" s="15"/>
      <c r="MM149" s="15"/>
      <c r="MN149" s="15"/>
      <c r="MO149" s="15"/>
      <c r="MP149" s="15"/>
      <c r="MQ149" s="15"/>
      <c r="MR149" s="15"/>
      <c r="MS149" s="15"/>
      <c r="MT149" s="15"/>
      <c r="MU149" s="15"/>
      <c r="MV149" s="15"/>
      <c r="MW149" s="15"/>
      <c r="MX149" s="15"/>
      <c r="MY149" s="15"/>
    </row>
    <row r="150" spans="1:36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JO150" s="15"/>
      <c r="JP150" s="15"/>
      <c r="JQ150" s="15"/>
      <c r="JR150" s="15"/>
      <c r="JS150" s="15"/>
      <c r="JT150" s="15"/>
      <c r="JU150" s="15"/>
      <c r="JV150" s="15"/>
      <c r="JW150" s="15"/>
      <c r="JX150" s="15"/>
      <c r="JY150" s="15"/>
      <c r="JZ150" s="15"/>
      <c r="KA150" s="15"/>
      <c r="KB150" s="15"/>
      <c r="KC150" s="15"/>
      <c r="KD150" s="15"/>
      <c r="KE150" s="15"/>
      <c r="KF150" s="15"/>
      <c r="KG150" s="15"/>
      <c r="KH150" s="15"/>
      <c r="KI150" s="15"/>
      <c r="KJ150" s="15"/>
      <c r="KK150" s="15"/>
      <c r="KL150" s="15"/>
      <c r="KM150" s="15"/>
      <c r="KN150" s="15"/>
      <c r="KO150" s="15"/>
      <c r="KP150" s="15"/>
      <c r="KQ150" s="15"/>
      <c r="KR150" s="15"/>
      <c r="KS150" s="15"/>
      <c r="KT150" s="15"/>
      <c r="KU150" s="15"/>
      <c r="KV150" s="15"/>
      <c r="KW150" s="15"/>
      <c r="KX150" s="15"/>
      <c r="KY150" s="15"/>
      <c r="KZ150" s="15"/>
      <c r="LA150" s="15"/>
      <c r="LB150" s="15"/>
      <c r="LC150" s="15"/>
      <c r="LD150" s="15"/>
      <c r="LE150" s="15"/>
      <c r="LF150" s="15"/>
      <c r="LG150" s="15"/>
      <c r="LH150" s="15"/>
      <c r="LI150" s="15"/>
      <c r="LJ150" s="15"/>
      <c r="LK150" s="15"/>
      <c r="LL150" s="15"/>
      <c r="LM150" s="15"/>
      <c r="LN150" s="15"/>
      <c r="LO150" s="15"/>
      <c r="LP150" s="15"/>
      <c r="LQ150" s="15"/>
      <c r="LR150" s="15"/>
      <c r="LS150" s="15"/>
      <c r="LT150" s="15"/>
      <c r="LU150" s="15"/>
      <c r="LV150" s="15"/>
      <c r="LW150" s="15"/>
      <c r="LX150" s="15"/>
      <c r="LY150" s="15"/>
      <c r="LZ150" s="15"/>
      <c r="MA150" s="15"/>
      <c r="MB150" s="15"/>
      <c r="MC150" s="15"/>
      <c r="MD150" s="15"/>
      <c r="ME150" s="15"/>
      <c r="MF150" s="15"/>
      <c r="MG150" s="15"/>
      <c r="MH150" s="15"/>
      <c r="MI150" s="15"/>
      <c r="MJ150" s="15"/>
      <c r="MK150" s="15"/>
      <c r="ML150" s="15"/>
      <c r="MM150" s="15"/>
      <c r="MN150" s="15"/>
      <c r="MO150" s="15"/>
      <c r="MP150" s="15"/>
      <c r="MQ150" s="15"/>
      <c r="MR150" s="15"/>
      <c r="MS150" s="15"/>
      <c r="MT150" s="15"/>
      <c r="MU150" s="15"/>
      <c r="MV150" s="15"/>
      <c r="MW150" s="15"/>
      <c r="MX150" s="15"/>
      <c r="MY150" s="15"/>
    </row>
    <row r="151" spans="1:36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JO151" s="15"/>
      <c r="JP151" s="15"/>
      <c r="JQ151" s="15"/>
      <c r="JR151" s="15"/>
      <c r="JS151" s="15"/>
      <c r="JT151" s="15"/>
      <c r="JU151" s="15"/>
      <c r="JV151" s="15"/>
      <c r="JW151" s="15"/>
      <c r="JX151" s="15"/>
      <c r="JY151" s="15"/>
      <c r="JZ151" s="15"/>
      <c r="KA151" s="15"/>
      <c r="KB151" s="15"/>
      <c r="KC151" s="15"/>
      <c r="KD151" s="15"/>
      <c r="KE151" s="15"/>
      <c r="KF151" s="15"/>
      <c r="KG151" s="15"/>
      <c r="KH151" s="15"/>
      <c r="KI151" s="15"/>
      <c r="KJ151" s="15"/>
      <c r="KK151" s="15"/>
      <c r="KL151" s="15"/>
      <c r="KM151" s="15"/>
      <c r="KN151" s="15"/>
      <c r="KO151" s="15"/>
      <c r="KP151" s="15"/>
      <c r="KQ151" s="15"/>
      <c r="KR151" s="15"/>
      <c r="KS151" s="15"/>
      <c r="KT151" s="15"/>
      <c r="KU151" s="15"/>
      <c r="KV151" s="15"/>
      <c r="KW151" s="15"/>
      <c r="KX151" s="15"/>
      <c r="KY151" s="15"/>
      <c r="KZ151" s="15"/>
      <c r="LA151" s="15"/>
      <c r="LB151" s="15"/>
      <c r="LC151" s="15"/>
      <c r="LD151" s="15"/>
      <c r="LE151" s="15"/>
      <c r="LF151" s="15"/>
      <c r="LG151" s="15"/>
      <c r="LH151" s="15"/>
      <c r="LI151" s="15"/>
      <c r="LJ151" s="15"/>
      <c r="LK151" s="15"/>
      <c r="LL151" s="15"/>
      <c r="LM151" s="15"/>
      <c r="LN151" s="15"/>
      <c r="LO151" s="15"/>
      <c r="LP151" s="15"/>
      <c r="LQ151" s="15"/>
      <c r="LR151" s="15"/>
      <c r="LS151" s="15"/>
      <c r="LT151" s="15"/>
      <c r="LU151" s="15"/>
      <c r="LV151" s="15"/>
      <c r="LW151" s="15"/>
      <c r="LX151" s="15"/>
      <c r="LY151" s="15"/>
      <c r="LZ151" s="15"/>
      <c r="MA151" s="15"/>
      <c r="MB151" s="15"/>
      <c r="MC151" s="15"/>
      <c r="MD151" s="15"/>
      <c r="ME151" s="15"/>
      <c r="MF151" s="15"/>
      <c r="MG151" s="15"/>
      <c r="MH151" s="15"/>
      <c r="MI151" s="15"/>
      <c r="MJ151" s="15"/>
      <c r="MK151" s="15"/>
      <c r="ML151" s="15"/>
      <c r="MM151" s="15"/>
      <c r="MN151" s="15"/>
      <c r="MO151" s="15"/>
      <c r="MP151" s="15"/>
      <c r="MQ151" s="15"/>
      <c r="MR151" s="15"/>
      <c r="MS151" s="15"/>
      <c r="MT151" s="15"/>
      <c r="MU151" s="15"/>
      <c r="MV151" s="15"/>
      <c r="MW151" s="15"/>
      <c r="MX151" s="15"/>
      <c r="MY151" s="15"/>
    </row>
    <row r="152" spans="1:36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JO152" s="15"/>
      <c r="JP152" s="15"/>
      <c r="JQ152" s="15"/>
      <c r="JR152" s="15"/>
      <c r="JS152" s="15"/>
      <c r="JT152" s="15"/>
      <c r="JU152" s="15"/>
      <c r="JV152" s="15"/>
      <c r="JW152" s="15"/>
      <c r="JX152" s="15"/>
      <c r="JY152" s="15"/>
      <c r="JZ152" s="15"/>
      <c r="KA152" s="15"/>
      <c r="KB152" s="15"/>
      <c r="KC152" s="15"/>
      <c r="KD152" s="15"/>
      <c r="KE152" s="15"/>
      <c r="KF152" s="15"/>
      <c r="KG152" s="15"/>
      <c r="KH152" s="15"/>
      <c r="KI152" s="15"/>
      <c r="KJ152" s="15"/>
      <c r="KK152" s="15"/>
      <c r="KL152" s="15"/>
      <c r="KM152" s="15"/>
      <c r="KN152" s="15"/>
      <c r="KO152" s="15"/>
      <c r="KP152" s="15"/>
      <c r="KQ152" s="15"/>
      <c r="KR152" s="15"/>
      <c r="KS152" s="15"/>
      <c r="KT152" s="15"/>
      <c r="KU152" s="15"/>
      <c r="KV152" s="15"/>
      <c r="KW152" s="15"/>
      <c r="KX152" s="15"/>
      <c r="KY152" s="15"/>
      <c r="KZ152" s="15"/>
      <c r="LA152" s="15"/>
      <c r="LB152" s="15"/>
      <c r="LC152" s="15"/>
      <c r="LD152" s="15"/>
      <c r="LE152" s="15"/>
      <c r="LF152" s="15"/>
      <c r="LG152" s="15"/>
      <c r="LH152" s="15"/>
      <c r="LI152" s="15"/>
      <c r="LJ152" s="15"/>
      <c r="LK152" s="15"/>
      <c r="LL152" s="15"/>
      <c r="LM152" s="15"/>
      <c r="LN152" s="15"/>
      <c r="LO152" s="15"/>
      <c r="LP152" s="15"/>
      <c r="LQ152" s="15"/>
      <c r="LR152" s="15"/>
      <c r="LS152" s="15"/>
      <c r="LT152" s="15"/>
      <c r="LU152" s="15"/>
      <c r="LV152" s="15"/>
      <c r="LW152" s="15"/>
      <c r="LX152" s="15"/>
      <c r="LY152" s="15"/>
      <c r="LZ152" s="15"/>
      <c r="MA152" s="15"/>
      <c r="MB152" s="15"/>
      <c r="MC152" s="15"/>
      <c r="MD152" s="15"/>
      <c r="ME152" s="15"/>
      <c r="MF152" s="15"/>
      <c r="MG152" s="15"/>
      <c r="MH152" s="15"/>
      <c r="MI152" s="15"/>
      <c r="MJ152" s="15"/>
      <c r="MK152" s="15"/>
      <c r="ML152" s="15"/>
      <c r="MM152" s="15"/>
      <c r="MN152" s="15"/>
      <c r="MO152" s="15"/>
      <c r="MP152" s="15"/>
      <c r="MQ152" s="15"/>
      <c r="MR152" s="15"/>
      <c r="MS152" s="15"/>
      <c r="MT152" s="15"/>
      <c r="MU152" s="15"/>
      <c r="MV152" s="15"/>
      <c r="MW152" s="15"/>
      <c r="MX152" s="15"/>
      <c r="MY152" s="15"/>
    </row>
    <row r="153" spans="1:36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JO153" s="15"/>
      <c r="JP153" s="15"/>
      <c r="JQ153" s="15"/>
      <c r="JR153" s="15"/>
      <c r="JS153" s="15"/>
      <c r="JT153" s="15"/>
      <c r="JU153" s="15"/>
      <c r="JV153" s="15"/>
      <c r="JW153" s="15"/>
      <c r="JX153" s="15"/>
      <c r="JY153" s="15"/>
      <c r="JZ153" s="15"/>
      <c r="KA153" s="15"/>
      <c r="KB153" s="15"/>
      <c r="KC153" s="15"/>
      <c r="KD153" s="15"/>
      <c r="KE153" s="15"/>
      <c r="KF153" s="15"/>
      <c r="KG153" s="15"/>
      <c r="KH153" s="15"/>
      <c r="KI153" s="15"/>
      <c r="KJ153" s="15"/>
      <c r="KK153" s="15"/>
      <c r="KL153" s="15"/>
      <c r="KM153" s="15"/>
      <c r="KN153" s="15"/>
      <c r="KO153" s="15"/>
      <c r="KP153" s="15"/>
      <c r="KQ153" s="15"/>
      <c r="KR153" s="15"/>
      <c r="KS153" s="15"/>
      <c r="KT153" s="15"/>
      <c r="KU153" s="15"/>
      <c r="KV153" s="15"/>
      <c r="KW153" s="15"/>
      <c r="KX153" s="15"/>
      <c r="KY153" s="15"/>
      <c r="KZ153" s="15"/>
      <c r="LA153" s="15"/>
      <c r="LB153" s="15"/>
      <c r="LC153" s="15"/>
      <c r="LD153" s="15"/>
      <c r="LE153" s="15"/>
      <c r="LF153" s="15"/>
      <c r="LG153" s="15"/>
      <c r="LH153" s="15"/>
      <c r="LI153" s="15"/>
      <c r="LJ153" s="15"/>
      <c r="LK153" s="15"/>
      <c r="LL153" s="15"/>
      <c r="LM153" s="15"/>
      <c r="LN153" s="15"/>
      <c r="LO153" s="15"/>
      <c r="LP153" s="15"/>
      <c r="LQ153" s="15"/>
      <c r="LR153" s="15"/>
      <c r="LS153" s="15"/>
      <c r="LT153" s="15"/>
      <c r="LU153" s="15"/>
      <c r="LV153" s="15"/>
      <c r="LW153" s="15"/>
      <c r="LX153" s="15"/>
      <c r="LY153" s="15"/>
      <c r="LZ153" s="15"/>
      <c r="MA153" s="15"/>
      <c r="MB153" s="15"/>
      <c r="MC153" s="15"/>
      <c r="MD153" s="15"/>
      <c r="ME153" s="15"/>
      <c r="MF153" s="15"/>
      <c r="MG153" s="15"/>
      <c r="MH153" s="15"/>
      <c r="MI153" s="15"/>
      <c r="MJ153" s="15"/>
      <c r="MK153" s="15"/>
      <c r="ML153" s="15"/>
      <c r="MM153" s="15"/>
      <c r="MN153" s="15"/>
      <c r="MO153" s="15"/>
      <c r="MP153" s="15"/>
      <c r="MQ153" s="15"/>
      <c r="MR153" s="15"/>
      <c r="MS153" s="15"/>
      <c r="MT153" s="15"/>
      <c r="MU153" s="15"/>
      <c r="MV153" s="15"/>
      <c r="MW153" s="15"/>
      <c r="MX153" s="15"/>
      <c r="MY153" s="15"/>
    </row>
    <row r="154" spans="1:36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JO154" s="15"/>
      <c r="JP154" s="15"/>
      <c r="JQ154" s="15"/>
      <c r="JR154" s="15"/>
      <c r="JS154" s="15"/>
      <c r="JT154" s="15"/>
      <c r="JU154" s="15"/>
      <c r="JV154" s="15"/>
      <c r="JW154" s="15"/>
      <c r="JX154" s="15"/>
      <c r="JY154" s="15"/>
      <c r="JZ154" s="15"/>
      <c r="KA154" s="15"/>
      <c r="KB154" s="15"/>
      <c r="KC154" s="15"/>
      <c r="KD154" s="15"/>
      <c r="KE154" s="15"/>
      <c r="KF154" s="15"/>
      <c r="KG154" s="15"/>
      <c r="KH154" s="15"/>
      <c r="KI154" s="15"/>
      <c r="KJ154" s="15"/>
      <c r="KK154" s="15"/>
      <c r="KL154" s="15"/>
      <c r="KM154" s="15"/>
      <c r="KN154" s="15"/>
      <c r="KO154" s="15"/>
      <c r="KP154" s="15"/>
      <c r="KQ154" s="15"/>
      <c r="KR154" s="15"/>
      <c r="KS154" s="15"/>
      <c r="KT154" s="15"/>
      <c r="KU154" s="15"/>
      <c r="KV154" s="15"/>
      <c r="KW154" s="15"/>
      <c r="KX154" s="15"/>
      <c r="KY154" s="15"/>
      <c r="KZ154" s="15"/>
      <c r="LA154" s="15"/>
      <c r="LB154" s="15"/>
      <c r="LC154" s="15"/>
      <c r="LD154" s="15"/>
      <c r="LE154" s="15"/>
      <c r="LF154" s="15"/>
      <c r="LG154" s="15"/>
      <c r="LH154" s="15"/>
      <c r="LI154" s="15"/>
      <c r="LJ154" s="15"/>
      <c r="LK154" s="15"/>
      <c r="LL154" s="15"/>
      <c r="LM154" s="15"/>
      <c r="LN154" s="15"/>
      <c r="LO154" s="15"/>
      <c r="LP154" s="15"/>
      <c r="LQ154" s="15"/>
      <c r="LR154" s="15"/>
      <c r="LS154" s="15"/>
      <c r="LT154" s="15"/>
      <c r="LU154" s="15"/>
      <c r="LV154" s="15"/>
      <c r="LW154" s="15"/>
      <c r="LX154" s="15"/>
      <c r="LY154" s="15"/>
      <c r="LZ154" s="15"/>
      <c r="MA154" s="15"/>
      <c r="MB154" s="15"/>
      <c r="MC154" s="15"/>
      <c r="MD154" s="15"/>
      <c r="ME154" s="15"/>
      <c r="MF154" s="15"/>
      <c r="MG154" s="15"/>
      <c r="MH154" s="15"/>
      <c r="MI154" s="15"/>
      <c r="MJ154" s="15"/>
      <c r="MK154" s="15"/>
      <c r="ML154" s="15"/>
      <c r="MM154" s="15"/>
      <c r="MN154" s="15"/>
      <c r="MO154" s="15"/>
      <c r="MP154" s="15"/>
      <c r="MQ154" s="15"/>
      <c r="MR154" s="15"/>
      <c r="MS154" s="15"/>
      <c r="MT154" s="15"/>
      <c r="MU154" s="15"/>
      <c r="MV154" s="15"/>
      <c r="MW154" s="15"/>
      <c r="MX154" s="15"/>
      <c r="MY154" s="15"/>
    </row>
    <row r="155" spans="1:36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JO155" s="15"/>
      <c r="JP155" s="15"/>
      <c r="JQ155" s="15"/>
      <c r="JR155" s="15"/>
      <c r="JS155" s="15"/>
      <c r="JT155" s="15"/>
      <c r="JU155" s="15"/>
      <c r="JV155" s="15"/>
      <c r="JW155" s="15"/>
      <c r="JX155" s="15"/>
      <c r="JY155" s="15"/>
      <c r="JZ155" s="15"/>
      <c r="KA155" s="15"/>
      <c r="KB155" s="15"/>
      <c r="KC155" s="15"/>
      <c r="KD155" s="15"/>
      <c r="KE155" s="15"/>
      <c r="KF155" s="15"/>
      <c r="KG155" s="15"/>
      <c r="KH155" s="15"/>
      <c r="KI155" s="15"/>
      <c r="KJ155" s="15"/>
      <c r="KK155" s="15"/>
      <c r="KL155" s="15"/>
      <c r="KM155" s="15"/>
      <c r="KN155" s="15"/>
      <c r="KO155" s="15"/>
      <c r="KP155" s="15"/>
      <c r="KQ155" s="15"/>
      <c r="KR155" s="15"/>
      <c r="KS155" s="15"/>
      <c r="KT155" s="15"/>
      <c r="KU155" s="15"/>
      <c r="KV155" s="15"/>
      <c r="KW155" s="15"/>
      <c r="KX155" s="15"/>
      <c r="KY155" s="15"/>
      <c r="KZ155" s="15"/>
      <c r="LA155" s="15"/>
      <c r="LB155" s="15"/>
      <c r="LC155" s="15"/>
      <c r="LD155" s="15"/>
      <c r="LE155" s="15"/>
      <c r="LF155" s="15"/>
      <c r="LG155" s="15"/>
      <c r="LH155" s="15"/>
      <c r="LI155" s="15"/>
      <c r="LJ155" s="15"/>
      <c r="LK155" s="15"/>
      <c r="LL155" s="15"/>
      <c r="LM155" s="15"/>
      <c r="LN155" s="15"/>
      <c r="LO155" s="15"/>
      <c r="LP155" s="15"/>
      <c r="LQ155" s="15"/>
      <c r="LR155" s="15"/>
      <c r="LS155" s="15"/>
      <c r="LT155" s="15"/>
      <c r="LU155" s="15"/>
      <c r="LV155" s="15"/>
      <c r="LW155" s="15"/>
      <c r="LX155" s="15"/>
      <c r="LY155" s="15"/>
      <c r="LZ155" s="15"/>
      <c r="MA155" s="15"/>
      <c r="MB155" s="15"/>
      <c r="MC155" s="15"/>
      <c r="MD155" s="15"/>
      <c r="ME155" s="15"/>
      <c r="MF155" s="15"/>
      <c r="MG155" s="15"/>
      <c r="MH155" s="15"/>
      <c r="MI155" s="15"/>
      <c r="MJ155" s="15"/>
      <c r="MK155" s="15"/>
      <c r="ML155" s="15"/>
      <c r="MM155" s="15"/>
      <c r="MN155" s="15"/>
      <c r="MO155" s="15"/>
      <c r="MP155" s="15"/>
      <c r="MQ155" s="15"/>
      <c r="MR155" s="15"/>
      <c r="MS155" s="15"/>
      <c r="MT155" s="15"/>
      <c r="MU155" s="15"/>
      <c r="MV155" s="15"/>
      <c r="MW155" s="15"/>
      <c r="MX155" s="15"/>
      <c r="MY155" s="15"/>
    </row>
    <row r="156" spans="1:36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JO156" s="15"/>
      <c r="JP156" s="15"/>
      <c r="JQ156" s="15"/>
      <c r="JR156" s="15"/>
      <c r="JS156" s="15"/>
      <c r="JT156" s="15"/>
      <c r="JU156" s="15"/>
      <c r="JV156" s="15"/>
      <c r="JW156" s="15"/>
      <c r="JX156" s="15"/>
      <c r="JY156" s="15"/>
      <c r="JZ156" s="15"/>
      <c r="KA156" s="15"/>
      <c r="KB156" s="15"/>
      <c r="KC156" s="15"/>
      <c r="KD156" s="15"/>
      <c r="KE156" s="15"/>
      <c r="KF156" s="15"/>
      <c r="KG156" s="15"/>
      <c r="KH156" s="15"/>
      <c r="KI156" s="15"/>
      <c r="KJ156" s="15"/>
      <c r="KK156" s="15"/>
      <c r="KL156" s="15"/>
      <c r="KM156" s="15"/>
      <c r="KN156" s="15"/>
      <c r="KO156" s="15"/>
      <c r="KP156" s="15"/>
      <c r="KQ156" s="15"/>
      <c r="KR156" s="15"/>
      <c r="KS156" s="15"/>
      <c r="KT156" s="15"/>
      <c r="KU156" s="15"/>
      <c r="KV156" s="15"/>
      <c r="KW156" s="15"/>
      <c r="KX156" s="15"/>
      <c r="KY156" s="15"/>
      <c r="KZ156" s="15"/>
      <c r="LA156" s="15"/>
      <c r="LB156" s="15"/>
      <c r="LC156" s="15"/>
      <c r="LD156" s="15"/>
      <c r="LE156" s="15"/>
      <c r="LF156" s="15"/>
      <c r="LG156" s="15"/>
      <c r="LH156" s="15"/>
      <c r="LI156" s="15"/>
      <c r="LJ156" s="15"/>
      <c r="LK156" s="15"/>
      <c r="LL156" s="15"/>
      <c r="LM156" s="15"/>
      <c r="LN156" s="15"/>
      <c r="LO156" s="15"/>
      <c r="LP156" s="15"/>
      <c r="LQ156" s="15"/>
      <c r="LR156" s="15"/>
      <c r="LS156" s="15"/>
      <c r="LT156" s="15"/>
      <c r="LU156" s="15"/>
      <c r="LV156" s="15"/>
      <c r="LW156" s="15"/>
      <c r="LX156" s="15"/>
      <c r="LY156" s="15"/>
      <c r="LZ156" s="15"/>
      <c r="MA156" s="15"/>
      <c r="MB156" s="15"/>
      <c r="MC156" s="15"/>
      <c r="MD156" s="15"/>
      <c r="ME156" s="15"/>
      <c r="MF156" s="15"/>
      <c r="MG156" s="15"/>
      <c r="MH156" s="15"/>
      <c r="MI156" s="15"/>
      <c r="MJ156" s="15"/>
      <c r="MK156" s="15"/>
      <c r="ML156" s="15"/>
      <c r="MM156" s="15"/>
      <c r="MN156" s="15"/>
      <c r="MO156" s="15"/>
      <c r="MP156" s="15"/>
      <c r="MQ156" s="15"/>
      <c r="MR156" s="15"/>
      <c r="MS156" s="15"/>
      <c r="MT156" s="15"/>
      <c r="MU156" s="15"/>
      <c r="MV156" s="15"/>
      <c r="MW156" s="15"/>
      <c r="MX156" s="15"/>
      <c r="MY156" s="15"/>
    </row>
    <row r="157" spans="1:36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JO157" s="15"/>
      <c r="JP157" s="15"/>
      <c r="JQ157" s="15"/>
      <c r="JR157" s="15"/>
      <c r="JS157" s="15"/>
      <c r="JT157" s="15"/>
      <c r="JU157" s="15"/>
      <c r="JV157" s="15"/>
      <c r="JW157" s="15"/>
      <c r="JX157" s="15"/>
      <c r="JY157" s="15"/>
      <c r="JZ157" s="15"/>
      <c r="KA157" s="15"/>
      <c r="KB157" s="15"/>
      <c r="KC157" s="15"/>
      <c r="KD157" s="15"/>
      <c r="KE157" s="15"/>
      <c r="KF157" s="15"/>
      <c r="KG157" s="15"/>
      <c r="KH157" s="15"/>
      <c r="KI157" s="15"/>
      <c r="KJ157" s="15"/>
      <c r="KK157" s="15"/>
      <c r="KL157" s="15"/>
      <c r="KM157" s="15"/>
      <c r="KN157" s="15"/>
      <c r="KO157" s="15"/>
      <c r="KP157" s="15"/>
      <c r="KQ157" s="15"/>
      <c r="KR157" s="15"/>
      <c r="KS157" s="15"/>
      <c r="KT157" s="15"/>
      <c r="KU157" s="15"/>
      <c r="KV157" s="15"/>
      <c r="KW157" s="15"/>
      <c r="KX157" s="15"/>
      <c r="KY157" s="15"/>
      <c r="KZ157" s="15"/>
      <c r="LA157" s="15"/>
      <c r="LB157" s="15"/>
      <c r="LC157" s="15"/>
      <c r="LD157" s="15"/>
      <c r="LE157" s="15"/>
      <c r="LF157" s="15"/>
      <c r="LG157" s="15"/>
      <c r="LH157" s="15"/>
      <c r="LI157" s="15"/>
      <c r="LJ157" s="15"/>
      <c r="LK157" s="15"/>
      <c r="LL157" s="15"/>
      <c r="LM157" s="15"/>
      <c r="LN157" s="15"/>
      <c r="LO157" s="15"/>
      <c r="LP157" s="15"/>
      <c r="LQ157" s="15"/>
      <c r="LR157" s="15"/>
      <c r="LS157" s="15"/>
      <c r="LT157" s="15"/>
      <c r="LU157" s="15"/>
      <c r="LV157" s="15"/>
      <c r="LW157" s="15"/>
      <c r="LX157" s="15"/>
      <c r="LY157" s="15"/>
      <c r="LZ157" s="15"/>
      <c r="MA157" s="15"/>
      <c r="MB157" s="15"/>
      <c r="MC157" s="15"/>
      <c r="MD157" s="15"/>
      <c r="ME157" s="15"/>
      <c r="MF157" s="15"/>
      <c r="MG157" s="15"/>
      <c r="MH157" s="15"/>
      <c r="MI157" s="15"/>
      <c r="MJ157" s="15"/>
      <c r="MK157" s="15"/>
      <c r="ML157" s="15"/>
      <c r="MM157" s="15"/>
      <c r="MN157" s="15"/>
      <c r="MO157" s="15"/>
      <c r="MP157" s="15"/>
      <c r="MQ157" s="15"/>
      <c r="MR157" s="15"/>
      <c r="MS157" s="15"/>
      <c r="MT157" s="15"/>
      <c r="MU157" s="15"/>
      <c r="MV157" s="15"/>
      <c r="MW157" s="15"/>
      <c r="MX157" s="15"/>
      <c r="MY157" s="15"/>
    </row>
    <row r="158" spans="1:36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JO158" s="15"/>
      <c r="JP158" s="15"/>
      <c r="JQ158" s="15"/>
      <c r="JR158" s="15"/>
      <c r="JS158" s="15"/>
      <c r="JT158" s="15"/>
      <c r="JU158" s="15"/>
      <c r="JV158" s="15"/>
      <c r="JW158" s="15"/>
      <c r="JX158" s="15"/>
      <c r="JY158" s="15"/>
      <c r="JZ158" s="15"/>
      <c r="KA158" s="15"/>
      <c r="KB158" s="15"/>
      <c r="KC158" s="15"/>
      <c r="KD158" s="15"/>
      <c r="KE158" s="15"/>
      <c r="KF158" s="15"/>
      <c r="KG158" s="15"/>
      <c r="KH158" s="15"/>
      <c r="KI158" s="15"/>
      <c r="KJ158" s="15"/>
      <c r="KK158" s="15"/>
      <c r="KL158" s="15"/>
      <c r="KM158" s="15"/>
      <c r="KN158" s="15"/>
      <c r="KO158" s="15"/>
      <c r="KP158" s="15"/>
      <c r="KQ158" s="15"/>
      <c r="KR158" s="15"/>
      <c r="KS158" s="15"/>
      <c r="KT158" s="15"/>
      <c r="KU158" s="15"/>
      <c r="KV158" s="15"/>
      <c r="KW158" s="15"/>
      <c r="KX158" s="15"/>
      <c r="KY158" s="15"/>
      <c r="KZ158" s="15"/>
      <c r="LA158" s="15"/>
      <c r="LB158" s="15"/>
      <c r="LC158" s="15"/>
      <c r="LD158" s="15"/>
      <c r="LE158" s="15"/>
      <c r="LF158" s="15"/>
      <c r="LG158" s="15"/>
      <c r="LH158" s="15"/>
      <c r="LI158" s="15"/>
      <c r="LJ158" s="15"/>
      <c r="LK158" s="15"/>
      <c r="LL158" s="15"/>
      <c r="LM158" s="15"/>
      <c r="LN158" s="15"/>
      <c r="LO158" s="15"/>
      <c r="LP158" s="15"/>
      <c r="LQ158" s="15"/>
      <c r="LR158" s="15"/>
      <c r="LS158" s="15"/>
      <c r="LT158" s="15"/>
      <c r="LU158" s="15"/>
      <c r="LV158" s="15"/>
      <c r="LW158" s="15"/>
      <c r="LX158" s="15"/>
      <c r="LY158" s="15"/>
      <c r="LZ158" s="15"/>
      <c r="MA158" s="15"/>
      <c r="MB158" s="15"/>
      <c r="MC158" s="15"/>
      <c r="MD158" s="15"/>
      <c r="ME158" s="15"/>
      <c r="MF158" s="15"/>
      <c r="MG158" s="15"/>
      <c r="MH158" s="15"/>
      <c r="MI158" s="15"/>
      <c r="MJ158" s="15"/>
      <c r="MK158" s="15"/>
      <c r="ML158" s="15"/>
      <c r="MM158" s="15"/>
      <c r="MN158" s="15"/>
      <c r="MO158" s="15"/>
      <c r="MP158" s="15"/>
      <c r="MQ158" s="15"/>
      <c r="MR158" s="15"/>
      <c r="MS158" s="15"/>
      <c r="MT158" s="15"/>
      <c r="MU158" s="15"/>
      <c r="MV158" s="15"/>
      <c r="MW158" s="15"/>
      <c r="MX158" s="15"/>
      <c r="MY158" s="15"/>
    </row>
    <row r="159" spans="1:36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JO159" s="15"/>
      <c r="JP159" s="15"/>
      <c r="JQ159" s="15"/>
      <c r="JR159" s="15"/>
      <c r="JS159" s="15"/>
      <c r="JT159" s="15"/>
      <c r="JU159" s="15"/>
      <c r="JV159" s="15"/>
      <c r="JW159" s="15"/>
      <c r="JX159" s="15"/>
      <c r="JY159" s="15"/>
      <c r="JZ159" s="15"/>
      <c r="KA159" s="15"/>
      <c r="KB159" s="15"/>
      <c r="KC159" s="15"/>
      <c r="KD159" s="15"/>
      <c r="KE159" s="15"/>
      <c r="KF159" s="15"/>
      <c r="KG159" s="15"/>
      <c r="KH159" s="15"/>
      <c r="KI159" s="15"/>
      <c r="KJ159" s="15"/>
      <c r="KK159" s="15"/>
      <c r="KL159" s="15"/>
      <c r="KM159" s="15"/>
      <c r="KN159" s="15"/>
      <c r="KO159" s="15"/>
      <c r="KP159" s="15"/>
      <c r="KQ159" s="15"/>
      <c r="KR159" s="15"/>
      <c r="KS159" s="15"/>
      <c r="KT159" s="15"/>
      <c r="KU159" s="15"/>
      <c r="KV159" s="15"/>
      <c r="KW159" s="15"/>
      <c r="KX159" s="15"/>
      <c r="KY159" s="15"/>
      <c r="KZ159" s="15"/>
      <c r="LA159" s="15"/>
      <c r="LB159" s="15"/>
      <c r="LC159" s="15"/>
      <c r="LD159" s="15"/>
      <c r="LE159" s="15"/>
      <c r="LF159" s="15"/>
      <c r="LG159" s="15"/>
      <c r="LH159" s="15"/>
      <c r="LI159" s="15"/>
      <c r="LJ159" s="15"/>
      <c r="LK159" s="15"/>
      <c r="LL159" s="15"/>
      <c r="LM159" s="15"/>
      <c r="LN159" s="15"/>
      <c r="LO159" s="15"/>
      <c r="LP159" s="15"/>
      <c r="LQ159" s="15"/>
      <c r="LR159" s="15"/>
      <c r="LS159" s="15"/>
      <c r="LT159" s="15"/>
      <c r="LU159" s="15"/>
      <c r="LV159" s="15"/>
      <c r="LW159" s="15"/>
      <c r="LX159" s="15"/>
      <c r="LY159" s="15"/>
      <c r="LZ159" s="15"/>
      <c r="MA159" s="15"/>
      <c r="MB159" s="15"/>
      <c r="MC159" s="15"/>
      <c r="MD159" s="15"/>
      <c r="ME159" s="15"/>
      <c r="MF159" s="15"/>
      <c r="MG159" s="15"/>
      <c r="MH159" s="15"/>
      <c r="MI159" s="15"/>
      <c r="MJ159" s="15"/>
      <c r="MK159" s="15"/>
      <c r="ML159" s="15"/>
      <c r="MM159" s="15"/>
      <c r="MN159" s="15"/>
      <c r="MO159" s="15"/>
      <c r="MP159" s="15"/>
      <c r="MQ159" s="15"/>
      <c r="MR159" s="15"/>
      <c r="MS159" s="15"/>
      <c r="MT159" s="15"/>
      <c r="MU159" s="15"/>
      <c r="MV159" s="15"/>
      <c r="MW159" s="15"/>
      <c r="MX159" s="15"/>
      <c r="MY159" s="15"/>
    </row>
    <row r="160" spans="1:36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JO160" s="15"/>
      <c r="JP160" s="15"/>
      <c r="JQ160" s="15"/>
      <c r="JR160" s="15"/>
      <c r="JS160" s="15"/>
      <c r="JT160" s="15"/>
      <c r="JU160" s="15"/>
      <c r="JV160" s="15"/>
      <c r="JW160" s="15"/>
      <c r="JX160" s="15"/>
      <c r="JY160" s="15"/>
      <c r="JZ160" s="15"/>
      <c r="KA160" s="15"/>
      <c r="KB160" s="15"/>
      <c r="KC160" s="15"/>
      <c r="KD160" s="15"/>
      <c r="KE160" s="15"/>
      <c r="KF160" s="15"/>
      <c r="KG160" s="15"/>
      <c r="KH160" s="15"/>
      <c r="KI160" s="15"/>
      <c r="KJ160" s="15"/>
      <c r="KK160" s="15"/>
      <c r="KL160" s="15"/>
      <c r="KM160" s="15"/>
      <c r="KN160" s="15"/>
      <c r="KO160" s="15"/>
      <c r="KP160" s="15"/>
      <c r="KQ160" s="15"/>
      <c r="KR160" s="15"/>
      <c r="KS160" s="15"/>
      <c r="KT160" s="15"/>
      <c r="KU160" s="15"/>
      <c r="KV160" s="15"/>
      <c r="KW160" s="15"/>
      <c r="KX160" s="15"/>
      <c r="KY160" s="15"/>
      <c r="KZ160" s="15"/>
      <c r="LA160" s="15"/>
      <c r="LB160" s="15"/>
      <c r="LC160" s="15"/>
      <c r="LD160" s="15"/>
      <c r="LE160" s="15"/>
      <c r="LF160" s="15"/>
      <c r="LG160" s="15"/>
      <c r="LH160" s="15"/>
      <c r="LI160" s="15"/>
      <c r="LJ160" s="15"/>
      <c r="LK160" s="15"/>
      <c r="LL160" s="15"/>
      <c r="LM160" s="15"/>
      <c r="LN160" s="15"/>
      <c r="LO160" s="15"/>
      <c r="LP160" s="15"/>
      <c r="LQ160" s="15"/>
      <c r="LR160" s="15"/>
      <c r="LS160" s="15"/>
      <c r="LT160" s="15"/>
      <c r="LU160" s="15"/>
      <c r="LV160" s="15"/>
      <c r="LW160" s="15"/>
      <c r="LX160" s="15"/>
      <c r="LY160" s="15"/>
      <c r="LZ160" s="15"/>
      <c r="MA160" s="15"/>
      <c r="MB160" s="15"/>
      <c r="MC160" s="15"/>
      <c r="MD160" s="15"/>
      <c r="ME160" s="15"/>
      <c r="MF160" s="15"/>
      <c r="MG160" s="15"/>
      <c r="MH160" s="15"/>
      <c r="MI160" s="15"/>
      <c r="MJ160" s="15"/>
      <c r="MK160" s="15"/>
      <c r="ML160" s="15"/>
      <c r="MM160" s="15"/>
      <c r="MN160" s="15"/>
      <c r="MO160" s="15"/>
      <c r="MP160" s="15"/>
      <c r="MQ160" s="15"/>
      <c r="MR160" s="15"/>
      <c r="MS160" s="15"/>
      <c r="MT160" s="15"/>
      <c r="MU160" s="15"/>
      <c r="MV160" s="15"/>
      <c r="MW160" s="15"/>
      <c r="MX160" s="15"/>
      <c r="MY160" s="15"/>
    </row>
    <row r="161" spans="1:20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</row>
    <row r="162" spans="1:20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</row>
    <row r="163" spans="1:20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</row>
    <row r="164" spans="1:20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</row>
    <row r="165" spans="1:20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</row>
    <row r="166" spans="1:20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</row>
    <row r="167" spans="1:20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</row>
    <row r="168" spans="1:20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</row>
    <row r="169" spans="1:20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</row>
    <row r="170" spans="1:20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</row>
    <row r="171" spans="1:20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</row>
    <row r="172" spans="1:20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</row>
    <row r="173" spans="1:20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</row>
    <row r="174" spans="1:20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</row>
    <row r="175" spans="1:20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</row>
    <row r="176" spans="1:20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</row>
    <row r="177" spans="1:20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</row>
    <row r="178" spans="1:20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</row>
    <row r="179" spans="1:20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</row>
    <row r="180" spans="1:20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</row>
    <row r="181" spans="1:20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</row>
    <row r="182" spans="1:20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</row>
    <row r="183" spans="1:20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</row>
    <row r="184" spans="1:20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</row>
    <row r="185" spans="1:20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</row>
    <row r="186" spans="1:20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</row>
    <row r="187" spans="1:20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</row>
    <row r="188" spans="1:20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</row>
    <row r="189" spans="1:20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</row>
    <row r="190" spans="1:20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</row>
    <row r="191" spans="1:20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</row>
    <row r="192" spans="1:20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</row>
    <row r="193" spans="1:20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</row>
    <row r="194" spans="1:20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</row>
    <row r="195" spans="1:20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</row>
    <row r="196" spans="1:20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</row>
    <row r="197" spans="1:20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</row>
    <row r="198" spans="1:20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</row>
    <row r="199" spans="1:20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</row>
    <row r="200" spans="1:20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</row>
    <row r="201" spans="1:20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</row>
    <row r="202" spans="1:20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</row>
    <row r="203" spans="1:20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</row>
    <row r="204" spans="1:20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</row>
    <row r="205" spans="1:20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</row>
    <row r="206" spans="1:20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</row>
    <row r="207" spans="1:20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</row>
    <row r="208" spans="1:20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</row>
    <row r="209" spans="1:20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</row>
    <row r="210" spans="1:20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</row>
    <row r="211" spans="1:20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</row>
    <row r="212" spans="1:20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</row>
    <row r="213" spans="1:20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</row>
    <row r="214" spans="1:20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</row>
    <row r="215" spans="1:20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</row>
    <row r="216" spans="1:20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</row>
    <row r="217" spans="1:20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</row>
    <row r="218" spans="1:20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</row>
    <row r="219" spans="1:20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</row>
    <row r="220" spans="1:20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</row>
    <row r="221" spans="1:20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</row>
    <row r="222" spans="1:20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</row>
    <row r="223" spans="1:20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</row>
    <row r="224" spans="1:20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</row>
    <row r="225" spans="1:20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</row>
    <row r="226" spans="1:20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</row>
    <row r="227" spans="1:20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</row>
    <row r="228" spans="1:20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</row>
    <row r="229" spans="1:20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</row>
    <row r="230" spans="1:20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</row>
    <row r="231" spans="1:20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</row>
    <row r="232" spans="1:20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</row>
    <row r="233" spans="1:20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</row>
    <row r="234" spans="1:20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</row>
    <row r="235" spans="1:20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</row>
    <row r="236" spans="1:20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</row>
    <row r="237" spans="1:20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</row>
    <row r="238" spans="1:20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</row>
    <row r="239" spans="1:20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</row>
    <row r="240" spans="1:20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</row>
    <row r="241" spans="1:20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</row>
    <row r="242" spans="1:20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</row>
    <row r="243" spans="1:20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</row>
    <row r="244" spans="1:20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</row>
    <row r="245" spans="1:20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</row>
    <row r="246" spans="1:20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</row>
    <row r="247" spans="1:20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</row>
    <row r="248" spans="1:20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</row>
    <row r="249" spans="1:20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</row>
    <row r="250" spans="1:20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</row>
    <row r="251" spans="1:20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</row>
    <row r="252" spans="1:20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</row>
    <row r="253" spans="1:20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</row>
    <row r="254" spans="1:20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</row>
    <row r="255" spans="1:20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</row>
    <row r="256" spans="1:20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</row>
    <row r="257" spans="1:20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</row>
    <row r="258" spans="1:20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</row>
    <row r="259" spans="1:20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</row>
    <row r="260" spans="1:20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</row>
    <row r="261" spans="1:20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</row>
    <row r="262" spans="1:20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</row>
    <row r="263" spans="1:20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</row>
    <row r="264" spans="1:20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</row>
    <row r="265" spans="1:20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</row>
    <row r="266" spans="1:20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</row>
    <row r="267" spans="1:20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</row>
    <row r="268" spans="1:20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</row>
    <row r="269" spans="1:20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</row>
    <row r="270" spans="1:20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</row>
    <row r="271" spans="1:20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</row>
    <row r="272" spans="1:20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</row>
    <row r="273" spans="1:20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</row>
    <row r="274" spans="1:20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</row>
    <row r="275" spans="1:20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</row>
    <row r="276" spans="1:20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</row>
    <row r="277" spans="1:20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</row>
    <row r="278" spans="1:20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</row>
    <row r="279" spans="1:20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</row>
    <row r="280" spans="1:20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</row>
    <row r="281" spans="1:20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</row>
    <row r="282" spans="1:20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</row>
    <row r="283" spans="1:20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</row>
    <row r="284" spans="1:20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</row>
    <row r="285" spans="1:20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</row>
    <row r="286" spans="1:20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</row>
    <row r="287" spans="1:20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</row>
    <row r="288" spans="1:20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</row>
    <row r="289" spans="1:20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</row>
  </sheetData>
  <mergeCells count="32">
    <mergeCell ref="BM11:BQ11"/>
    <mergeCell ref="AE12:AF12"/>
    <mergeCell ref="AJ12:AM12"/>
    <mergeCell ref="AO12:AR12"/>
    <mergeCell ref="AT12:AW12"/>
    <mergeCell ref="AY12:BB12"/>
    <mergeCell ref="BD12:BG12"/>
    <mergeCell ref="BI12:BL12"/>
    <mergeCell ref="BN12:BQ12"/>
    <mergeCell ref="AG11:AH11"/>
    <mergeCell ref="AI11:AM11"/>
    <mergeCell ref="AN11:AR11"/>
    <mergeCell ref="BH11:BL11"/>
    <mergeCell ref="Y11:AC11"/>
    <mergeCell ref="Z12:AC12"/>
    <mergeCell ref="AS11:AW11"/>
    <mergeCell ref="AX11:BB11"/>
    <mergeCell ref="BC11:BG11"/>
    <mergeCell ref="AD11:AF11"/>
    <mergeCell ref="U12:X12"/>
    <mergeCell ref="A1:N1"/>
    <mergeCell ref="O11:S11"/>
    <mergeCell ref="P12:S12"/>
    <mergeCell ref="J11:N11"/>
    <mergeCell ref="K12:N12"/>
    <mergeCell ref="F12:I12"/>
    <mergeCell ref="E11:I11"/>
    <mergeCell ref="B11:D11"/>
    <mergeCell ref="A4:P4"/>
    <mergeCell ref="A3:P3"/>
    <mergeCell ref="T11:X11"/>
    <mergeCell ref="C12:D12"/>
  </mergeCells>
  <hyperlinks>
    <hyperlink ref="A10" location="ÍNDICE!A1" display="índie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N61"/>
  <sheetViews>
    <sheetView showGridLines="0" topLeftCell="A23" zoomScale="70" zoomScaleNormal="70" workbookViewId="0">
      <pane xSplit="1" topLeftCell="BG1" activePane="topRight" state="frozen"/>
      <selection activeCell="A4" sqref="A4"/>
      <selection pane="topRight" activeCell="CA58" sqref="CA58"/>
    </sheetView>
  </sheetViews>
  <sheetFormatPr baseColWidth="10" defaultRowHeight="14.4"/>
  <cols>
    <col min="1" max="1" width="44.33203125" customWidth="1"/>
    <col min="2" max="2" width="7.88671875" style="1" bestFit="1" customWidth="1"/>
    <col min="3" max="4" width="12.21875" style="1" bestFit="1" customWidth="1"/>
    <col min="5" max="5" width="9.33203125" style="1" bestFit="1" customWidth="1"/>
    <col min="6" max="6" width="12" style="1" bestFit="1" customWidth="1"/>
    <col min="7" max="9" width="12" style="1" customWidth="1"/>
    <col min="10" max="10" width="9.77734375" style="1" customWidth="1"/>
    <col min="11" max="14" width="12.21875" style="1" bestFit="1" customWidth="1"/>
    <col min="15" max="15" width="9.21875" style="1" customWidth="1"/>
    <col min="16" max="19" width="12.21875" style="1" bestFit="1" customWidth="1"/>
    <col min="20" max="20" width="9.77734375" style="1" customWidth="1"/>
    <col min="22" max="24" width="12.21875" style="1" bestFit="1" customWidth="1"/>
  </cols>
  <sheetData>
    <row r="1" spans="1:534" s="1" customFormat="1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20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</row>
    <row r="2" spans="1:534" s="1" customFormat="1" ht="168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7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15"/>
      <c r="BS2" s="15"/>
      <c r="BT2" s="15"/>
    </row>
    <row r="3" spans="1:534" s="32" customFormat="1" ht="20.25" customHeight="1">
      <c r="A3" s="286" t="s">
        <v>117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07"/>
      <c r="U3" s="207"/>
      <c r="V3" s="207"/>
      <c r="W3" s="207"/>
      <c r="X3" s="207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  <c r="IT3" s="199"/>
      <c r="IU3" s="199"/>
      <c r="IV3" s="199"/>
      <c r="IW3" s="199"/>
      <c r="IX3" s="199"/>
      <c r="IY3" s="199"/>
      <c r="IZ3" s="199"/>
      <c r="JA3" s="199"/>
      <c r="JB3" s="199"/>
      <c r="JC3" s="199"/>
      <c r="JD3" s="199"/>
      <c r="JE3" s="199"/>
      <c r="JF3" s="199"/>
      <c r="JG3" s="199"/>
      <c r="JH3" s="199"/>
      <c r="JI3" s="199"/>
      <c r="JJ3" s="199"/>
      <c r="JK3" s="199"/>
      <c r="JL3" s="199"/>
      <c r="JM3" s="199"/>
      <c r="JN3" s="199"/>
      <c r="JO3" s="199"/>
      <c r="JP3" s="199"/>
      <c r="JQ3" s="199"/>
      <c r="JR3" s="199"/>
      <c r="JS3" s="199"/>
      <c r="JT3" s="199"/>
      <c r="JU3" s="199"/>
      <c r="JV3" s="199"/>
      <c r="JW3" s="199"/>
      <c r="JX3" s="199"/>
      <c r="JY3" s="199"/>
      <c r="JZ3" s="199"/>
      <c r="KA3" s="199"/>
      <c r="KB3" s="199"/>
      <c r="KC3" s="199"/>
      <c r="KD3" s="199"/>
      <c r="KE3" s="199"/>
      <c r="KF3" s="199"/>
      <c r="KG3" s="199"/>
      <c r="KH3" s="199"/>
      <c r="KI3" s="199"/>
      <c r="KJ3" s="199"/>
      <c r="KK3" s="199"/>
      <c r="KL3" s="199"/>
      <c r="KM3" s="199"/>
      <c r="KN3" s="199"/>
      <c r="KO3" s="199"/>
      <c r="KP3" s="199"/>
      <c r="KQ3" s="199"/>
      <c r="KR3" s="199"/>
      <c r="KS3" s="199"/>
      <c r="KT3" s="199"/>
      <c r="KU3" s="199"/>
      <c r="KV3" s="199"/>
      <c r="KW3" s="199"/>
      <c r="KX3" s="199"/>
      <c r="KY3" s="199"/>
      <c r="KZ3" s="199"/>
      <c r="LA3" s="199"/>
      <c r="LB3" s="199"/>
      <c r="LC3" s="199"/>
      <c r="LD3" s="199"/>
      <c r="LE3" s="199"/>
      <c r="LF3" s="199"/>
      <c r="LG3" s="199"/>
      <c r="LH3" s="199"/>
      <c r="LI3" s="199"/>
      <c r="LJ3" s="199"/>
      <c r="LK3" s="199"/>
      <c r="LL3" s="199"/>
      <c r="LM3" s="199"/>
      <c r="LN3" s="199"/>
      <c r="LO3" s="199"/>
      <c r="LP3" s="199"/>
      <c r="LQ3" s="199"/>
      <c r="LR3" s="199"/>
      <c r="LS3" s="199"/>
      <c r="LT3" s="199"/>
      <c r="LU3" s="199"/>
      <c r="LV3" s="199"/>
      <c r="LW3" s="199"/>
      <c r="LX3" s="199"/>
      <c r="LY3" s="199"/>
      <c r="LZ3" s="199"/>
      <c r="MA3" s="199"/>
      <c r="MB3" s="199"/>
      <c r="MC3" s="199"/>
      <c r="MD3" s="199"/>
      <c r="ME3" s="199"/>
      <c r="MF3" s="199"/>
      <c r="MG3" s="199"/>
      <c r="MH3" s="199"/>
      <c r="MI3" s="199"/>
      <c r="MJ3" s="199"/>
      <c r="MK3" s="199"/>
      <c r="ML3" s="199"/>
      <c r="MM3" s="199"/>
      <c r="MN3" s="199"/>
      <c r="MO3" s="199"/>
      <c r="MP3" s="199"/>
      <c r="MQ3" s="199"/>
      <c r="MR3" s="199"/>
      <c r="MS3" s="199"/>
      <c r="MT3" s="199"/>
      <c r="MU3" s="199"/>
      <c r="MV3" s="199"/>
      <c r="MW3" s="199"/>
      <c r="MX3" s="199"/>
      <c r="MY3" s="199"/>
      <c r="MZ3" s="199"/>
      <c r="NA3" s="199"/>
      <c r="NB3" s="199"/>
      <c r="NC3" s="199"/>
      <c r="ND3" s="199"/>
      <c r="NE3" s="199"/>
      <c r="NF3" s="199"/>
      <c r="NG3" s="199"/>
      <c r="NH3" s="199"/>
      <c r="NI3" s="199"/>
      <c r="NJ3" s="199"/>
      <c r="NK3" s="199"/>
      <c r="NL3" s="199"/>
      <c r="NM3" s="199"/>
      <c r="NN3" s="199"/>
      <c r="NO3" s="199"/>
      <c r="NP3" s="199"/>
      <c r="NQ3" s="199"/>
      <c r="NR3" s="199"/>
      <c r="NS3" s="199"/>
      <c r="NT3" s="199"/>
      <c r="NU3" s="199"/>
      <c r="NV3" s="199"/>
      <c r="NW3" s="199"/>
      <c r="NX3" s="199"/>
      <c r="NY3" s="199"/>
      <c r="NZ3" s="199"/>
      <c r="OA3" s="199"/>
      <c r="OB3" s="199"/>
      <c r="OC3" s="199"/>
      <c r="OD3" s="199"/>
      <c r="OE3" s="199"/>
      <c r="OF3" s="199"/>
      <c r="OG3" s="199"/>
      <c r="OH3" s="199"/>
      <c r="OI3" s="199"/>
      <c r="OJ3" s="199"/>
      <c r="OK3" s="199"/>
      <c r="OL3" s="199"/>
      <c r="OM3" s="199"/>
      <c r="ON3" s="199"/>
      <c r="OO3" s="199"/>
      <c r="OP3" s="199"/>
      <c r="OQ3" s="199"/>
      <c r="OR3" s="199"/>
      <c r="OS3" s="199"/>
      <c r="OT3" s="199"/>
      <c r="OU3" s="199"/>
      <c r="OV3" s="199"/>
      <c r="OW3" s="199"/>
      <c r="OX3" s="199"/>
      <c r="OY3" s="199"/>
      <c r="OZ3" s="199"/>
      <c r="PA3" s="199"/>
      <c r="PB3" s="199"/>
      <c r="PC3" s="199"/>
      <c r="PD3" s="199"/>
      <c r="PE3" s="199"/>
      <c r="PF3" s="199"/>
      <c r="PG3" s="199"/>
      <c r="PH3" s="199"/>
      <c r="PI3" s="199"/>
      <c r="PJ3" s="199"/>
      <c r="PK3" s="199"/>
      <c r="PL3" s="199"/>
      <c r="PM3" s="199"/>
      <c r="PN3" s="199"/>
      <c r="PO3" s="199"/>
      <c r="PP3" s="199"/>
      <c r="PQ3" s="199"/>
      <c r="PR3" s="199"/>
      <c r="PS3" s="199"/>
      <c r="PT3" s="199"/>
      <c r="PU3" s="199"/>
      <c r="PV3" s="199"/>
      <c r="PW3" s="199"/>
      <c r="PX3" s="199"/>
      <c r="PY3" s="199"/>
      <c r="PZ3" s="199"/>
      <c r="QA3" s="199"/>
      <c r="QB3" s="199"/>
      <c r="QC3" s="199"/>
      <c r="QD3" s="199"/>
      <c r="QE3" s="199"/>
      <c r="QF3" s="199"/>
      <c r="QG3" s="199"/>
      <c r="QH3" s="199"/>
      <c r="QI3" s="199"/>
      <c r="QJ3" s="199"/>
      <c r="QK3" s="199"/>
      <c r="QL3" s="199"/>
      <c r="QM3" s="199"/>
      <c r="QN3" s="199"/>
      <c r="QO3" s="199"/>
      <c r="QP3" s="199"/>
      <c r="QQ3" s="199"/>
      <c r="QR3" s="199"/>
      <c r="QS3" s="199"/>
      <c r="QT3" s="199"/>
      <c r="QU3" s="199"/>
      <c r="QV3" s="199"/>
      <c r="QW3" s="199"/>
      <c r="QX3" s="199"/>
      <c r="QY3" s="199"/>
      <c r="QZ3" s="199"/>
      <c r="RA3" s="199"/>
      <c r="RB3" s="199"/>
      <c r="RC3" s="199"/>
      <c r="RD3" s="199"/>
      <c r="RE3" s="199"/>
      <c r="RF3" s="199"/>
      <c r="RG3" s="199"/>
      <c r="RH3" s="199"/>
      <c r="RI3" s="199"/>
      <c r="RJ3" s="199"/>
      <c r="RK3" s="199"/>
      <c r="RL3" s="199"/>
      <c r="RM3" s="199"/>
      <c r="RN3" s="199"/>
      <c r="RO3" s="199"/>
      <c r="RP3" s="199"/>
      <c r="RQ3" s="199"/>
      <c r="RR3" s="199"/>
      <c r="RS3" s="199"/>
      <c r="RT3" s="199"/>
      <c r="RU3" s="199"/>
      <c r="RV3" s="199"/>
      <c r="RW3" s="199"/>
      <c r="RX3" s="199"/>
      <c r="RY3" s="199"/>
      <c r="RZ3" s="199"/>
      <c r="SA3" s="199"/>
      <c r="SB3" s="199"/>
      <c r="SC3" s="199"/>
      <c r="SD3" s="199"/>
      <c r="SE3" s="199"/>
      <c r="SF3" s="199"/>
      <c r="SG3" s="199"/>
      <c r="SH3" s="199"/>
      <c r="SI3" s="199"/>
      <c r="SJ3" s="199"/>
      <c r="SK3" s="199"/>
      <c r="SL3" s="199"/>
      <c r="SM3" s="199"/>
      <c r="SN3" s="199"/>
      <c r="SO3" s="199"/>
      <c r="SP3" s="199"/>
      <c r="SQ3" s="199"/>
      <c r="SR3" s="199"/>
      <c r="SS3" s="199"/>
      <c r="ST3" s="199"/>
      <c r="SU3" s="199"/>
      <c r="SV3" s="199"/>
      <c r="SW3" s="199"/>
      <c r="SX3" s="199"/>
      <c r="SY3" s="199"/>
      <c r="SZ3" s="199"/>
      <c r="TA3" s="199"/>
      <c r="TB3" s="199"/>
      <c r="TC3" s="199"/>
      <c r="TD3" s="199"/>
      <c r="TE3" s="199"/>
      <c r="TF3" s="199"/>
      <c r="TG3" s="199"/>
      <c r="TH3" s="199"/>
      <c r="TI3" s="199"/>
      <c r="TJ3" s="199"/>
      <c r="TK3" s="199"/>
      <c r="TL3" s="199"/>
      <c r="TM3" s="199"/>
      <c r="TN3" s="199"/>
    </row>
    <row r="4" spans="1:534" s="29" customFormat="1" ht="58.5" customHeight="1">
      <c r="A4" s="287" t="s">
        <v>119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42"/>
      <c r="S4" s="42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  <c r="IV4" s="199"/>
      <c r="IW4" s="199"/>
      <c r="IX4" s="199"/>
      <c r="IY4" s="199"/>
      <c r="IZ4" s="199"/>
      <c r="JA4" s="199"/>
      <c r="JB4" s="199"/>
      <c r="JC4" s="199"/>
      <c r="JD4" s="199"/>
      <c r="JE4" s="199"/>
      <c r="JF4" s="199"/>
      <c r="JG4" s="199"/>
      <c r="JH4" s="199"/>
      <c r="JI4" s="199"/>
      <c r="JJ4" s="199"/>
      <c r="JK4" s="199"/>
      <c r="JL4" s="199"/>
      <c r="JM4" s="199"/>
      <c r="JN4" s="199"/>
      <c r="JO4" s="199"/>
      <c r="JP4" s="199"/>
      <c r="JQ4" s="199"/>
      <c r="JR4" s="199"/>
      <c r="JS4" s="199"/>
      <c r="JT4" s="199"/>
      <c r="JU4" s="199"/>
      <c r="JV4" s="199"/>
      <c r="JW4" s="199"/>
      <c r="JX4" s="199"/>
      <c r="JY4" s="199"/>
      <c r="JZ4" s="199"/>
      <c r="KA4" s="199"/>
      <c r="KB4" s="199"/>
      <c r="KC4" s="199"/>
      <c r="KD4" s="199"/>
      <c r="KE4" s="199"/>
      <c r="KF4" s="199"/>
      <c r="KG4" s="199"/>
      <c r="KH4" s="199"/>
      <c r="KI4" s="199"/>
      <c r="KJ4" s="199"/>
      <c r="KK4" s="199"/>
      <c r="KL4" s="199"/>
      <c r="KM4" s="199"/>
      <c r="KN4" s="199"/>
      <c r="KO4" s="199"/>
      <c r="KP4" s="199"/>
      <c r="KQ4" s="199"/>
      <c r="KR4" s="199"/>
      <c r="KS4" s="199"/>
      <c r="KT4" s="199"/>
      <c r="KU4" s="199"/>
      <c r="KV4" s="199"/>
      <c r="KW4" s="199"/>
      <c r="KX4" s="199"/>
      <c r="KY4" s="199"/>
      <c r="KZ4" s="199"/>
      <c r="LA4" s="199"/>
      <c r="LB4" s="199"/>
      <c r="LC4" s="199"/>
      <c r="LD4" s="199"/>
      <c r="LE4" s="199"/>
      <c r="LF4" s="199"/>
      <c r="LG4" s="199"/>
      <c r="LH4" s="199"/>
      <c r="LI4" s="199"/>
      <c r="LJ4" s="199"/>
      <c r="LK4" s="199"/>
      <c r="LL4" s="199"/>
      <c r="LM4" s="199"/>
      <c r="LN4" s="199"/>
      <c r="LO4" s="199"/>
      <c r="LP4" s="199"/>
      <c r="LQ4" s="199"/>
      <c r="LR4" s="199"/>
      <c r="LS4" s="199"/>
      <c r="LT4" s="199"/>
      <c r="LU4" s="199"/>
      <c r="LV4" s="199"/>
      <c r="LW4" s="199"/>
      <c r="LX4" s="199"/>
      <c r="LY4" s="199"/>
      <c r="LZ4" s="199"/>
      <c r="MA4" s="199"/>
      <c r="MB4" s="199"/>
      <c r="MC4" s="199"/>
      <c r="MD4" s="199"/>
      <c r="ME4" s="199"/>
      <c r="MF4" s="199"/>
      <c r="MG4" s="199"/>
      <c r="MH4" s="199"/>
      <c r="MI4" s="199"/>
      <c r="MJ4" s="199"/>
      <c r="MK4" s="199"/>
      <c r="ML4" s="199"/>
      <c r="MM4" s="199"/>
      <c r="MN4" s="199"/>
      <c r="MO4" s="199"/>
      <c r="MP4" s="199"/>
      <c r="MQ4" s="199"/>
      <c r="MR4" s="199"/>
      <c r="MS4" s="199"/>
      <c r="MT4" s="199"/>
      <c r="MU4" s="199"/>
      <c r="MV4" s="199"/>
      <c r="MW4" s="199"/>
      <c r="MX4" s="199"/>
      <c r="MY4" s="199"/>
      <c r="MZ4" s="199"/>
      <c r="NA4" s="199"/>
      <c r="NB4" s="199"/>
      <c r="NC4" s="199"/>
      <c r="ND4" s="199"/>
      <c r="NE4" s="199"/>
      <c r="NF4" s="199"/>
      <c r="NG4" s="199"/>
      <c r="NH4" s="199"/>
      <c r="NI4" s="199"/>
      <c r="NJ4" s="199"/>
      <c r="NK4" s="199"/>
      <c r="NL4" s="199"/>
      <c r="NM4" s="199"/>
      <c r="NN4" s="199"/>
      <c r="NO4" s="199"/>
      <c r="NP4" s="199"/>
      <c r="NQ4" s="199"/>
      <c r="NR4" s="199"/>
      <c r="NS4" s="199"/>
      <c r="NT4" s="199"/>
      <c r="NU4" s="199"/>
      <c r="NV4" s="199"/>
      <c r="NW4" s="199"/>
      <c r="NX4" s="199"/>
      <c r="NY4" s="199"/>
      <c r="NZ4" s="199"/>
      <c r="OA4" s="199"/>
      <c r="OB4" s="199"/>
      <c r="OC4" s="199"/>
      <c r="OD4" s="199"/>
      <c r="OE4" s="199"/>
      <c r="OF4" s="199"/>
      <c r="OG4" s="199"/>
      <c r="OH4" s="199"/>
      <c r="OI4" s="199"/>
      <c r="OJ4" s="199"/>
      <c r="OK4" s="199"/>
      <c r="OL4" s="199"/>
      <c r="OM4" s="199"/>
      <c r="ON4" s="199"/>
      <c r="OO4" s="199"/>
      <c r="OP4" s="199"/>
      <c r="OQ4" s="199"/>
      <c r="OR4" s="199"/>
      <c r="OS4" s="199"/>
      <c r="OT4" s="199"/>
      <c r="OU4" s="199"/>
      <c r="OV4" s="199"/>
      <c r="OW4" s="199"/>
      <c r="OX4" s="199"/>
      <c r="OY4" s="199"/>
      <c r="OZ4" s="199"/>
      <c r="PA4" s="199"/>
      <c r="PB4" s="199"/>
      <c r="PC4" s="199"/>
      <c r="PD4" s="199"/>
      <c r="PE4" s="199"/>
      <c r="PF4" s="199"/>
      <c r="PG4" s="199"/>
      <c r="PH4" s="199"/>
      <c r="PI4" s="199"/>
      <c r="PJ4" s="199"/>
      <c r="PK4" s="199"/>
      <c r="PL4" s="199"/>
      <c r="PM4" s="199"/>
      <c r="PN4" s="199"/>
      <c r="PO4" s="199"/>
      <c r="PP4" s="199"/>
      <c r="PQ4" s="199"/>
      <c r="PR4" s="199"/>
      <c r="PS4" s="199"/>
      <c r="PT4" s="199"/>
      <c r="PU4" s="199"/>
      <c r="PV4" s="199"/>
      <c r="PW4" s="199"/>
      <c r="PX4" s="199"/>
      <c r="PY4" s="199"/>
      <c r="PZ4" s="199"/>
      <c r="QA4" s="199"/>
      <c r="QB4" s="199"/>
      <c r="QC4" s="199"/>
      <c r="QD4" s="199"/>
      <c r="QE4" s="199"/>
      <c r="QF4" s="199"/>
      <c r="QG4" s="199"/>
      <c r="QH4" s="199"/>
      <c r="QI4" s="199"/>
      <c r="QJ4" s="199"/>
      <c r="QK4" s="199"/>
      <c r="QL4" s="199"/>
      <c r="QM4" s="199"/>
      <c r="QN4" s="199"/>
      <c r="QO4" s="199"/>
      <c r="QP4" s="199"/>
      <c r="QQ4" s="199"/>
      <c r="QR4" s="199"/>
      <c r="QS4" s="199"/>
      <c r="QT4" s="199"/>
      <c r="QU4" s="199"/>
      <c r="QV4" s="199"/>
      <c r="QW4" s="199"/>
      <c r="QX4" s="199"/>
      <c r="QY4" s="199"/>
      <c r="QZ4" s="199"/>
      <c r="RA4" s="199"/>
      <c r="RB4" s="199"/>
      <c r="RC4" s="199"/>
      <c r="RD4" s="199"/>
      <c r="RE4" s="199"/>
      <c r="RF4" s="199"/>
      <c r="RG4" s="199"/>
      <c r="RH4" s="199"/>
      <c r="RI4" s="199"/>
      <c r="RJ4" s="199"/>
      <c r="RK4" s="199"/>
      <c r="RL4" s="199"/>
      <c r="RM4" s="199"/>
      <c r="RN4" s="199"/>
      <c r="RO4" s="199"/>
      <c r="RP4" s="199"/>
      <c r="RQ4" s="199"/>
      <c r="RR4" s="199"/>
      <c r="RS4" s="199"/>
      <c r="RT4" s="199"/>
      <c r="RU4" s="199"/>
      <c r="RV4" s="199"/>
      <c r="RW4" s="199"/>
      <c r="RX4" s="199"/>
      <c r="RY4" s="199"/>
      <c r="RZ4" s="199"/>
      <c r="SA4" s="199"/>
      <c r="SB4" s="199"/>
      <c r="SC4" s="199"/>
      <c r="SD4" s="199"/>
      <c r="SE4" s="199"/>
      <c r="SF4" s="199"/>
      <c r="SG4" s="199"/>
      <c r="SH4" s="199"/>
      <c r="SI4" s="199"/>
      <c r="SJ4" s="199"/>
      <c r="SK4" s="199"/>
      <c r="SL4" s="199"/>
      <c r="SM4" s="199"/>
      <c r="SN4" s="199"/>
      <c r="SO4" s="199"/>
      <c r="SP4" s="199"/>
      <c r="SQ4" s="199"/>
      <c r="SR4" s="199"/>
      <c r="SS4" s="199"/>
      <c r="ST4" s="199"/>
      <c r="SU4" s="199"/>
      <c r="SV4" s="199"/>
      <c r="SW4" s="199"/>
      <c r="SX4" s="199"/>
      <c r="SY4" s="199"/>
      <c r="SZ4" s="199"/>
      <c r="TA4" s="199"/>
      <c r="TB4" s="199"/>
      <c r="TC4" s="199"/>
      <c r="TD4" s="199"/>
      <c r="TE4" s="199"/>
      <c r="TF4" s="199"/>
      <c r="TG4" s="199"/>
      <c r="TH4" s="199"/>
      <c r="TI4" s="199"/>
      <c r="TJ4" s="199"/>
      <c r="TK4" s="199"/>
      <c r="TL4" s="199"/>
      <c r="TM4" s="199"/>
      <c r="TN4" s="199"/>
    </row>
    <row r="5" spans="1:534" s="1" customFormat="1" ht="16.8">
      <c r="A5" s="21"/>
      <c r="B5" s="21"/>
      <c r="C5" s="21"/>
      <c r="D5" s="21"/>
      <c r="E5" s="21"/>
      <c r="F5" s="38"/>
      <c r="G5" s="38"/>
      <c r="H5" s="38"/>
      <c r="I5" s="38"/>
      <c r="J5" s="38"/>
      <c r="K5" s="21"/>
      <c r="L5" s="22"/>
      <c r="M5" s="22"/>
      <c r="N5" s="37"/>
      <c r="O5" s="37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15"/>
      <c r="BS5" s="15"/>
      <c r="BT5" s="15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  <c r="IV5" s="199"/>
      <c r="IW5" s="199"/>
      <c r="IX5" s="199"/>
      <c r="IY5" s="199"/>
      <c r="IZ5" s="199"/>
      <c r="JA5" s="199"/>
      <c r="JB5" s="199"/>
      <c r="JC5" s="199"/>
      <c r="JD5" s="199"/>
      <c r="JE5" s="199"/>
      <c r="JF5" s="199"/>
      <c r="JG5" s="199"/>
      <c r="JH5" s="199"/>
      <c r="JI5" s="199"/>
      <c r="JJ5" s="199"/>
      <c r="JK5" s="199"/>
      <c r="JL5" s="199"/>
      <c r="JM5" s="199"/>
      <c r="JN5" s="199"/>
      <c r="JO5" s="199"/>
      <c r="JP5" s="199"/>
      <c r="JQ5" s="199"/>
      <c r="JR5" s="199"/>
      <c r="JS5" s="199"/>
      <c r="JT5" s="199"/>
      <c r="JU5" s="199"/>
      <c r="JV5" s="199"/>
      <c r="JW5" s="199"/>
      <c r="JX5" s="199"/>
      <c r="JY5" s="199"/>
      <c r="JZ5" s="199"/>
      <c r="KA5" s="199"/>
      <c r="KB5" s="199"/>
      <c r="KC5" s="199"/>
      <c r="KD5" s="199"/>
      <c r="KE5" s="199"/>
      <c r="KF5" s="199"/>
      <c r="KG5" s="199"/>
      <c r="KH5" s="199"/>
      <c r="KI5" s="199"/>
      <c r="KJ5" s="199"/>
      <c r="KK5" s="199"/>
      <c r="KL5" s="199"/>
      <c r="KM5" s="199"/>
      <c r="KN5" s="199"/>
      <c r="KO5" s="199"/>
      <c r="KP5" s="199"/>
      <c r="KQ5" s="199"/>
      <c r="KR5" s="199"/>
      <c r="KS5" s="199"/>
      <c r="KT5" s="199"/>
      <c r="KU5" s="199"/>
      <c r="KV5" s="199"/>
      <c r="KW5" s="199"/>
      <c r="KX5" s="199"/>
      <c r="KY5" s="199"/>
      <c r="KZ5" s="199"/>
      <c r="LA5" s="199"/>
      <c r="LB5" s="199"/>
      <c r="LC5" s="199"/>
      <c r="LD5" s="199"/>
      <c r="LE5" s="199"/>
      <c r="LF5" s="199"/>
      <c r="LG5" s="199"/>
      <c r="LH5" s="199"/>
      <c r="LI5" s="199"/>
      <c r="LJ5" s="199"/>
      <c r="LK5" s="199"/>
      <c r="LL5" s="199"/>
      <c r="LM5" s="199"/>
      <c r="LN5" s="199"/>
      <c r="LO5" s="199"/>
      <c r="LP5" s="199"/>
      <c r="LQ5" s="199"/>
      <c r="LR5" s="199"/>
      <c r="LS5" s="199"/>
      <c r="LT5" s="199"/>
      <c r="LU5" s="199"/>
      <c r="LV5" s="199"/>
      <c r="LW5" s="199"/>
      <c r="LX5" s="199"/>
      <c r="LY5" s="199"/>
      <c r="LZ5" s="199"/>
      <c r="MA5" s="199"/>
      <c r="MB5" s="199"/>
      <c r="MC5" s="199"/>
      <c r="MD5" s="199"/>
      <c r="ME5" s="199"/>
      <c r="MF5" s="199"/>
      <c r="MG5" s="199"/>
      <c r="MH5" s="199"/>
      <c r="MI5" s="199"/>
      <c r="MJ5" s="199"/>
      <c r="MK5" s="199"/>
      <c r="ML5" s="199"/>
      <c r="MM5" s="199"/>
      <c r="MN5" s="199"/>
      <c r="MO5" s="199"/>
      <c r="MP5" s="199"/>
      <c r="MQ5" s="199"/>
      <c r="MR5" s="199"/>
      <c r="MS5" s="199"/>
      <c r="MT5" s="199"/>
      <c r="MU5" s="199"/>
      <c r="MV5" s="199"/>
      <c r="MW5" s="199"/>
      <c r="MX5" s="199"/>
      <c r="MY5" s="199"/>
      <c r="MZ5" s="199"/>
      <c r="NA5" s="199"/>
      <c r="NB5" s="199"/>
      <c r="NC5" s="199"/>
      <c r="ND5" s="199"/>
      <c r="NE5" s="199"/>
      <c r="NF5" s="199"/>
      <c r="NG5" s="199"/>
      <c r="NH5" s="199"/>
      <c r="NI5" s="199"/>
      <c r="NJ5" s="199"/>
      <c r="NK5" s="199"/>
      <c r="NL5" s="199"/>
      <c r="NM5" s="199"/>
      <c r="NN5" s="199"/>
      <c r="NO5" s="199"/>
      <c r="NP5" s="199"/>
      <c r="NQ5" s="199"/>
      <c r="NR5" s="199"/>
      <c r="NS5" s="199"/>
      <c r="NT5" s="199"/>
      <c r="NU5" s="199"/>
      <c r="NV5" s="199"/>
      <c r="NW5" s="199"/>
      <c r="NX5" s="199"/>
      <c r="NY5" s="199"/>
      <c r="NZ5" s="199"/>
      <c r="OA5" s="199"/>
      <c r="OB5" s="199"/>
      <c r="OC5" s="199"/>
      <c r="OD5" s="199"/>
      <c r="OE5" s="199"/>
      <c r="OF5" s="199"/>
      <c r="OG5" s="199"/>
      <c r="OH5" s="199"/>
      <c r="OI5" s="199"/>
      <c r="OJ5" s="199"/>
      <c r="OK5" s="199"/>
      <c r="OL5" s="199"/>
      <c r="OM5" s="199"/>
      <c r="ON5" s="199"/>
      <c r="OO5" s="199"/>
      <c r="OP5" s="199"/>
      <c r="OQ5" s="199"/>
      <c r="OR5" s="199"/>
      <c r="OS5" s="199"/>
      <c r="OT5" s="199"/>
      <c r="OU5" s="199"/>
      <c r="OV5" s="199"/>
      <c r="OW5" s="199"/>
      <c r="OX5" s="199"/>
      <c r="OY5" s="199"/>
      <c r="OZ5" s="199"/>
      <c r="PA5" s="199"/>
      <c r="PB5" s="199"/>
      <c r="PC5" s="199"/>
      <c r="PD5" s="199"/>
      <c r="PE5" s="199"/>
      <c r="PF5" s="199"/>
      <c r="PG5" s="199"/>
      <c r="PH5" s="199"/>
      <c r="PI5" s="199"/>
      <c r="PJ5" s="199"/>
      <c r="PK5" s="199"/>
      <c r="PL5" s="199"/>
      <c r="PM5" s="199"/>
      <c r="PN5" s="199"/>
      <c r="PO5" s="199"/>
      <c r="PP5" s="199"/>
      <c r="PQ5" s="199"/>
      <c r="PR5" s="199"/>
      <c r="PS5" s="199"/>
      <c r="PT5" s="199"/>
      <c r="PU5" s="199"/>
      <c r="PV5" s="199"/>
      <c r="PW5" s="199"/>
      <c r="PX5" s="199"/>
      <c r="PY5" s="199"/>
      <c r="PZ5" s="199"/>
      <c r="QA5" s="199"/>
      <c r="QB5" s="199"/>
      <c r="QC5" s="199"/>
      <c r="QD5" s="199"/>
      <c r="QE5" s="199"/>
      <c r="QF5" s="199"/>
      <c r="QG5" s="199"/>
      <c r="QH5" s="199"/>
      <c r="QI5" s="199"/>
      <c r="QJ5" s="199"/>
      <c r="QK5" s="199"/>
      <c r="QL5" s="199"/>
      <c r="QM5" s="199"/>
      <c r="QN5" s="199"/>
      <c r="QO5" s="199"/>
      <c r="QP5" s="199"/>
      <c r="QQ5" s="199"/>
      <c r="QR5" s="199"/>
      <c r="QS5" s="199"/>
      <c r="QT5" s="199"/>
      <c r="QU5" s="199"/>
      <c r="QV5" s="199"/>
      <c r="QW5" s="199"/>
      <c r="QX5" s="199"/>
      <c r="QY5" s="199"/>
      <c r="QZ5" s="199"/>
      <c r="RA5" s="199"/>
      <c r="RB5" s="199"/>
      <c r="RC5" s="199"/>
      <c r="RD5" s="199"/>
      <c r="RE5" s="199"/>
      <c r="RF5" s="199"/>
      <c r="RG5" s="199"/>
      <c r="RH5" s="199"/>
      <c r="RI5" s="199"/>
      <c r="RJ5" s="199"/>
      <c r="RK5" s="199"/>
      <c r="RL5" s="199"/>
      <c r="RM5" s="199"/>
      <c r="RN5" s="199"/>
      <c r="RO5" s="199"/>
      <c r="RP5" s="199"/>
      <c r="RQ5" s="199"/>
      <c r="RR5" s="199"/>
      <c r="RS5" s="199"/>
      <c r="RT5" s="199"/>
      <c r="RU5" s="199"/>
      <c r="RV5" s="199"/>
      <c r="RW5" s="199"/>
      <c r="RX5" s="199"/>
      <c r="RY5" s="199"/>
      <c r="RZ5" s="199"/>
      <c r="SA5" s="199"/>
      <c r="SB5" s="199"/>
      <c r="SC5" s="199"/>
      <c r="SD5" s="199"/>
      <c r="SE5" s="199"/>
      <c r="SF5" s="199"/>
      <c r="SG5" s="199"/>
      <c r="SH5" s="199"/>
      <c r="SI5" s="199"/>
      <c r="SJ5" s="199"/>
      <c r="SK5" s="199"/>
      <c r="SL5" s="199"/>
      <c r="SM5" s="199"/>
      <c r="SN5" s="199"/>
      <c r="SO5" s="199"/>
      <c r="SP5" s="199"/>
      <c r="SQ5" s="199"/>
      <c r="SR5" s="199"/>
      <c r="SS5" s="199"/>
      <c r="ST5" s="199"/>
      <c r="SU5" s="199"/>
      <c r="SV5" s="199"/>
      <c r="SW5" s="199"/>
      <c r="SX5" s="199"/>
      <c r="SY5" s="199"/>
      <c r="SZ5" s="199"/>
      <c r="TA5" s="199"/>
      <c r="TB5" s="199"/>
      <c r="TC5" s="199"/>
      <c r="TD5" s="199"/>
      <c r="TE5" s="199"/>
      <c r="TF5" s="199"/>
      <c r="TG5" s="199"/>
      <c r="TH5" s="199"/>
      <c r="TI5" s="199"/>
      <c r="TJ5" s="199"/>
      <c r="TK5" s="199"/>
      <c r="TL5" s="199"/>
      <c r="TM5" s="199"/>
      <c r="TN5" s="199"/>
    </row>
    <row r="6" spans="1:534" s="1" customFormat="1" ht="19.2">
      <c r="A6" s="194" t="s">
        <v>90</v>
      </c>
      <c r="B6" s="30"/>
      <c r="C6" s="30"/>
      <c r="D6" s="30"/>
      <c r="E6" s="23"/>
      <c r="F6" s="38"/>
      <c r="G6" s="38"/>
      <c r="H6" s="38"/>
      <c r="I6" s="38"/>
      <c r="J6" s="38"/>
      <c r="K6" s="21"/>
      <c r="L6" s="22"/>
      <c r="M6" s="22"/>
      <c r="N6" s="37"/>
      <c r="O6" s="37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15"/>
      <c r="BS6" s="15"/>
      <c r="BT6" s="15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199"/>
      <c r="IW6" s="199"/>
      <c r="IX6" s="199"/>
      <c r="IY6" s="199"/>
      <c r="IZ6" s="199"/>
      <c r="JA6" s="199"/>
      <c r="JB6" s="199"/>
      <c r="JC6" s="199"/>
      <c r="JD6" s="199"/>
      <c r="JE6" s="199"/>
      <c r="JF6" s="199"/>
      <c r="JG6" s="199"/>
      <c r="JH6" s="199"/>
      <c r="JI6" s="199"/>
      <c r="JJ6" s="199"/>
      <c r="JK6" s="199"/>
      <c r="JL6" s="199"/>
      <c r="JM6" s="199"/>
      <c r="JN6" s="199"/>
      <c r="JO6" s="199"/>
      <c r="JP6" s="199"/>
      <c r="JQ6" s="199"/>
      <c r="JR6" s="199"/>
      <c r="JS6" s="199"/>
      <c r="JT6" s="199"/>
      <c r="JU6" s="199"/>
      <c r="JV6" s="199"/>
      <c r="JW6" s="199"/>
      <c r="JX6" s="199"/>
      <c r="JY6" s="199"/>
      <c r="JZ6" s="199"/>
      <c r="KA6" s="199"/>
      <c r="KB6" s="199"/>
      <c r="KC6" s="199"/>
      <c r="KD6" s="199"/>
      <c r="KE6" s="199"/>
      <c r="KF6" s="199"/>
      <c r="KG6" s="199"/>
      <c r="KH6" s="199"/>
      <c r="KI6" s="199"/>
      <c r="KJ6" s="199"/>
      <c r="KK6" s="199"/>
      <c r="KL6" s="199"/>
      <c r="KM6" s="199"/>
      <c r="KN6" s="199"/>
      <c r="KO6" s="199"/>
      <c r="KP6" s="199"/>
      <c r="KQ6" s="199"/>
      <c r="KR6" s="199"/>
      <c r="KS6" s="199"/>
      <c r="KT6" s="199"/>
      <c r="KU6" s="199"/>
      <c r="KV6" s="199"/>
      <c r="KW6" s="199"/>
      <c r="KX6" s="199"/>
      <c r="KY6" s="199"/>
      <c r="KZ6" s="199"/>
      <c r="LA6" s="199"/>
      <c r="LB6" s="199"/>
      <c r="LC6" s="199"/>
      <c r="LD6" s="199"/>
      <c r="LE6" s="199"/>
      <c r="LF6" s="199"/>
      <c r="LG6" s="199"/>
      <c r="LH6" s="199"/>
      <c r="LI6" s="199"/>
      <c r="LJ6" s="199"/>
      <c r="LK6" s="199"/>
      <c r="LL6" s="199"/>
      <c r="LM6" s="199"/>
      <c r="LN6" s="199"/>
      <c r="LO6" s="199"/>
      <c r="LP6" s="199"/>
      <c r="LQ6" s="199"/>
      <c r="LR6" s="199"/>
      <c r="LS6" s="199"/>
      <c r="LT6" s="199"/>
      <c r="LU6" s="199"/>
      <c r="LV6" s="199"/>
      <c r="LW6" s="199"/>
      <c r="LX6" s="199"/>
      <c r="LY6" s="199"/>
      <c r="LZ6" s="199"/>
      <c r="MA6" s="199"/>
      <c r="MB6" s="199"/>
      <c r="MC6" s="199"/>
      <c r="MD6" s="199"/>
      <c r="ME6" s="199"/>
      <c r="MF6" s="199"/>
      <c r="MG6" s="199"/>
      <c r="MH6" s="199"/>
      <c r="MI6" s="199"/>
      <c r="MJ6" s="199"/>
      <c r="MK6" s="199"/>
      <c r="ML6" s="199"/>
      <c r="MM6" s="199"/>
      <c r="MN6" s="199"/>
      <c r="MO6" s="199"/>
      <c r="MP6" s="199"/>
      <c r="MQ6" s="199"/>
      <c r="MR6" s="199"/>
      <c r="MS6" s="199"/>
      <c r="MT6" s="199"/>
      <c r="MU6" s="199"/>
      <c r="MV6" s="199"/>
      <c r="MW6" s="199"/>
      <c r="MX6" s="199"/>
      <c r="MY6" s="199"/>
      <c r="MZ6" s="199"/>
      <c r="NA6" s="199"/>
      <c r="NB6" s="199"/>
      <c r="NC6" s="199"/>
      <c r="ND6" s="199"/>
      <c r="NE6" s="199"/>
      <c r="NF6" s="199"/>
      <c r="NG6" s="199"/>
      <c r="NH6" s="199"/>
      <c r="NI6" s="199"/>
      <c r="NJ6" s="199"/>
      <c r="NK6" s="199"/>
      <c r="NL6" s="199"/>
      <c r="NM6" s="199"/>
      <c r="NN6" s="199"/>
      <c r="NO6" s="199"/>
      <c r="NP6" s="199"/>
      <c r="NQ6" s="199"/>
      <c r="NR6" s="199"/>
      <c r="NS6" s="199"/>
      <c r="NT6" s="199"/>
      <c r="NU6" s="199"/>
      <c r="NV6" s="199"/>
      <c r="NW6" s="199"/>
      <c r="NX6" s="199"/>
      <c r="NY6" s="199"/>
      <c r="NZ6" s="199"/>
      <c r="OA6" s="199"/>
      <c r="OB6" s="199"/>
      <c r="OC6" s="199"/>
      <c r="OD6" s="199"/>
      <c r="OE6" s="199"/>
      <c r="OF6" s="199"/>
      <c r="OG6" s="199"/>
      <c r="OH6" s="199"/>
      <c r="OI6" s="199"/>
      <c r="OJ6" s="199"/>
      <c r="OK6" s="199"/>
      <c r="OL6" s="199"/>
      <c r="OM6" s="199"/>
      <c r="ON6" s="199"/>
      <c r="OO6" s="199"/>
      <c r="OP6" s="199"/>
      <c r="OQ6" s="199"/>
      <c r="OR6" s="199"/>
      <c r="OS6" s="199"/>
      <c r="OT6" s="199"/>
      <c r="OU6" s="199"/>
      <c r="OV6" s="199"/>
      <c r="OW6" s="199"/>
      <c r="OX6" s="199"/>
      <c r="OY6" s="199"/>
      <c r="OZ6" s="199"/>
      <c r="PA6" s="199"/>
      <c r="PB6" s="199"/>
      <c r="PC6" s="199"/>
      <c r="PD6" s="199"/>
      <c r="PE6" s="199"/>
      <c r="PF6" s="199"/>
      <c r="PG6" s="199"/>
      <c r="PH6" s="199"/>
      <c r="PI6" s="199"/>
      <c r="PJ6" s="199"/>
      <c r="PK6" s="199"/>
      <c r="PL6" s="199"/>
      <c r="PM6" s="199"/>
      <c r="PN6" s="199"/>
      <c r="PO6" s="199"/>
      <c r="PP6" s="199"/>
      <c r="PQ6" s="199"/>
      <c r="PR6" s="199"/>
      <c r="PS6" s="199"/>
      <c r="PT6" s="199"/>
      <c r="PU6" s="199"/>
      <c r="PV6" s="199"/>
      <c r="PW6" s="199"/>
      <c r="PX6" s="199"/>
      <c r="PY6" s="199"/>
      <c r="PZ6" s="199"/>
      <c r="QA6" s="199"/>
      <c r="QB6" s="199"/>
      <c r="QC6" s="199"/>
      <c r="QD6" s="199"/>
      <c r="QE6" s="199"/>
      <c r="QF6" s="199"/>
      <c r="QG6" s="199"/>
      <c r="QH6" s="199"/>
      <c r="QI6" s="199"/>
      <c r="QJ6" s="199"/>
      <c r="QK6" s="199"/>
      <c r="QL6" s="199"/>
      <c r="QM6" s="199"/>
      <c r="QN6" s="199"/>
      <c r="QO6" s="199"/>
      <c r="QP6" s="199"/>
      <c r="QQ6" s="199"/>
      <c r="QR6" s="199"/>
      <c r="QS6" s="199"/>
      <c r="QT6" s="199"/>
      <c r="QU6" s="199"/>
      <c r="QV6" s="199"/>
      <c r="QW6" s="199"/>
      <c r="QX6" s="199"/>
      <c r="QY6" s="199"/>
      <c r="QZ6" s="199"/>
      <c r="RA6" s="199"/>
      <c r="RB6" s="199"/>
      <c r="RC6" s="199"/>
      <c r="RD6" s="199"/>
      <c r="RE6" s="199"/>
      <c r="RF6" s="199"/>
      <c r="RG6" s="199"/>
      <c r="RH6" s="199"/>
      <c r="RI6" s="199"/>
      <c r="RJ6" s="199"/>
      <c r="RK6" s="199"/>
      <c r="RL6" s="199"/>
      <c r="RM6" s="199"/>
      <c r="RN6" s="199"/>
      <c r="RO6" s="199"/>
      <c r="RP6" s="199"/>
      <c r="RQ6" s="199"/>
      <c r="RR6" s="199"/>
      <c r="RS6" s="199"/>
      <c r="RT6" s="199"/>
      <c r="RU6" s="199"/>
      <c r="RV6" s="199"/>
      <c r="RW6" s="199"/>
      <c r="RX6" s="199"/>
      <c r="RY6" s="199"/>
      <c r="RZ6" s="199"/>
      <c r="SA6" s="199"/>
      <c r="SB6" s="199"/>
      <c r="SC6" s="199"/>
      <c r="SD6" s="199"/>
      <c r="SE6" s="199"/>
      <c r="SF6" s="199"/>
      <c r="SG6" s="199"/>
      <c r="SH6" s="199"/>
      <c r="SI6" s="199"/>
      <c r="SJ6" s="199"/>
      <c r="SK6" s="199"/>
      <c r="SL6" s="199"/>
      <c r="SM6" s="199"/>
      <c r="SN6" s="199"/>
      <c r="SO6" s="199"/>
      <c r="SP6" s="199"/>
      <c r="SQ6" s="199"/>
      <c r="SR6" s="199"/>
      <c r="SS6" s="199"/>
      <c r="ST6" s="199"/>
      <c r="SU6" s="199"/>
      <c r="SV6" s="199"/>
      <c r="SW6" s="199"/>
      <c r="SX6" s="199"/>
      <c r="SY6" s="199"/>
      <c r="SZ6" s="199"/>
      <c r="TA6" s="199"/>
      <c r="TB6" s="199"/>
      <c r="TC6" s="199"/>
      <c r="TD6" s="199"/>
      <c r="TE6" s="199"/>
      <c r="TF6" s="199"/>
      <c r="TG6" s="199"/>
      <c r="TH6" s="199"/>
      <c r="TI6" s="199"/>
      <c r="TJ6" s="199"/>
      <c r="TK6" s="199"/>
      <c r="TL6" s="199"/>
      <c r="TM6" s="199"/>
      <c r="TN6" s="199"/>
    </row>
    <row r="7" spans="1:534" s="1" customFormat="1" ht="19.2">
      <c r="A7" s="194" t="s">
        <v>88</v>
      </c>
      <c r="B7" s="30"/>
      <c r="C7" s="30"/>
      <c r="D7" s="30"/>
      <c r="E7" s="23"/>
      <c r="F7" s="38"/>
      <c r="G7" s="38"/>
      <c r="H7" s="38"/>
      <c r="I7" s="38"/>
      <c r="J7" s="38"/>
      <c r="K7" s="21"/>
      <c r="L7" s="22"/>
      <c r="M7" s="22"/>
      <c r="N7" s="37"/>
      <c r="O7" s="37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15"/>
      <c r="BS7" s="15"/>
      <c r="BT7" s="15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199"/>
      <c r="IW7" s="199"/>
      <c r="IX7" s="199"/>
      <c r="IY7" s="199"/>
      <c r="IZ7" s="199"/>
      <c r="JA7" s="199"/>
      <c r="JB7" s="199"/>
      <c r="JC7" s="199"/>
      <c r="JD7" s="199"/>
      <c r="JE7" s="199"/>
      <c r="JF7" s="199"/>
      <c r="JG7" s="199"/>
      <c r="JH7" s="199"/>
      <c r="JI7" s="199"/>
      <c r="JJ7" s="199"/>
      <c r="JK7" s="199"/>
      <c r="JL7" s="199"/>
      <c r="JM7" s="199"/>
      <c r="JN7" s="199"/>
      <c r="JO7" s="199"/>
      <c r="JP7" s="199"/>
      <c r="JQ7" s="199"/>
      <c r="JR7" s="199"/>
      <c r="JS7" s="199"/>
      <c r="JT7" s="199"/>
      <c r="JU7" s="199"/>
      <c r="JV7" s="199"/>
      <c r="JW7" s="199"/>
      <c r="JX7" s="199"/>
      <c r="JY7" s="199"/>
      <c r="JZ7" s="199"/>
      <c r="KA7" s="199"/>
      <c r="KB7" s="199"/>
      <c r="KC7" s="199"/>
      <c r="KD7" s="199"/>
      <c r="KE7" s="199"/>
      <c r="KF7" s="199"/>
      <c r="KG7" s="199"/>
      <c r="KH7" s="199"/>
      <c r="KI7" s="199"/>
      <c r="KJ7" s="199"/>
      <c r="KK7" s="199"/>
      <c r="KL7" s="199"/>
      <c r="KM7" s="199"/>
      <c r="KN7" s="199"/>
      <c r="KO7" s="199"/>
      <c r="KP7" s="199"/>
      <c r="KQ7" s="199"/>
      <c r="KR7" s="199"/>
      <c r="KS7" s="199"/>
      <c r="KT7" s="199"/>
      <c r="KU7" s="199"/>
      <c r="KV7" s="199"/>
      <c r="KW7" s="199"/>
      <c r="KX7" s="199"/>
      <c r="KY7" s="199"/>
      <c r="KZ7" s="199"/>
      <c r="LA7" s="199"/>
      <c r="LB7" s="199"/>
      <c r="LC7" s="199"/>
      <c r="LD7" s="199"/>
      <c r="LE7" s="199"/>
      <c r="LF7" s="199"/>
      <c r="LG7" s="199"/>
      <c r="LH7" s="199"/>
      <c r="LI7" s="199"/>
      <c r="LJ7" s="199"/>
      <c r="LK7" s="199"/>
      <c r="LL7" s="199"/>
      <c r="LM7" s="199"/>
      <c r="LN7" s="199"/>
      <c r="LO7" s="199"/>
      <c r="LP7" s="199"/>
      <c r="LQ7" s="199"/>
      <c r="LR7" s="199"/>
      <c r="LS7" s="199"/>
      <c r="LT7" s="199"/>
      <c r="LU7" s="199"/>
      <c r="LV7" s="199"/>
      <c r="LW7" s="199"/>
      <c r="LX7" s="199"/>
      <c r="LY7" s="199"/>
      <c r="LZ7" s="199"/>
      <c r="MA7" s="199"/>
      <c r="MB7" s="199"/>
      <c r="MC7" s="199"/>
      <c r="MD7" s="199"/>
      <c r="ME7" s="199"/>
      <c r="MF7" s="199"/>
      <c r="MG7" s="199"/>
      <c r="MH7" s="199"/>
      <c r="MI7" s="199"/>
      <c r="MJ7" s="199"/>
      <c r="MK7" s="199"/>
      <c r="ML7" s="199"/>
      <c r="MM7" s="199"/>
      <c r="MN7" s="199"/>
      <c r="MO7" s="199"/>
      <c r="MP7" s="199"/>
      <c r="MQ7" s="199"/>
      <c r="MR7" s="199"/>
      <c r="MS7" s="199"/>
      <c r="MT7" s="199"/>
      <c r="MU7" s="199"/>
      <c r="MV7" s="199"/>
      <c r="MW7" s="199"/>
      <c r="MX7" s="199"/>
      <c r="MY7" s="199"/>
      <c r="MZ7" s="199"/>
      <c r="NA7" s="199"/>
      <c r="NB7" s="199"/>
      <c r="NC7" s="199"/>
      <c r="ND7" s="199"/>
      <c r="NE7" s="199"/>
      <c r="NF7" s="199"/>
      <c r="NG7" s="199"/>
      <c r="NH7" s="199"/>
      <c r="NI7" s="199"/>
      <c r="NJ7" s="199"/>
      <c r="NK7" s="199"/>
      <c r="NL7" s="199"/>
      <c r="NM7" s="199"/>
      <c r="NN7" s="199"/>
      <c r="NO7" s="199"/>
      <c r="NP7" s="199"/>
      <c r="NQ7" s="199"/>
      <c r="NR7" s="199"/>
      <c r="NS7" s="199"/>
      <c r="NT7" s="199"/>
      <c r="NU7" s="199"/>
      <c r="NV7" s="199"/>
      <c r="NW7" s="199"/>
      <c r="NX7" s="199"/>
      <c r="NY7" s="199"/>
      <c r="NZ7" s="199"/>
      <c r="OA7" s="199"/>
      <c r="OB7" s="199"/>
      <c r="OC7" s="199"/>
      <c r="OD7" s="199"/>
      <c r="OE7" s="199"/>
      <c r="OF7" s="199"/>
      <c r="OG7" s="199"/>
      <c r="OH7" s="199"/>
      <c r="OI7" s="199"/>
      <c r="OJ7" s="199"/>
      <c r="OK7" s="199"/>
      <c r="OL7" s="199"/>
      <c r="OM7" s="199"/>
      <c r="ON7" s="199"/>
      <c r="OO7" s="199"/>
      <c r="OP7" s="199"/>
      <c r="OQ7" s="199"/>
      <c r="OR7" s="199"/>
      <c r="OS7" s="199"/>
      <c r="OT7" s="199"/>
      <c r="OU7" s="199"/>
      <c r="OV7" s="199"/>
      <c r="OW7" s="199"/>
      <c r="OX7" s="199"/>
      <c r="OY7" s="199"/>
      <c r="OZ7" s="199"/>
      <c r="PA7" s="199"/>
      <c r="PB7" s="199"/>
      <c r="PC7" s="199"/>
      <c r="PD7" s="199"/>
      <c r="PE7" s="199"/>
      <c r="PF7" s="199"/>
      <c r="PG7" s="199"/>
      <c r="PH7" s="199"/>
      <c r="PI7" s="199"/>
      <c r="PJ7" s="199"/>
      <c r="PK7" s="199"/>
      <c r="PL7" s="199"/>
      <c r="PM7" s="199"/>
      <c r="PN7" s="199"/>
      <c r="PO7" s="199"/>
      <c r="PP7" s="199"/>
      <c r="PQ7" s="199"/>
      <c r="PR7" s="199"/>
      <c r="PS7" s="199"/>
      <c r="PT7" s="199"/>
      <c r="PU7" s="199"/>
      <c r="PV7" s="199"/>
      <c r="PW7" s="199"/>
      <c r="PX7" s="199"/>
      <c r="PY7" s="199"/>
      <c r="PZ7" s="199"/>
      <c r="QA7" s="199"/>
      <c r="QB7" s="199"/>
      <c r="QC7" s="199"/>
      <c r="QD7" s="199"/>
      <c r="QE7" s="199"/>
      <c r="QF7" s="199"/>
      <c r="QG7" s="199"/>
      <c r="QH7" s="199"/>
      <c r="QI7" s="199"/>
      <c r="QJ7" s="199"/>
      <c r="QK7" s="199"/>
      <c r="QL7" s="199"/>
      <c r="QM7" s="199"/>
      <c r="QN7" s="199"/>
      <c r="QO7" s="199"/>
      <c r="QP7" s="199"/>
      <c r="QQ7" s="199"/>
      <c r="QR7" s="199"/>
      <c r="QS7" s="199"/>
      <c r="QT7" s="199"/>
      <c r="QU7" s="199"/>
      <c r="QV7" s="199"/>
      <c r="QW7" s="199"/>
      <c r="QX7" s="199"/>
      <c r="QY7" s="199"/>
      <c r="QZ7" s="199"/>
      <c r="RA7" s="199"/>
      <c r="RB7" s="199"/>
      <c r="RC7" s="199"/>
      <c r="RD7" s="199"/>
      <c r="RE7" s="199"/>
      <c r="RF7" s="199"/>
      <c r="RG7" s="199"/>
      <c r="RH7" s="199"/>
      <c r="RI7" s="199"/>
      <c r="RJ7" s="199"/>
      <c r="RK7" s="199"/>
      <c r="RL7" s="199"/>
      <c r="RM7" s="199"/>
      <c r="RN7" s="199"/>
      <c r="RO7" s="199"/>
      <c r="RP7" s="199"/>
      <c r="RQ7" s="199"/>
      <c r="RR7" s="199"/>
      <c r="RS7" s="199"/>
      <c r="RT7" s="199"/>
      <c r="RU7" s="199"/>
      <c r="RV7" s="199"/>
      <c r="RW7" s="199"/>
      <c r="RX7" s="199"/>
      <c r="RY7" s="199"/>
      <c r="RZ7" s="199"/>
      <c r="SA7" s="199"/>
      <c r="SB7" s="199"/>
      <c r="SC7" s="199"/>
      <c r="SD7" s="199"/>
      <c r="SE7" s="199"/>
      <c r="SF7" s="199"/>
      <c r="SG7" s="199"/>
      <c r="SH7" s="199"/>
      <c r="SI7" s="199"/>
      <c r="SJ7" s="199"/>
      <c r="SK7" s="199"/>
      <c r="SL7" s="199"/>
      <c r="SM7" s="199"/>
      <c r="SN7" s="199"/>
      <c r="SO7" s="199"/>
      <c r="SP7" s="199"/>
      <c r="SQ7" s="199"/>
      <c r="SR7" s="199"/>
      <c r="SS7" s="199"/>
      <c r="ST7" s="199"/>
      <c r="SU7" s="199"/>
      <c r="SV7" s="199"/>
      <c r="SW7" s="199"/>
      <c r="SX7" s="199"/>
      <c r="SY7" s="199"/>
      <c r="SZ7" s="199"/>
      <c r="TA7" s="199"/>
      <c r="TB7" s="199"/>
      <c r="TC7" s="199"/>
      <c r="TD7" s="199"/>
      <c r="TE7" s="199"/>
      <c r="TF7" s="199"/>
      <c r="TG7" s="199"/>
      <c r="TH7" s="199"/>
      <c r="TI7" s="199"/>
      <c r="TJ7" s="199"/>
      <c r="TK7" s="199"/>
      <c r="TL7" s="199"/>
      <c r="TM7" s="199"/>
      <c r="TN7" s="199"/>
    </row>
    <row r="8" spans="1:534" s="1" customFormat="1" ht="19.2">
      <c r="A8" s="194" t="s">
        <v>89</v>
      </c>
      <c r="B8" s="30"/>
      <c r="C8" s="30"/>
      <c r="D8" s="30"/>
      <c r="E8" s="23"/>
      <c r="F8" s="22"/>
      <c r="G8" s="22"/>
      <c r="H8" s="22"/>
      <c r="I8" s="22"/>
      <c r="J8" s="22"/>
      <c r="K8" s="22"/>
      <c r="L8" s="22"/>
      <c r="M8" s="22"/>
      <c r="N8" s="37"/>
      <c r="O8" s="37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15"/>
      <c r="BS8" s="15"/>
      <c r="BT8" s="15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  <c r="IV8" s="199"/>
      <c r="IW8" s="199"/>
      <c r="IX8" s="199"/>
      <c r="IY8" s="199"/>
      <c r="IZ8" s="199"/>
      <c r="JA8" s="199"/>
      <c r="JB8" s="199"/>
      <c r="JC8" s="199"/>
      <c r="JD8" s="199"/>
      <c r="JE8" s="199"/>
      <c r="JF8" s="199"/>
      <c r="JG8" s="199"/>
      <c r="JH8" s="199"/>
      <c r="JI8" s="199"/>
      <c r="JJ8" s="199"/>
      <c r="JK8" s="199"/>
      <c r="JL8" s="199"/>
      <c r="JM8" s="199"/>
      <c r="JN8" s="199"/>
      <c r="JO8" s="199"/>
      <c r="JP8" s="199"/>
      <c r="JQ8" s="199"/>
      <c r="JR8" s="199"/>
      <c r="JS8" s="199"/>
      <c r="JT8" s="199"/>
      <c r="JU8" s="199"/>
      <c r="JV8" s="199"/>
      <c r="JW8" s="199"/>
      <c r="JX8" s="199"/>
      <c r="JY8" s="199"/>
      <c r="JZ8" s="199"/>
      <c r="KA8" s="199"/>
      <c r="KB8" s="199"/>
      <c r="KC8" s="199"/>
      <c r="KD8" s="199"/>
      <c r="KE8" s="199"/>
      <c r="KF8" s="199"/>
      <c r="KG8" s="199"/>
      <c r="KH8" s="199"/>
      <c r="KI8" s="199"/>
      <c r="KJ8" s="199"/>
      <c r="KK8" s="199"/>
      <c r="KL8" s="199"/>
      <c r="KM8" s="199"/>
      <c r="KN8" s="199"/>
      <c r="KO8" s="199"/>
      <c r="KP8" s="199"/>
      <c r="KQ8" s="199"/>
      <c r="KR8" s="199"/>
      <c r="KS8" s="199"/>
      <c r="KT8" s="199"/>
      <c r="KU8" s="199"/>
      <c r="KV8" s="199"/>
      <c r="KW8" s="199"/>
      <c r="KX8" s="199"/>
      <c r="KY8" s="199"/>
      <c r="KZ8" s="199"/>
      <c r="LA8" s="199"/>
      <c r="LB8" s="199"/>
      <c r="LC8" s="199"/>
      <c r="LD8" s="199"/>
      <c r="LE8" s="199"/>
      <c r="LF8" s="199"/>
      <c r="LG8" s="199"/>
      <c r="LH8" s="199"/>
      <c r="LI8" s="199"/>
      <c r="LJ8" s="199"/>
      <c r="LK8" s="199"/>
      <c r="LL8" s="199"/>
      <c r="LM8" s="199"/>
      <c r="LN8" s="199"/>
      <c r="LO8" s="199"/>
      <c r="LP8" s="199"/>
      <c r="LQ8" s="199"/>
      <c r="LR8" s="199"/>
      <c r="LS8" s="199"/>
      <c r="LT8" s="199"/>
      <c r="LU8" s="199"/>
      <c r="LV8" s="199"/>
      <c r="LW8" s="199"/>
      <c r="LX8" s="199"/>
      <c r="LY8" s="199"/>
      <c r="LZ8" s="199"/>
      <c r="MA8" s="199"/>
      <c r="MB8" s="199"/>
      <c r="MC8" s="199"/>
      <c r="MD8" s="199"/>
      <c r="ME8" s="199"/>
      <c r="MF8" s="199"/>
      <c r="MG8" s="199"/>
      <c r="MH8" s="199"/>
      <c r="MI8" s="199"/>
      <c r="MJ8" s="199"/>
      <c r="MK8" s="199"/>
      <c r="ML8" s="199"/>
      <c r="MM8" s="199"/>
      <c r="MN8" s="199"/>
      <c r="MO8" s="199"/>
      <c r="MP8" s="199"/>
      <c r="MQ8" s="199"/>
      <c r="MR8" s="199"/>
      <c r="MS8" s="199"/>
      <c r="MT8" s="199"/>
      <c r="MU8" s="199"/>
      <c r="MV8" s="199"/>
      <c r="MW8" s="199"/>
      <c r="MX8" s="199"/>
      <c r="MY8" s="199"/>
      <c r="MZ8" s="199"/>
      <c r="NA8" s="199"/>
      <c r="NB8" s="199"/>
      <c r="NC8" s="199"/>
      <c r="ND8" s="199"/>
      <c r="NE8" s="199"/>
      <c r="NF8" s="199"/>
      <c r="NG8" s="199"/>
      <c r="NH8" s="199"/>
      <c r="NI8" s="199"/>
      <c r="NJ8" s="199"/>
      <c r="NK8" s="199"/>
      <c r="NL8" s="199"/>
      <c r="NM8" s="199"/>
      <c r="NN8" s="199"/>
      <c r="NO8" s="199"/>
      <c r="NP8" s="199"/>
      <c r="NQ8" s="199"/>
      <c r="NR8" s="199"/>
      <c r="NS8" s="199"/>
      <c r="NT8" s="199"/>
      <c r="NU8" s="199"/>
      <c r="NV8" s="199"/>
      <c r="NW8" s="199"/>
      <c r="NX8" s="199"/>
      <c r="NY8" s="199"/>
      <c r="NZ8" s="199"/>
      <c r="OA8" s="199"/>
      <c r="OB8" s="199"/>
      <c r="OC8" s="199"/>
      <c r="OD8" s="199"/>
      <c r="OE8" s="199"/>
      <c r="OF8" s="199"/>
      <c r="OG8" s="199"/>
      <c r="OH8" s="199"/>
      <c r="OI8" s="199"/>
      <c r="OJ8" s="199"/>
      <c r="OK8" s="199"/>
      <c r="OL8" s="199"/>
      <c r="OM8" s="199"/>
      <c r="ON8" s="199"/>
      <c r="OO8" s="199"/>
      <c r="OP8" s="199"/>
      <c r="OQ8" s="199"/>
      <c r="OR8" s="199"/>
      <c r="OS8" s="199"/>
      <c r="OT8" s="199"/>
      <c r="OU8" s="199"/>
      <c r="OV8" s="199"/>
      <c r="OW8" s="199"/>
      <c r="OX8" s="199"/>
      <c r="OY8" s="199"/>
      <c r="OZ8" s="199"/>
      <c r="PA8" s="199"/>
      <c r="PB8" s="199"/>
      <c r="PC8" s="199"/>
      <c r="PD8" s="199"/>
      <c r="PE8" s="199"/>
      <c r="PF8" s="199"/>
      <c r="PG8" s="199"/>
      <c r="PH8" s="199"/>
      <c r="PI8" s="199"/>
      <c r="PJ8" s="199"/>
      <c r="PK8" s="199"/>
      <c r="PL8" s="199"/>
      <c r="PM8" s="199"/>
      <c r="PN8" s="199"/>
      <c r="PO8" s="199"/>
      <c r="PP8" s="199"/>
      <c r="PQ8" s="199"/>
      <c r="PR8" s="199"/>
      <c r="PS8" s="199"/>
      <c r="PT8" s="199"/>
      <c r="PU8" s="199"/>
      <c r="PV8" s="199"/>
      <c r="PW8" s="199"/>
      <c r="PX8" s="199"/>
      <c r="PY8" s="199"/>
      <c r="PZ8" s="199"/>
      <c r="QA8" s="199"/>
      <c r="QB8" s="199"/>
      <c r="QC8" s="199"/>
      <c r="QD8" s="199"/>
      <c r="QE8" s="199"/>
      <c r="QF8" s="199"/>
      <c r="QG8" s="199"/>
      <c r="QH8" s="199"/>
      <c r="QI8" s="199"/>
      <c r="QJ8" s="199"/>
      <c r="QK8" s="199"/>
      <c r="QL8" s="199"/>
      <c r="QM8" s="199"/>
      <c r="QN8" s="199"/>
      <c r="QO8" s="199"/>
      <c r="QP8" s="199"/>
      <c r="QQ8" s="199"/>
      <c r="QR8" s="199"/>
      <c r="QS8" s="199"/>
      <c r="QT8" s="199"/>
      <c r="QU8" s="199"/>
      <c r="QV8" s="199"/>
      <c r="QW8" s="199"/>
      <c r="QX8" s="199"/>
      <c r="QY8" s="199"/>
      <c r="QZ8" s="199"/>
      <c r="RA8" s="199"/>
      <c r="RB8" s="199"/>
      <c r="RC8" s="199"/>
      <c r="RD8" s="199"/>
      <c r="RE8" s="199"/>
      <c r="RF8" s="199"/>
      <c r="RG8" s="199"/>
      <c r="RH8" s="199"/>
      <c r="RI8" s="199"/>
      <c r="RJ8" s="199"/>
      <c r="RK8" s="199"/>
      <c r="RL8" s="199"/>
      <c r="RM8" s="199"/>
      <c r="RN8" s="199"/>
      <c r="RO8" s="199"/>
      <c r="RP8" s="199"/>
      <c r="RQ8" s="199"/>
      <c r="RR8" s="199"/>
      <c r="RS8" s="199"/>
      <c r="RT8" s="199"/>
      <c r="RU8" s="199"/>
      <c r="RV8" s="199"/>
      <c r="RW8" s="199"/>
      <c r="RX8" s="199"/>
      <c r="RY8" s="199"/>
      <c r="RZ8" s="199"/>
      <c r="SA8" s="199"/>
      <c r="SB8" s="199"/>
      <c r="SC8" s="199"/>
      <c r="SD8" s="199"/>
      <c r="SE8" s="199"/>
      <c r="SF8" s="199"/>
      <c r="SG8" s="199"/>
      <c r="SH8" s="199"/>
      <c r="SI8" s="199"/>
      <c r="SJ8" s="199"/>
      <c r="SK8" s="199"/>
      <c r="SL8" s="199"/>
      <c r="SM8" s="199"/>
      <c r="SN8" s="199"/>
      <c r="SO8" s="199"/>
      <c r="SP8" s="199"/>
      <c r="SQ8" s="199"/>
      <c r="SR8" s="199"/>
      <c r="SS8" s="199"/>
      <c r="ST8" s="199"/>
      <c r="SU8" s="199"/>
      <c r="SV8" s="199"/>
      <c r="SW8" s="199"/>
      <c r="SX8" s="199"/>
      <c r="SY8" s="199"/>
      <c r="SZ8" s="199"/>
      <c r="TA8" s="199"/>
      <c r="TB8" s="199"/>
      <c r="TC8" s="199"/>
      <c r="TD8" s="199"/>
      <c r="TE8" s="199"/>
      <c r="TF8" s="199"/>
      <c r="TG8" s="199"/>
      <c r="TH8" s="199"/>
      <c r="TI8" s="199"/>
      <c r="TJ8" s="199"/>
      <c r="TK8" s="199"/>
      <c r="TL8" s="199"/>
      <c r="TM8" s="199"/>
      <c r="TN8" s="199"/>
    </row>
    <row r="9" spans="1:534" s="1" customFormat="1" ht="19.2">
      <c r="A9" s="195" t="s">
        <v>93</v>
      </c>
      <c r="B9" s="31"/>
      <c r="C9" s="31"/>
      <c r="D9" s="31"/>
      <c r="E9" s="24"/>
      <c r="F9" s="22"/>
      <c r="G9" s="22"/>
      <c r="H9" s="22"/>
      <c r="I9" s="22"/>
      <c r="J9" s="22"/>
      <c r="K9" s="22"/>
      <c r="L9" s="22"/>
      <c r="M9" s="22"/>
      <c r="N9" s="37"/>
      <c r="O9" s="37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15"/>
      <c r="BS9" s="15"/>
      <c r="BT9" s="15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  <c r="IV9" s="199"/>
      <c r="IW9" s="199"/>
      <c r="IX9" s="199"/>
      <c r="IY9" s="199"/>
      <c r="IZ9" s="199"/>
      <c r="JA9" s="199"/>
      <c r="JB9" s="199"/>
      <c r="JC9" s="199"/>
      <c r="JD9" s="199"/>
      <c r="JE9" s="199"/>
      <c r="JF9" s="199"/>
      <c r="JG9" s="199"/>
      <c r="JH9" s="199"/>
      <c r="JI9" s="199"/>
      <c r="JJ9" s="199"/>
      <c r="JK9" s="199"/>
      <c r="JL9" s="199"/>
      <c r="JM9" s="199"/>
      <c r="JN9" s="199"/>
      <c r="JO9" s="199"/>
      <c r="JP9" s="199"/>
      <c r="JQ9" s="199"/>
      <c r="JR9" s="199"/>
      <c r="JS9" s="199"/>
      <c r="JT9" s="199"/>
      <c r="JU9" s="199"/>
      <c r="JV9" s="199"/>
      <c r="JW9" s="199"/>
      <c r="JX9" s="199"/>
      <c r="JY9" s="199"/>
      <c r="JZ9" s="199"/>
      <c r="KA9" s="199"/>
      <c r="KB9" s="199"/>
      <c r="KC9" s="199"/>
      <c r="KD9" s="199"/>
      <c r="KE9" s="199"/>
      <c r="KF9" s="199"/>
      <c r="KG9" s="199"/>
      <c r="KH9" s="199"/>
      <c r="KI9" s="199"/>
      <c r="KJ9" s="199"/>
      <c r="KK9" s="199"/>
      <c r="KL9" s="199"/>
      <c r="KM9" s="199"/>
      <c r="KN9" s="199"/>
      <c r="KO9" s="199"/>
      <c r="KP9" s="199"/>
      <c r="KQ9" s="199"/>
      <c r="KR9" s="199"/>
      <c r="KS9" s="199"/>
      <c r="KT9" s="199"/>
      <c r="KU9" s="199"/>
      <c r="KV9" s="199"/>
      <c r="KW9" s="199"/>
      <c r="KX9" s="199"/>
      <c r="KY9" s="199"/>
      <c r="KZ9" s="199"/>
      <c r="LA9" s="199"/>
      <c r="LB9" s="199"/>
      <c r="LC9" s="199"/>
      <c r="LD9" s="199"/>
      <c r="LE9" s="199"/>
      <c r="LF9" s="199"/>
      <c r="LG9" s="199"/>
      <c r="LH9" s="199"/>
      <c r="LI9" s="199"/>
      <c r="LJ9" s="199"/>
      <c r="LK9" s="199"/>
      <c r="LL9" s="199"/>
      <c r="LM9" s="199"/>
      <c r="LN9" s="199"/>
      <c r="LO9" s="199"/>
      <c r="LP9" s="199"/>
      <c r="LQ9" s="199"/>
      <c r="LR9" s="199"/>
      <c r="LS9" s="199"/>
      <c r="LT9" s="199"/>
      <c r="LU9" s="199"/>
      <c r="LV9" s="199"/>
      <c r="LW9" s="199"/>
      <c r="LX9" s="199"/>
      <c r="LY9" s="199"/>
      <c r="LZ9" s="199"/>
      <c r="MA9" s="199"/>
      <c r="MB9" s="199"/>
      <c r="MC9" s="199"/>
      <c r="MD9" s="199"/>
      <c r="ME9" s="199"/>
      <c r="MF9" s="199"/>
      <c r="MG9" s="199"/>
      <c r="MH9" s="199"/>
      <c r="MI9" s="199"/>
      <c r="MJ9" s="199"/>
      <c r="MK9" s="199"/>
      <c r="ML9" s="199"/>
      <c r="MM9" s="199"/>
      <c r="MN9" s="199"/>
      <c r="MO9" s="199"/>
      <c r="MP9" s="199"/>
      <c r="MQ9" s="199"/>
      <c r="MR9" s="199"/>
      <c r="MS9" s="199"/>
      <c r="MT9" s="199"/>
      <c r="MU9" s="199"/>
      <c r="MV9" s="199"/>
      <c r="MW9" s="199"/>
      <c r="MX9" s="199"/>
      <c r="MY9" s="199"/>
      <c r="MZ9" s="199"/>
      <c r="NA9" s="199"/>
      <c r="NB9" s="199"/>
      <c r="NC9" s="199"/>
      <c r="ND9" s="199"/>
      <c r="NE9" s="199"/>
      <c r="NF9" s="199"/>
      <c r="NG9" s="199"/>
      <c r="NH9" s="199"/>
      <c r="NI9" s="199"/>
      <c r="NJ9" s="199"/>
      <c r="NK9" s="199"/>
      <c r="NL9" s="199"/>
      <c r="NM9" s="199"/>
      <c r="NN9" s="199"/>
      <c r="NO9" s="199"/>
      <c r="NP9" s="199"/>
      <c r="NQ9" s="199"/>
      <c r="NR9" s="199"/>
      <c r="NS9" s="199"/>
      <c r="NT9" s="199"/>
      <c r="NU9" s="199"/>
      <c r="NV9" s="199"/>
      <c r="NW9" s="199"/>
      <c r="NX9" s="199"/>
      <c r="NY9" s="199"/>
      <c r="NZ9" s="199"/>
      <c r="OA9" s="199"/>
      <c r="OB9" s="199"/>
      <c r="OC9" s="199"/>
      <c r="OD9" s="199"/>
      <c r="OE9" s="199"/>
      <c r="OF9" s="199"/>
      <c r="OG9" s="199"/>
      <c r="OH9" s="199"/>
      <c r="OI9" s="199"/>
      <c r="OJ9" s="199"/>
      <c r="OK9" s="199"/>
      <c r="OL9" s="199"/>
      <c r="OM9" s="199"/>
      <c r="ON9" s="199"/>
      <c r="OO9" s="199"/>
      <c r="OP9" s="199"/>
      <c r="OQ9" s="199"/>
      <c r="OR9" s="199"/>
      <c r="OS9" s="199"/>
      <c r="OT9" s="199"/>
      <c r="OU9" s="199"/>
      <c r="OV9" s="199"/>
      <c r="OW9" s="199"/>
      <c r="OX9" s="199"/>
      <c r="OY9" s="199"/>
      <c r="OZ9" s="199"/>
      <c r="PA9" s="199"/>
      <c r="PB9" s="199"/>
      <c r="PC9" s="199"/>
      <c r="PD9" s="199"/>
      <c r="PE9" s="199"/>
      <c r="PF9" s="199"/>
      <c r="PG9" s="199"/>
      <c r="PH9" s="199"/>
      <c r="PI9" s="199"/>
      <c r="PJ9" s="199"/>
      <c r="PK9" s="199"/>
      <c r="PL9" s="199"/>
      <c r="PM9" s="199"/>
      <c r="PN9" s="199"/>
      <c r="PO9" s="199"/>
      <c r="PP9" s="199"/>
      <c r="PQ9" s="199"/>
      <c r="PR9" s="199"/>
      <c r="PS9" s="199"/>
      <c r="PT9" s="199"/>
      <c r="PU9" s="199"/>
      <c r="PV9" s="199"/>
      <c r="PW9" s="199"/>
      <c r="PX9" s="199"/>
      <c r="PY9" s="199"/>
      <c r="PZ9" s="199"/>
      <c r="QA9" s="199"/>
      <c r="QB9" s="199"/>
      <c r="QC9" s="199"/>
      <c r="QD9" s="199"/>
      <c r="QE9" s="199"/>
      <c r="QF9" s="199"/>
      <c r="QG9" s="199"/>
      <c r="QH9" s="199"/>
      <c r="QI9" s="199"/>
      <c r="QJ9" s="199"/>
      <c r="QK9" s="199"/>
      <c r="QL9" s="199"/>
      <c r="QM9" s="199"/>
      <c r="QN9" s="199"/>
      <c r="QO9" s="199"/>
      <c r="QP9" s="199"/>
      <c r="QQ9" s="199"/>
      <c r="QR9" s="199"/>
      <c r="QS9" s="199"/>
      <c r="QT9" s="199"/>
      <c r="QU9" s="199"/>
      <c r="QV9" s="199"/>
      <c r="QW9" s="199"/>
      <c r="QX9" s="199"/>
      <c r="QY9" s="199"/>
      <c r="QZ9" s="199"/>
      <c r="RA9" s="199"/>
      <c r="RB9" s="199"/>
      <c r="RC9" s="199"/>
      <c r="RD9" s="199"/>
      <c r="RE9" s="199"/>
      <c r="RF9" s="199"/>
      <c r="RG9" s="199"/>
      <c r="RH9" s="199"/>
      <c r="RI9" s="199"/>
      <c r="RJ9" s="199"/>
      <c r="RK9" s="199"/>
      <c r="RL9" s="199"/>
      <c r="RM9" s="199"/>
      <c r="RN9" s="199"/>
      <c r="RO9" s="199"/>
      <c r="RP9" s="199"/>
      <c r="RQ9" s="199"/>
      <c r="RR9" s="199"/>
      <c r="RS9" s="199"/>
      <c r="RT9" s="199"/>
      <c r="RU9" s="199"/>
      <c r="RV9" s="199"/>
      <c r="RW9" s="199"/>
      <c r="RX9" s="199"/>
      <c r="RY9" s="199"/>
      <c r="RZ9" s="199"/>
      <c r="SA9" s="199"/>
      <c r="SB9" s="199"/>
      <c r="SC9" s="199"/>
      <c r="SD9" s="199"/>
      <c r="SE9" s="199"/>
      <c r="SF9" s="199"/>
      <c r="SG9" s="199"/>
      <c r="SH9" s="199"/>
      <c r="SI9" s="199"/>
      <c r="SJ9" s="199"/>
      <c r="SK9" s="199"/>
      <c r="SL9" s="199"/>
      <c r="SM9" s="199"/>
      <c r="SN9" s="199"/>
      <c r="SO9" s="199"/>
      <c r="SP9" s="199"/>
      <c r="SQ9" s="199"/>
      <c r="SR9" s="199"/>
      <c r="SS9" s="199"/>
      <c r="ST9" s="199"/>
      <c r="SU9" s="199"/>
      <c r="SV9" s="199"/>
      <c r="SW9" s="199"/>
      <c r="SX9" s="199"/>
      <c r="SY9" s="199"/>
      <c r="SZ9" s="199"/>
      <c r="TA9" s="199"/>
      <c r="TB9" s="199"/>
      <c r="TC9" s="199"/>
      <c r="TD9" s="199"/>
      <c r="TE9" s="199"/>
      <c r="TF9" s="199"/>
      <c r="TG9" s="199"/>
      <c r="TH9" s="199"/>
      <c r="TI9" s="199"/>
      <c r="TJ9" s="199"/>
      <c r="TK9" s="199"/>
      <c r="TL9" s="199"/>
      <c r="TM9" s="199"/>
      <c r="TN9" s="199"/>
    </row>
    <row r="10" spans="1:534" s="1" customFormat="1" ht="16.8">
      <c r="A10" s="196" t="s">
        <v>94</v>
      </c>
      <c r="B10" s="18"/>
      <c r="C10" s="18"/>
      <c r="D10" s="1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57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5"/>
      <c r="BS10" s="15"/>
      <c r="BT10" s="15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  <c r="IV10" s="199"/>
      <c r="IW10" s="199"/>
      <c r="IX10" s="199"/>
      <c r="IY10" s="199"/>
      <c r="IZ10" s="199"/>
      <c r="JA10" s="199"/>
      <c r="JB10" s="199"/>
      <c r="JC10" s="199"/>
      <c r="JD10" s="199"/>
      <c r="JE10" s="199"/>
      <c r="JF10" s="199"/>
      <c r="JG10" s="199"/>
      <c r="JH10" s="199"/>
      <c r="JI10" s="199"/>
      <c r="JJ10" s="199"/>
      <c r="JK10" s="199"/>
      <c r="JL10" s="199"/>
      <c r="JM10" s="199"/>
      <c r="JN10" s="199"/>
      <c r="JO10" s="199"/>
      <c r="JP10" s="199"/>
      <c r="JQ10" s="199"/>
      <c r="JR10" s="199"/>
      <c r="JS10" s="199"/>
      <c r="JT10" s="199"/>
      <c r="JU10" s="199"/>
      <c r="JV10" s="199"/>
      <c r="JW10" s="199"/>
      <c r="JX10" s="199"/>
      <c r="JY10" s="199"/>
      <c r="JZ10" s="199"/>
      <c r="KA10" s="199"/>
      <c r="KB10" s="199"/>
      <c r="KC10" s="199"/>
      <c r="KD10" s="199"/>
      <c r="KE10" s="199"/>
      <c r="KF10" s="199"/>
      <c r="KG10" s="199"/>
      <c r="KH10" s="199"/>
      <c r="KI10" s="199"/>
      <c r="KJ10" s="199"/>
      <c r="KK10" s="199"/>
      <c r="KL10" s="199"/>
      <c r="KM10" s="199"/>
      <c r="KN10" s="199"/>
      <c r="KO10" s="199"/>
      <c r="KP10" s="199"/>
      <c r="KQ10" s="199"/>
      <c r="KR10" s="199"/>
      <c r="KS10" s="199"/>
      <c r="KT10" s="199"/>
      <c r="KU10" s="199"/>
      <c r="KV10" s="199"/>
      <c r="KW10" s="199"/>
      <c r="KX10" s="199"/>
      <c r="KY10" s="199"/>
      <c r="KZ10" s="199"/>
      <c r="LA10" s="199"/>
      <c r="LB10" s="199"/>
      <c r="LC10" s="199"/>
      <c r="LD10" s="199"/>
      <c r="LE10" s="199"/>
      <c r="LF10" s="199"/>
      <c r="LG10" s="199"/>
      <c r="LH10" s="199"/>
      <c r="LI10" s="199"/>
      <c r="LJ10" s="199"/>
      <c r="LK10" s="199"/>
      <c r="LL10" s="199"/>
      <c r="LM10" s="199"/>
      <c r="LN10" s="199"/>
      <c r="LO10" s="199"/>
      <c r="LP10" s="199"/>
      <c r="LQ10" s="199"/>
      <c r="LR10" s="199"/>
      <c r="LS10" s="199"/>
      <c r="LT10" s="199"/>
      <c r="LU10" s="199"/>
      <c r="LV10" s="199"/>
      <c r="LW10" s="199"/>
      <c r="LX10" s="199"/>
      <c r="LY10" s="199"/>
      <c r="LZ10" s="199"/>
      <c r="MA10" s="199"/>
      <c r="MB10" s="199"/>
      <c r="MC10" s="199"/>
      <c r="MD10" s="199"/>
      <c r="ME10" s="199"/>
      <c r="MF10" s="199"/>
      <c r="MG10" s="199"/>
      <c r="MH10" s="199"/>
      <c r="MI10" s="199"/>
      <c r="MJ10" s="199"/>
      <c r="MK10" s="199"/>
      <c r="ML10" s="199"/>
      <c r="MM10" s="199"/>
      <c r="MN10" s="199"/>
      <c r="MO10" s="199"/>
      <c r="MP10" s="199"/>
      <c r="MQ10" s="199"/>
      <c r="MR10" s="199"/>
      <c r="MS10" s="199"/>
      <c r="MT10" s="199"/>
      <c r="MU10" s="199"/>
      <c r="MV10" s="199"/>
      <c r="MW10" s="199"/>
      <c r="MX10" s="199"/>
      <c r="MY10" s="199"/>
      <c r="MZ10" s="199"/>
      <c r="NA10" s="199"/>
      <c r="NB10" s="199"/>
      <c r="NC10" s="199"/>
      <c r="ND10" s="199"/>
      <c r="NE10" s="199"/>
      <c r="NF10" s="199"/>
      <c r="NG10" s="199"/>
      <c r="NH10" s="199"/>
      <c r="NI10" s="199"/>
      <c r="NJ10" s="199"/>
      <c r="NK10" s="199"/>
      <c r="NL10" s="199"/>
      <c r="NM10" s="199"/>
      <c r="NN10" s="199"/>
      <c r="NO10" s="199"/>
      <c r="NP10" s="199"/>
      <c r="NQ10" s="199"/>
      <c r="NR10" s="199"/>
      <c r="NS10" s="199"/>
      <c r="NT10" s="199"/>
      <c r="NU10" s="199"/>
      <c r="NV10" s="199"/>
      <c r="NW10" s="199"/>
      <c r="NX10" s="199"/>
      <c r="NY10" s="199"/>
      <c r="NZ10" s="199"/>
      <c r="OA10" s="199"/>
      <c r="OB10" s="199"/>
      <c r="OC10" s="199"/>
      <c r="OD10" s="199"/>
      <c r="OE10" s="199"/>
      <c r="OF10" s="199"/>
      <c r="OG10" s="199"/>
      <c r="OH10" s="199"/>
      <c r="OI10" s="199"/>
      <c r="OJ10" s="199"/>
      <c r="OK10" s="199"/>
      <c r="OL10" s="199"/>
      <c r="OM10" s="199"/>
      <c r="ON10" s="199"/>
      <c r="OO10" s="199"/>
      <c r="OP10" s="199"/>
      <c r="OQ10" s="199"/>
      <c r="OR10" s="199"/>
      <c r="OS10" s="199"/>
      <c r="OT10" s="199"/>
      <c r="OU10" s="199"/>
      <c r="OV10" s="199"/>
      <c r="OW10" s="199"/>
      <c r="OX10" s="199"/>
      <c r="OY10" s="199"/>
      <c r="OZ10" s="199"/>
      <c r="PA10" s="199"/>
      <c r="PB10" s="199"/>
      <c r="PC10" s="199"/>
      <c r="PD10" s="199"/>
      <c r="PE10" s="199"/>
      <c r="PF10" s="199"/>
      <c r="PG10" s="199"/>
      <c r="PH10" s="199"/>
      <c r="PI10" s="199"/>
      <c r="PJ10" s="199"/>
      <c r="PK10" s="199"/>
      <c r="PL10" s="199"/>
      <c r="PM10" s="199"/>
      <c r="PN10" s="199"/>
      <c r="PO10" s="199"/>
      <c r="PP10" s="199"/>
      <c r="PQ10" s="199"/>
      <c r="PR10" s="199"/>
      <c r="PS10" s="199"/>
      <c r="PT10" s="199"/>
      <c r="PU10" s="199"/>
      <c r="PV10" s="199"/>
      <c r="PW10" s="199"/>
      <c r="PX10" s="199"/>
      <c r="PY10" s="199"/>
      <c r="PZ10" s="199"/>
      <c r="QA10" s="199"/>
      <c r="QB10" s="199"/>
      <c r="QC10" s="199"/>
      <c r="QD10" s="199"/>
      <c r="QE10" s="199"/>
      <c r="QF10" s="199"/>
      <c r="QG10" s="199"/>
      <c r="QH10" s="199"/>
      <c r="QI10" s="199"/>
      <c r="QJ10" s="199"/>
      <c r="QK10" s="199"/>
      <c r="QL10" s="199"/>
      <c r="QM10" s="199"/>
      <c r="QN10" s="199"/>
      <c r="QO10" s="199"/>
      <c r="QP10" s="199"/>
      <c r="QQ10" s="199"/>
      <c r="QR10" s="199"/>
      <c r="QS10" s="199"/>
      <c r="QT10" s="199"/>
      <c r="QU10" s="199"/>
      <c r="QV10" s="199"/>
      <c r="QW10" s="199"/>
      <c r="QX10" s="199"/>
      <c r="QY10" s="199"/>
      <c r="QZ10" s="199"/>
      <c r="RA10" s="199"/>
      <c r="RB10" s="199"/>
      <c r="RC10" s="199"/>
      <c r="RD10" s="199"/>
      <c r="RE10" s="199"/>
      <c r="RF10" s="199"/>
      <c r="RG10" s="199"/>
      <c r="RH10" s="199"/>
      <c r="RI10" s="199"/>
      <c r="RJ10" s="199"/>
      <c r="RK10" s="199"/>
      <c r="RL10" s="199"/>
      <c r="RM10" s="199"/>
      <c r="RN10" s="199"/>
      <c r="RO10" s="199"/>
      <c r="RP10" s="199"/>
      <c r="RQ10" s="199"/>
      <c r="RR10" s="199"/>
      <c r="RS10" s="199"/>
      <c r="RT10" s="199"/>
      <c r="RU10" s="199"/>
      <c r="RV10" s="199"/>
      <c r="RW10" s="199"/>
      <c r="RX10" s="199"/>
      <c r="RY10" s="199"/>
      <c r="RZ10" s="199"/>
      <c r="SA10" s="199"/>
      <c r="SB10" s="199"/>
      <c r="SC10" s="199"/>
      <c r="SD10" s="199"/>
      <c r="SE10" s="199"/>
      <c r="SF10" s="199"/>
      <c r="SG10" s="199"/>
      <c r="SH10" s="199"/>
      <c r="SI10" s="199"/>
      <c r="SJ10" s="199"/>
      <c r="SK10" s="199"/>
      <c r="SL10" s="199"/>
      <c r="SM10" s="199"/>
      <c r="SN10" s="199"/>
      <c r="SO10" s="199"/>
      <c r="SP10" s="199"/>
      <c r="SQ10" s="199"/>
      <c r="SR10" s="199"/>
      <c r="SS10" s="199"/>
      <c r="ST10" s="199"/>
      <c r="SU10" s="199"/>
      <c r="SV10" s="199"/>
      <c r="SW10" s="199"/>
      <c r="SX10" s="199"/>
      <c r="SY10" s="199"/>
      <c r="SZ10" s="199"/>
      <c r="TA10" s="199"/>
      <c r="TB10" s="199"/>
      <c r="TC10" s="199"/>
      <c r="TD10" s="199"/>
      <c r="TE10" s="199"/>
      <c r="TF10" s="199"/>
      <c r="TG10" s="199"/>
      <c r="TH10" s="199"/>
      <c r="TI10" s="199"/>
      <c r="TJ10" s="199"/>
      <c r="TK10" s="199"/>
      <c r="TL10" s="199"/>
      <c r="TM10" s="199"/>
      <c r="TN10" s="199"/>
    </row>
    <row r="11" spans="1:534" s="14" customFormat="1" ht="16.8">
      <c r="A11" s="58"/>
      <c r="B11" s="310">
        <v>2021</v>
      </c>
      <c r="C11" s="311"/>
      <c r="D11" s="311"/>
      <c r="E11" s="310">
        <v>2020</v>
      </c>
      <c r="F11" s="311"/>
      <c r="G11" s="311"/>
      <c r="H11" s="311"/>
      <c r="I11" s="312"/>
      <c r="J11" s="310">
        <v>2019</v>
      </c>
      <c r="K11" s="311"/>
      <c r="L11" s="311"/>
      <c r="M11" s="311"/>
      <c r="N11" s="312"/>
      <c r="O11" s="310">
        <v>2018</v>
      </c>
      <c r="P11" s="311"/>
      <c r="Q11" s="311"/>
      <c r="R11" s="311"/>
      <c r="S11" s="312"/>
      <c r="T11" s="310">
        <v>2017</v>
      </c>
      <c r="U11" s="311"/>
      <c r="V11" s="311"/>
      <c r="W11" s="311"/>
      <c r="X11" s="312"/>
      <c r="Y11" s="310">
        <v>2016</v>
      </c>
      <c r="Z11" s="311"/>
      <c r="AA11" s="311"/>
      <c r="AB11" s="311"/>
      <c r="AC11" s="312"/>
      <c r="AD11" s="310">
        <v>2015</v>
      </c>
      <c r="AE11" s="311"/>
      <c r="AF11" s="311"/>
      <c r="AG11" s="311"/>
      <c r="AH11" s="312"/>
      <c r="AI11" s="310">
        <v>2014</v>
      </c>
      <c r="AJ11" s="311"/>
      <c r="AK11" s="311"/>
      <c r="AL11" s="311"/>
      <c r="AM11" s="312"/>
      <c r="AN11" s="310">
        <v>2013</v>
      </c>
      <c r="AO11" s="311"/>
      <c r="AP11" s="311"/>
      <c r="AQ11" s="311"/>
      <c r="AR11" s="312"/>
      <c r="AS11" s="310">
        <v>2012</v>
      </c>
      <c r="AT11" s="311"/>
      <c r="AU11" s="311"/>
      <c r="AV11" s="311"/>
      <c r="AW11" s="312"/>
      <c r="AX11" s="310">
        <v>2011</v>
      </c>
      <c r="AY11" s="311"/>
      <c r="AZ11" s="311"/>
      <c r="BA11" s="311"/>
      <c r="BB11" s="312"/>
      <c r="BC11" s="310">
        <v>2010</v>
      </c>
      <c r="BD11" s="311"/>
      <c r="BE11" s="311"/>
      <c r="BF11" s="311"/>
      <c r="BG11" s="312"/>
      <c r="BH11" s="310">
        <v>2009</v>
      </c>
      <c r="BI11" s="311"/>
      <c r="BJ11" s="311"/>
      <c r="BK11" s="311"/>
      <c r="BL11" s="312"/>
      <c r="BM11" s="310">
        <v>2008</v>
      </c>
      <c r="BN11" s="311"/>
      <c r="BO11" s="311"/>
      <c r="BP11" s="311"/>
      <c r="BQ11" s="312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199"/>
      <c r="IW11" s="199"/>
      <c r="IX11" s="199"/>
      <c r="IY11" s="199"/>
      <c r="IZ11" s="199"/>
      <c r="JA11" s="199"/>
      <c r="JB11" s="199"/>
      <c r="JC11" s="199"/>
      <c r="JD11" s="199"/>
      <c r="JE11" s="199"/>
      <c r="JF11" s="199"/>
      <c r="JG11" s="199"/>
      <c r="JH11" s="199"/>
      <c r="JI11" s="199"/>
      <c r="JJ11" s="199"/>
      <c r="JK11" s="199"/>
      <c r="JL11" s="199"/>
      <c r="JM11" s="199"/>
      <c r="JN11" s="199"/>
      <c r="JO11" s="199"/>
      <c r="JP11" s="199"/>
      <c r="JQ11" s="199"/>
      <c r="JR11" s="199"/>
      <c r="JS11" s="199"/>
      <c r="JT11" s="199"/>
      <c r="JU11" s="199"/>
      <c r="JV11" s="199"/>
      <c r="JW11" s="199"/>
      <c r="JX11" s="199"/>
      <c r="JY11" s="199"/>
      <c r="JZ11" s="199"/>
      <c r="KA11" s="199"/>
      <c r="KB11" s="199"/>
      <c r="KC11" s="199"/>
      <c r="KD11" s="199"/>
      <c r="KE11" s="199"/>
      <c r="KF11" s="199"/>
      <c r="KG11" s="199"/>
      <c r="KH11" s="199"/>
      <c r="KI11" s="199"/>
      <c r="KJ11" s="199"/>
      <c r="KK11" s="199"/>
      <c r="KL11" s="199"/>
      <c r="KM11" s="199"/>
      <c r="KN11" s="199"/>
      <c r="KO11" s="199"/>
      <c r="KP11" s="199"/>
      <c r="KQ11" s="199"/>
      <c r="KR11" s="199"/>
      <c r="KS11" s="199"/>
      <c r="KT11" s="199"/>
      <c r="KU11" s="199"/>
      <c r="KV11" s="199"/>
      <c r="KW11" s="199"/>
      <c r="KX11" s="199"/>
      <c r="KY11" s="199"/>
      <c r="KZ11" s="199"/>
      <c r="LA11" s="199"/>
      <c r="LB11" s="199"/>
      <c r="LC11" s="199"/>
      <c r="LD11" s="199"/>
      <c r="LE11" s="199"/>
      <c r="LF11" s="199"/>
      <c r="LG11" s="199"/>
      <c r="LH11" s="199"/>
      <c r="LI11" s="199"/>
      <c r="LJ11" s="199"/>
      <c r="LK11" s="199"/>
      <c r="LL11" s="199"/>
      <c r="LM11" s="199"/>
      <c r="LN11" s="199"/>
      <c r="LO11" s="199"/>
      <c r="LP11" s="199"/>
      <c r="LQ11" s="199"/>
      <c r="LR11" s="199"/>
      <c r="LS11" s="199"/>
      <c r="LT11" s="199"/>
      <c r="LU11" s="199"/>
      <c r="LV11" s="199"/>
      <c r="LW11" s="199"/>
      <c r="LX11" s="199"/>
      <c r="LY11" s="199"/>
      <c r="LZ11" s="199"/>
      <c r="MA11" s="199"/>
      <c r="MB11" s="199"/>
      <c r="MC11" s="199"/>
      <c r="MD11" s="199"/>
      <c r="ME11" s="199"/>
      <c r="MF11" s="199"/>
      <c r="MG11" s="199"/>
      <c r="MH11" s="199"/>
      <c r="MI11" s="199"/>
      <c r="MJ11" s="199"/>
      <c r="MK11" s="199"/>
      <c r="ML11" s="199"/>
      <c r="MM11" s="199"/>
      <c r="MN11" s="199"/>
      <c r="MO11" s="199"/>
      <c r="MP11" s="199"/>
      <c r="MQ11" s="199"/>
      <c r="MR11" s="199"/>
      <c r="MS11" s="199"/>
      <c r="MT11" s="199"/>
      <c r="MU11" s="199"/>
      <c r="MV11" s="199"/>
      <c r="MW11" s="199"/>
      <c r="MX11" s="199"/>
      <c r="MY11" s="199"/>
      <c r="MZ11" s="199"/>
      <c r="NA11" s="199"/>
      <c r="NB11" s="199"/>
      <c r="NC11" s="199"/>
      <c r="ND11" s="199"/>
      <c r="NE11" s="199"/>
      <c r="NF11" s="199"/>
      <c r="NG11" s="199"/>
      <c r="NH11" s="199"/>
      <c r="NI11" s="199"/>
      <c r="NJ11" s="199"/>
      <c r="NK11" s="199"/>
      <c r="NL11" s="199"/>
      <c r="NM11" s="199"/>
      <c r="NN11" s="199"/>
      <c r="NO11" s="199"/>
      <c r="NP11" s="199"/>
      <c r="NQ11" s="199"/>
      <c r="NR11" s="199"/>
      <c r="NS11" s="199"/>
      <c r="NT11" s="199"/>
      <c r="NU11" s="199"/>
      <c r="NV11" s="199"/>
      <c r="NW11" s="199"/>
      <c r="NX11" s="199"/>
      <c r="NY11" s="199"/>
      <c r="NZ11" s="199"/>
      <c r="OA11" s="199"/>
      <c r="OB11" s="199"/>
      <c r="OC11" s="199"/>
      <c r="OD11" s="199"/>
      <c r="OE11" s="199"/>
      <c r="OF11" s="199"/>
      <c r="OG11" s="199"/>
      <c r="OH11" s="199"/>
      <c r="OI11" s="199"/>
      <c r="OJ11" s="199"/>
      <c r="OK11" s="199"/>
      <c r="OL11" s="199"/>
      <c r="OM11" s="199"/>
      <c r="ON11" s="199"/>
      <c r="OO11" s="199"/>
      <c r="OP11" s="199"/>
      <c r="OQ11" s="199"/>
      <c r="OR11" s="199"/>
      <c r="OS11" s="199"/>
      <c r="OT11" s="199"/>
      <c r="OU11" s="199"/>
      <c r="OV11" s="199"/>
      <c r="OW11" s="199"/>
      <c r="OX11" s="199"/>
      <c r="OY11" s="199"/>
      <c r="OZ11" s="199"/>
      <c r="PA11" s="199"/>
      <c r="PB11" s="199"/>
      <c r="PC11" s="199"/>
      <c r="PD11" s="199"/>
      <c r="PE11" s="199"/>
      <c r="PF11" s="199"/>
      <c r="PG11" s="199"/>
      <c r="PH11" s="199"/>
      <c r="PI11" s="199"/>
      <c r="PJ11" s="199"/>
      <c r="PK11" s="199"/>
      <c r="PL11" s="199"/>
      <c r="PM11" s="199"/>
      <c r="PN11" s="199"/>
      <c r="PO11" s="199"/>
      <c r="PP11" s="199"/>
      <c r="PQ11" s="199"/>
      <c r="PR11" s="199"/>
      <c r="PS11" s="199"/>
      <c r="PT11" s="199"/>
      <c r="PU11" s="199"/>
      <c r="PV11" s="199"/>
      <c r="PW11" s="199"/>
      <c r="PX11" s="199"/>
      <c r="PY11" s="199"/>
      <c r="PZ11" s="199"/>
      <c r="QA11" s="199"/>
      <c r="QB11" s="199"/>
      <c r="QC11" s="199"/>
      <c r="QD11" s="199"/>
      <c r="QE11" s="199"/>
      <c r="QF11" s="199"/>
      <c r="QG11" s="199"/>
      <c r="QH11" s="199"/>
      <c r="QI11" s="199"/>
      <c r="QJ11" s="199"/>
      <c r="QK11" s="199"/>
      <c r="QL11" s="199"/>
      <c r="QM11" s="199"/>
      <c r="QN11" s="199"/>
      <c r="QO11" s="199"/>
      <c r="QP11" s="199"/>
      <c r="QQ11" s="199"/>
      <c r="QR11" s="199"/>
      <c r="QS11" s="199"/>
      <c r="QT11" s="199"/>
      <c r="QU11" s="199"/>
      <c r="QV11" s="199"/>
      <c r="QW11" s="199"/>
      <c r="QX11" s="199"/>
      <c r="QY11" s="199"/>
      <c r="QZ11" s="199"/>
      <c r="RA11" s="199"/>
      <c r="RB11" s="199"/>
      <c r="RC11" s="199"/>
      <c r="RD11" s="199"/>
      <c r="RE11" s="199"/>
      <c r="RF11" s="199"/>
      <c r="RG11" s="199"/>
      <c r="RH11" s="199"/>
      <c r="RI11" s="199"/>
      <c r="RJ11" s="199"/>
      <c r="RK11" s="199"/>
      <c r="RL11" s="199"/>
      <c r="RM11" s="199"/>
      <c r="RN11" s="199"/>
      <c r="RO11" s="199"/>
      <c r="RP11" s="199"/>
      <c r="RQ11" s="199"/>
      <c r="RR11" s="199"/>
      <c r="RS11" s="199"/>
      <c r="RT11" s="199"/>
      <c r="RU11" s="199"/>
      <c r="RV11" s="199"/>
      <c r="RW11" s="199"/>
      <c r="RX11" s="199"/>
      <c r="RY11" s="199"/>
      <c r="RZ11" s="199"/>
      <c r="SA11" s="199"/>
      <c r="SB11" s="199"/>
      <c r="SC11" s="199"/>
      <c r="SD11" s="199"/>
      <c r="SE11" s="199"/>
      <c r="SF11" s="199"/>
      <c r="SG11" s="199"/>
      <c r="SH11" s="199"/>
      <c r="SI11" s="199"/>
      <c r="SJ11" s="199"/>
      <c r="SK11" s="199"/>
      <c r="SL11" s="199"/>
      <c r="SM11" s="199"/>
      <c r="SN11" s="199"/>
      <c r="SO11" s="199"/>
      <c r="SP11" s="199"/>
      <c r="SQ11" s="199"/>
      <c r="SR11" s="199"/>
      <c r="SS11" s="199"/>
      <c r="ST11" s="199"/>
      <c r="SU11" s="199"/>
      <c r="SV11" s="199"/>
      <c r="SW11" s="199"/>
      <c r="SX11" s="199"/>
      <c r="SY11" s="199"/>
      <c r="SZ11" s="199"/>
      <c r="TA11" s="199"/>
      <c r="TB11" s="199"/>
      <c r="TC11" s="199"/>
      <c r="TD11" s="199"/>
      <c r="TE11" s="199"/>
      <c r="TF11" s="199"/>
      <c r="TG11" s="199"/>
      <c r="TH11" s="199"/>
      <c r="TI11" s="199"/>
      <c r="TJ11" s="199"/>
      <c r="TK11" s="199"/>
      <c r="TL11" s="199"/>
      <c r="TM11" s="199"/>
      <c r="TN11" s="199"/>
    </row>
    <row r="12" spans="1:534" s="29" customFormat="1" ht="16.8">
      <c r="A12" s="40" t="s">
        <v>0</v>
      </c>
      <c r="B12" s="189" t="s">
        <v>2</v>
      </c>
      <c r="C12" s="301" t="s">
        <v>1</v>
      </c>
      <c r="D12" s="302"/>
      <c r="E12" s="40" t="s">
        <v>2</v>
      </c>
      <c r="F12" s="301" t="s">
        <v>1</v>
      </c>
      <c r="G12" s="302"/>
      <c r="H12" s="302"/>
      <c r="I12" s="305"/>
      <c r="J12" s="40" t="s">
        <v>2</v>
      </c>
      <c r="K12" s="301" t="s">
        <v>1</v>
      </c>
      <c r="L12" s="302"/>
      <c r="M12" s="302"/>
      <c r="N12" s="305"/>
      <c r="O12" s="40" t="s">
        <v>2</v>
      </c>
      <c r="P12" s="301" t="s">
        <v>1</v>
      </c>
      <c r="Q12" s="302"/>
      <c r="R12" s="302"/>
      <c r="S12" s="305"/>
      <c r="T12" s="59" t="s">
        <v>2</v>
      </c>
      <c r="U12" s="301" t="s">
        <v>1</v>
      </c>
      <c r="V12" s="302"/>
      <c r="W12" s="302"/>
      <c r="X12" s="305"/>
      <c r="Y12" s="40" t="s">
        <v>2</v>
      </c>
      <c r="Z12" s="301" t="s">
        <v>1</v>
      </c>
      <c r="AA12" s="302"/>
      <c r="AB12" s="302"/>
      <c r="AC12" s="305"/>
      <c r="AD12" s="41" t="s">
        <v>2</v>
      </c>
      <c r="AE12" s="301" t="s">
        <v>1</v>
      </c>
      <c r="AF12" s="305"/>
      <c r="AG12" s="301"/>
      <c r="AH12" s="305"/>
      <c r="AI12" s="40" t="s">
        <v>2</v>
      </c>
      <c r="AJ12" s="301" t="s">
        <v>1</v>
      </c>
      <c r="AK12" s="302"/>
      <c r="AL12" s="302"/>
      <c r="AM12" s="305"/>
      <c r="AN12" s="40" t="s">
        <v>2</v>
      </c>
      <c r="AO12" s="301" t="s">
        <v>1</v>
      </c>
      <c r="AP12" s="302"/>
      <c r="AQ12" s="302"/>
      <c r="AR12" s="305"/>
      <c r="AS12" s="40" t="s">
        <v>2</v>
      </c>
      <c r="AT12" s="301" t="s">
        <v>1</v>
      </c>
      <c r="AU12" s="302"/>
      <c r="AV12" s="302"/>
      <c r="AW12" s="305"/>
      <c r="AX12" s="40" t="s">
        <v>2</v>
      </c>
      <c r="AY12" s="301" t="s">
        <v>1</v>
      </c>
      <c r="AZ12" s="302"/>
      <c r="BA12" s="302"/>
      <c r="BB12" s="305"/>
      <c r="BC12" s="40" t="s">
        <v>2</v>
      </c>
      <c r="BD12" s="301" t="s">
        <v>1</v>
      </c>
      <c r="BE12" s="302"/>
      <c r="BF12" s="302"/>
      <c r="BG12" s="305"/>
      <c r="BH12" s="40" t="s">
        <v>2</v>
      </c>
      <c r="BI12" s="318" t="s">
        <v>1</v>
      </c>
      <c r="BJ12" s="319"/>
      <c r="BK12" s="319"/>
      <c r="BL12" s="320"/>
      <c r="BM12" s="40" t="s">
        <v>2</v>
      </c>
      <c r="BN12" s="301" t="s">
        <v>1</v>
      </c>
      <c r="BO12" s="302"/>
      <c r="BP12" s="302"/>
      <c r="BQ12" s="305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  <c r="IV12" s="199"/>
      <c r="IW12" s="199"/>
      <c r="IX12" s="199"/>
      <c r="IY12" s="199"/>
      <c r="IZ12" s="199"/>
      <c r="JA12" s="199"/>
      <c r="JB12" s="199"/>
      <c r="JC12" s="199"/>
      <c r="JD12" s="199"/>
      <c r="JE12" s="199"/>
      <c r="JF12" s="199"/>
      <c r="JG12" s="199"/>
      <c r="JH12" s="199"/>
      <c r="JI12" s="199"/>
      <c r="JJ12" s="199"/>
      <c r="JK12" s="199"/>
      <c r="JL12" s="199"/>
      <c r="JM12" s="199"/>
      <c r="JN12" s="199"/>
      <c r="JO12" s="199"/>
      <c r="JP12" s="199"/>
      <c r="JQ12" s="199"/>
      <c r="JR12" s="199"/>
      <c r="JS12" s="199"/>
      <c r="JT12" s="199"/>
      <c r="JU12" s="199"/>
      <c r="JV12" s="199"/>
      <c r="JW12" s="199"/>
      <c r="JX12" s="199"/>
      <c r="JY12" s="199"/>
      <c r="JZ12" s="199"/>
      <c r="KA12" s="199"/>
      <c r="KB12" s="199"/>
      <c r="KC12" s="199"/>
      <c r="KD12" s="199"/>
      <c r="KE12" s="199"/>
      <c r="KF12" s="199"/>
      <c r="KG12" s="199"/>
      <c r="KH12" s="199"/>
      <c r="KI12" s="199"/>
      <c r="KJ12" s="199"/>
      <c r="KK12" s="199"/>
      <c r="KL12" s="199"/>
      <c r="KM12" s="199"/>
      <c r="KN12" s="199"/>
      <c r="KO12" s="199"/>
      <c r="KP12" s="199"/>
      <c r="KQ12" s="199"/>
      <c r="KR12" s="199"/>
      <c r="KS12" s="199"/>
      <c r="KT12" s="199"/>
      <c r="KU12" s="199"/>
      <c r="KV12" s="199"/>
      <c r="KW12" s="199"/>
      <c r="KX12" s="199"/>
      <c r="KY12" s="199"/>
      <c r="KZ12" s="199"/>
      <c r="LA12" s="199"/>
      <c r="LB12" s="199"/>
      <c r="LC12" s="199"/>
      <c r="LD12" s="199"/>
      <c r="LE12" s="199"/>
      <c r="LF12" s="199"/>
      <c r="LG12" s="199"/>
      <c r="LH12" s="199"/>
      <c r="LI12" s="199"/>
      <c r="LJ12" s="199"/>
      <c r="LK12" s="199"/>
      <c r="LL12" s="199"/>
      <c r="LM12" s="199"/>
      <c r="LN12" s="199"/>
      <c r="LO12" s="199"/>
      <c r="LP12" s="199"/>
      <c r="LQ12" s="199"/>
      <c r="LR12" s="199"/>
      <c r="LS12" s="199"/>
      <c r="LT12" s="199"/>
      <c r="LU12" s="199"/>
      <c r="LV12" s="199"/>
      <c r="LW12" s="199"/>
      <c r="LX12" s="199"/>
      <c r="LY12" s="199"/>
      <c r="LZ12" s="199"/>
      <c r="MA12" s="199"/>
      <c r="MB12" s="199"/>
      <c r="MC12" s="199"/>
      <c r="MD12" s="199"/>
      <c r="ME12" s="199"/>
      <c r="MF12" s="199"/>
      <c r="MG12" s="199"/>
      <c r="MH12" s="199"/>
      <c r="MI12" s="199"/>
      <c r="MJ12" s="199"/>
      <c r="MK12" s="199"/>
      <c r="ML12" s="199"/>
      <c r="MM12" s="199"/>
      <c r="MN12" s="199"/>
      <c r="MO12" s="199"/>
      <c r="MP12" s="199"/>
      <c r="MQ12" s="199"/>
      <c r="MR12" s="199"/>
      <c r="MS12" s="199"/>
      <c r="MT12" s="199"/>
      <c r="MU12" s="199"/>
      <c r="MV12" s="199"/>
      <c r="MW12" s="199"/>
      <c r="MX12" s="199"/>
      <c r="MY12" s="199"/>
      <c r="MZ12" s="199"/>
      <c r="NA12" s="199"/>
      <c r="NB12" s="199"/>
      <c r="NC12" s="199"/>
      <c r="ND12" s="199"/>
      <c r="NE12" s="199"/>
      <c r="NF12" s="199"/>
      <c r="NG12" s="199"/>
      <c r="NH12" s="199"/>
      <c r="NI12" s="199"/>
      <c r="NJ12" s="199"/>
      <c r="NK12" s="199"/>
      <c r="NL12" s="199"/>
      <c r="NM12" s="199"/>
      <c r="NN12" s="199"/>
      <c r="NO12" s="199"/>
      <c r="NP12" s="199"/>
      <c r="NQ12" s="199"/>
      <c r="NR12" s="199"/>
      <c r="NS12" s="199"/>
      <c r="NT12" s="199"/>
      <c r="NU12" s="199"/>
      <c r="NV12" s="199"/>
      <c r="NW12" s="199"/>
      <c r="NX12" s="199"/>
      <c r="NY12" s="199"/>
      <c r="NZ12" s="199"/>
      <c r="OA12" s="199"/>
      <c r="OB12" s="199"/>
      <c r="OC12" s="199"/>
      <c r="OD12" s="199"/>
      <c r="OE12" s="199"/>
      <c r="OF12" s="199"/>
      <c r="OG12" s="199"/>
      <c r="OH12" s="199"/>
      <c r="OI12" s="199"/>
      <c r="OJ12" s="199"/>
      <c r="OK12" s="199"/>
      <c r="OL12" s="199"/>
      <c r="OM12" s="199"/>
      <c r="ON12" s="199"/>
      <c r="OO12" s="199"/>
      <c r="OP12" s="199"/>
      <c r="OQ12" s="199"/>
      <c r="OR12" s="199"/>
      <c r="OS12" s="199"/>
      <c r="OT12" s="199"/>
      <c r="OU12" s="199"/>
      <c r="OV12" s="199"/>
      <c r="OW12" s="199"/>
      <c r="OX12" s="199"/>
      <c r="OY12" s="199"/>
      <c r="OZ12" s="199"/>
      <c r="PA12" s="199"/>
      <c r="PB12" s="199"/>
      <c r="PC12" s="199"/>
      <c r="PD12" s="199"/>
      <c r="PE12" s="199"/>
      <c r="PF12" s="199"/>
      <c r="PG12" s="199"/>
      <c r="PH12" s="199"/>
      <c r="PI12" s="199"/>
      <c r="PJ12" s="199"/>
      <c r="PK12" s="199"/>
      <c r="PL12" s="199"/>
      <c r="PM12" s="199"/>
      <c r="PN12" s="199"/>
      <c r="PO12" s="199"/>
      <c r="PP12" s="199"/>
      <c r="PQ12" s="199"/>
      <c r="PR12" s="199"/>
      <c r="PS12" s="199"/>
      <c r="PT12" s="199"/>
      <c r="PU12" s="199"/>
      <c r="PV12" s="199"/>
      <c r="PW12" s="199"/>
      <c r="PX12" s="199"/>
      <c r="PY12" s="199"/>
      <c r="PZ12" s="199"/>
      <c r="QA12" s="199"/>
      <c r="QB12" s="199"/>
      <c r="QC12" s="199"/>
      <c r="QD12" s="199"/>
      <c r="QE12" s="199"/>
      <c r="QF12" s="199"/>
      <c r="QG12" s="199"/>
      <c r="QH12" s="199"/>
      <c r="QI12" s="199"/>
      <c r="QJ12" s="199"/>
      <c r="QK12" s="199"/>
      <c r="QL12" s="199"/>
      <c r="QM12" s="199"/>
      <c r="QN12" s="199"/>
      <c r="QO12" s="199"/>
      <c r="QP12" s="199"/>
      <c r="QQ12" s="199"/>
      <c r="QR12" s="199"/>
      <c r="QS12" s="199"/>
      <c r="QT12" s="199"/>
      <c r="QU12" s="199"/>
      <c r="QV12" s="199"/>
      <c r="QW12" s="199"/>
      <c r="QX12" s="199"/>
      <c r="QY12" s="199"/>
      <c r="QZ12" s="199"/>
      <c r="RA12" s="199"/>
      <c r="RB12" s="199"/>
      <c r="RC12" s="199"/>
      <c r="RD12" s="199"/>
      <c r="RE12" s="199"/>
      <c r="RF12" s="199"/>
      <c r="RG12" s="199"/>
      <c r="RH12" s="199"/>
      <c r="RI12" s="199"/>
      <c r="RJ12" s="199"/>
      <c r="RK12" s="199"/>
      <c r="RL12" s="199"/>
      <c r="RM12" s="199"/>
      <c r="RN12" s="199"/>
      <c r="RO12" s="199"/>
      <c r="RP12" s="199"/>
      <c r="RQ12" s="199"/>
      <c r="RR12" s="199"/>
      <c r="RS12" s="199"/>
      <c r="RT12" s="199"/>
      <c r="RU12" s="199"/>
      <c r="RV12" s="199"/>
      <c r="RW12" s="199"/>
      <c r="RX12" s="199"/>
      <c r="RY12" s="199"/>
      <c r="RZ12" s="199"/>
      <c r="SA12" s="199"/>
      <c r="SB12" s="199"/>
      <c r="SC12" s="199"/>
      <c r="SD12" s="199"/>
      <c r="SE12" s="199"/>
      <c r="SF12" s="199"/>
      <c r="SG12" s="199"/>
      <c r="SH12" s="199"/>
      <c r="SI12" s="199"/>
      <c r="SJ12" s="199"/>
      <c r="SK12" s="199"/>
      <c r="SL12" s="199"/>
      <c r="SM12" s="199"/>
      <c r="SN12" s="199"/>
      <c r="SO12" s="199"/>
      <c r="SP12" s="199"/>
      <c r="SQ12" s="199"/>
      <c r="SR12" s="199"/>
      <c r="SS12" s="199"/>
      <c r="ST12" s="199"/>
      <c r="SU12" s="199"/>
      <c r="SV12" s="199"/>
      <c r="SW12" s="199"/>
      <c r="SX12" s="199"/>
      <c r="SY12" s="199"/>
      <c r="SZ12" s="199"/>
      <c r="TA12" s="199"/>
      <c r="TB12" s="199"/>
      <c r="TC12" s="199"/>
      <c r="TD12" s="199"/>
      <c r="TE12" s="199"/>
      <c r="TF12" s="199"/>
      <c r="TG12" s="199"/>
      <c r="TH12" s="199"/>
      <c r="TI12" s="199"/>
      <c r="TJ12" s="199"/>
      <c r="TK12" s="199"/>
      <c r="TL12" s="199"/>
      <c r="TM12" s="199"/>
      <c r="TN12" s="199"/>
    </row>
    <row r="13" spans="1:534" s="19" customFormat="1" ht="16.8">
      <c r="A13" s="43"/>
      <c r="B13" s="44"/>
      <c r="C13" s="44" t="s">
        <v>4</v>
      </c>
      <c r="D13" s="44" t="s">
        <v>3</v>
      </c>
      <c r="E13" s="44"/>
      <c r="F13" s="44" t="s">
        <v>4</v>
      </c>
      <c r="G13" s="44" t="s">
        <v>3</v>
      </c>
      <c r="H13" s="44" t="s">
        <v>5</v>
      </c>
      <c r="I13" s="44" t="s">
        <v>6</v>
      </c>
      <c r="J13" s="44"/>
      <c r="K13" s="44" t="s">
        <v>4</v>
      </c>
      <c r="L13" s="44" t="s">
        <v>3</v>
      </c>
      <c r="M13" s="44" t="s">
        <v>5</v>
      </c>
      <c r="N13" s="44" t="s">
        <v>6</v>
      </c>
      <c r="O13" s="44"/>
      <c r="P13" s="44" t="s">
        <v>4</v>
      </c>
      <c r="Q13" s="44" t="s">
        <v>3</v>
      </c>
      <c r="R13" s="44" t="s">
        <v>5</v>
      </c>
      <c r="S13" s="44" t="s">
        <v>6</v>
      </c>
      <c r="T13" s="43"/>
      <c r="U13" s="44" t="s">
        <v>4</v>
      </c>
      <c r="V13" s="44" t="s">
        <v>3</v>
      </c>
      <c r="W13" s="44" t="s">
        <v>5</v>
      </c>
      <c r="X13" s="44" t="s">
        <v>6</v>
      </c>
      <c r="Y13" s="43"/>
      <c r="Z13" s="43" t="s">
        <v>4</v>
      </c>
      <c r="AA13" s="43" t="s">
        <v>3</v>
      </c>
      <c r="AB13" s="43" t="s">
        <v>5</v>
      </c>
      <c r="AC13" s="43" t="s">
        <v>6</v>
      </c>
      <c r="AD13" s="43"/>
      <c r="AE13" s="43" t="s">
        <v>4</v>
      </c>
      <c r="AF13" s="43" t="s">
        <v>3</v>
      </c>
      <c r="AG13" s="43" t="s">
        <v>5</v>
      </c>
      <c r="AH13" s="43" t="s">
        <v>6</v>
      </c>
      <c r="AI13" s="43"/>
      <c r="AJ13" s="43" t="s">
        <v>4</v>
      </c>
      <c r="AK13" s="43" t="s">
        <v>3</v>
      </c>
      <c r="AL13" s="43" t="s">
        <v>5</v>
      </c>
      <c r="AM13" s="43" t="s">
        <v>6</v>
      </c>
      <c r="AN13" s="43"/>
      <c r="AO13" s="43" t="s">
        <v>4</v>
      </c>
      <c r="AP13" s="43" t="s">
        <v>3</v>
      </c>
      <c r="AQ13" s="43" t="s">
        <v>5</v>
      </c>
      <c r="AR13" s="43" t="s">
        <v>6</v>
      </c>
      <c r="AS13" s="43"/>
      <c r="AT13" s="43" t="s">
        <v>4</v>
      </c>
      <c r="AU13" s="43" t="s">
        <v>3</v>
      </c>
      <c r="AV13" s="43" t="s">
        <v>5</v>
      </c>
      <c r="AW13" s="43" t="s">
        <v>6</v>
      </c>
      <c r="AX13" s="43"/>
      <c r="AY13" s="43" t="s">
        <v>4</v>
      </c>
      <c r="AZ13" s="43" t="s">
        <v>3</v>
      </c>
      <c r="BA13" s="43" t="s">
        <v>5</v>
      </c>
      <c r="BB13" s="43" t="s">
        <v>6</v>
      </c>
      <c r="BC13" s="43"/>
      <c r="BD13" s="43" t="s">
        <v>4</v>
      </c>
      <c r="BE13" s="43" t="s">
        <v>3</v>
      </c>
      <c r="BF13" s="43" t="s">
        <v>5</v>
      </c>
      <c r="BG13" s="43" t="s">
        <v>6</v>
      </c>
      <c r="BH13" s="43"/>
      <c r="BI13" s="60" t="s">
        <v>4</v>
      </c>
      <c r="BJ13" s="60" t="s">
        <v>3</v>
      </c>
      <c r="BK13" s="60" t="s">
        <v>5</v>
      </c>
      <c r="BL13" s="60" t="s">
        <v>6</v>
      </c>
      <c r="BM13" s="43"/>
      <c r="BN13" s="60" t="s">
        <v>4</v>
      </c>
      <c r="BO13" s="60" t="s">
        <v>3</v>
      </c>
      <c r="BP13" s="60" t="s">
        <v>5</v>
      </c>
      <c r="BQ13" s="60" t="s">
        <v>6</v>
      </c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  <c r="IV13" s="199"/>
      <c r="IW13" s="199"/>
      <c r="IX13" s="199"/>
      <c r="IY13" s="199"/>
      <c r="IZ13" s="199"/>
      <c r="JA13" s="199"/>
      <c r="JB13" s="199"/>
      <c r="JC13" s="199"/>
      <c r="JD13" s="199"/>
      <c r="JE13" s="199"/>
      <c r="JF13" s="199"/>
      <c r="JG13" s="199"/>
      <c r="JH13" s="199"/>
      <c r="JI13" s="199"/>
      <c r="JJ13" s="199"/>
      <c r="JK13" s="199"/>
      <c r="JL13" s="199"/>
      <c r="JM13" s="199"/>
      <c r="JN13" s="199"/>
      <c r="JO13" s="199"/>
      <c r="JP13" s="199"/>
      <c r="JQ13" s="199"/>
      <c r="JR13" s="199"/>
      <c r="JS13" s="199"/>
      <c r="JT13" s="199"/>
      <c r="JU13" s="199"/>
      <c r="JV13" s="199"/>
      <c r="JW13" s="199"/>
      <c r="JX13" s="199"/>
      <c r="JY13" s="199"/>
      <c r="JZ13" s="199"/>
      <c r="KA13" s="199"/>
      <c r="KB13" s="199"/>
      <c r="KC13" s="199"/>
      <c r="KD13" s="199"/>
      <c r="KE13" s="199"/>
      <c r="KF13" s="199"/>
      <c r="KG13" s="199"/>
      <c r="KH13" s="199"/>
      <c r="KI13" s="199"/>
      <c r="KJ13" s="199"/>
      <c r="KK13" s="199"/>
      <c r="KL13" s="199"/>
      <c r="KM13" s="199"/>
      <c r="KN13" s="199"/>
      <c r="KO13" s="199"/>
      <c r="KP13" s="199"/>
      <c r="KQ13" s="199"/>
      <c r="KR13" s="199"/>
      <c r="KS13" s="199"/>
      <c r="KT13" s="199"/>
      <c r="KU13" s="199"/>
      <c r="KV13" s="199"/>
      <c r="KW13" s="199"/>
      <c r="KX13" s="199"/>
      <c r="KY13" s="199"/>
      <c r="KZ13" s="199"/>
      <c r="LA13" s="199"/>
      <c r="LB13" s="199"/>
      <c r="LC13" s="199"/>
      <c r="LD13" s="199"/>
      <c r="LE13" s="199"/>
      <c r="LF13" s="199"/>
      <c r="LG13" s="199"/>
      <c r="LH13" s="199"/>
      <c r="LI13" s="199"/>
      <c r="LJ13" s="199"/>
      <c r="LK13" s="199"/>
      <c r="LL13" s="199"/>
      <c r="LM13" s="199"/>
      <c r="LN13" s="199"/>
      <c r="LO13" s="199"/>
      <c r="LP13" s="199"/>
      <c r="LQ13" s="199"/>
      <c r="LR13" s="199"/>
      <c r="LS13" s="199"/>
      <c r="LT13" s="199"/>
      <c r="LU13" s="199"/>
      <c r="LV13" s="199"/>
      <c r="LW13" s="199"/>
      <c r="LX13" s="199"/>
      <c r="LY13" s="199"/>
      <c r="LZ13" s="199"/>
      <c r="MA13" s="199"/>
      <c r="MB13" s="199"/>
      <c r="MC13" s="199"/>
      <c r="MD13" s="199"/>
      <c r="ME13" s="199"/>
      <c r="MF13" s="199"/>
      <c r="MG13" s="199"/>
      <c r="MH13" s="199"/>
      <c r="MI13" s="199"/>
      <c r="MJ13" s="199"/>
      <c r="MK13" s="199"/>
      <c r="ML13" s="199"/>
      <c r="MM13" s="199"/>
      <c r="MN13" s="199"/>
      <c r="MO13" s="199"/>
      <c r="MP13" s="199"/>
      <c r="MQ13" s="199"/>
      <c r="MR13" s="199"/>
      <c r="MS13" s="199"/>
      <c r="MT13" s="199"/>
      <c r="MU13" s="199"/>
      <c r="MV13" s="199"/>
      <c r="MW13" s="199"/>
      <c r="MX13" s="199"/>
      <c r="MY13" s="199"/>
      <c r="MZ13" s="199"/>
      <c r="NA13" s="199"/>
      <c r="NB13" s="199"/>
      <c r="NC13" s="199"/>
      <c r="ND13" s="199"/>
      <c r="NE13" s="199"/>
      <c r="NF13" s="199"/>
      <c r="NG13" s="199"/>
      <c r="NH13" s="199"/>
      <c r="NI13" s="199"/>
      <c r="NJ13" s="199"/>
      <c r="NK13" s="199"/>
      <c r="NL13" s="199"/>
      <c r="NM13" s="199"/>
      <c r="NN13" s="199"/>
      <c r="NO13" s="199"/>
      <c r="NP13" s="199"/>
      <c r="NQ13" s="199"/>
      <c r="NR13" s="199"/>
      <c r="NS13" s="199"/>
      <c r="NT13" s="199"/>
      <c r="NU13" s="199"/>
      <c r="NV13" s="199"/>
      <c r="NW13" s="199"/>
      <c r="NX13" s="199"/>
      <c r="NY13" s="199"/>
      <c r="NZ13" s="199"/>
      <c r="OA13" s="199"/>
      <c r="OB13" s="199"/>
      <c r="OC13" s="199"/>
      <c r="OD13" s="199"/>
      <c r="OE13" s="199"/>
      <c r="OF13" s="199"/>
      <c r="OG13" s="199"/>
      <c r="OH13" s="199"/>
      <c r="OI13" s="199"/>
      <c r="OJ13" s="199"/>
      <c r="OK13" s="199"/>
      <c r="OL13" s="199"/>
      <c r="OM13" s="199"/>
      <c r="ON13" s="199"/>
      <c r="OO13" s="199"/>
      <c r="OP13" s="199"/>
      <c r="OQ13" s="199"/>
      <c r="OR13" s="199"/>
      <c r="OS13" s="199"/>
      <c r="OT13" s="199"/>
      <c r="OU13" s="199"/>
      <c r="OV13" s="199"/>
      <c r="OW13" s="199"/>
      <c r="OX13" s="199"/>
      <c r="OY13" s="199"/>
      <c r="OZ13" s="199"/>
      <c r="PA13" s="199"/>
      <c r="PB13" s="199"/>
      <c r="PC13" s="199"/>
      <c r="PD13" s="199"/>
      <c r="PE13" s="199"/>
      <c r="PF13" s="199"/>
      <c r="PG13" s="199"/>
      <c r="PH13" s="199"/>
      <c r="PI13" s="199"/>
      <c r="PJ13" s="199"/>
      <c r="PK13" s="199"/>
      <c r="PL13" s="199"/>
      <c r="PM13" s="199"/>
      <c r="PN13" s="199"/>
      <c r="PO13" s="199"/>
      <c r="PP13" s="199"/>
      <c r="PQ13" s="199"/>
      <c r="PR13" s="199"/>
      <c r="PS13" s="199"/>
      <c r="PT13" s="199"/>
      <c r="PU13" s="199"/>
      <c r="PV13" s="199"/>
      <c r="PW13" s="199"/>
      <c r="PX13" s="199"/>
      <c r="PY13" s="199"/>
      <c r="PZ13" s="199"/>
      <c r="QA13" s="199"/>
      <c r="QB13" s="199"/>
      <c r="QC13" s="199"/>
      <c r="QD13" s="199"/>
      <c r="QE13" s="199"/>
      <c r="QF13" s="199"/>
      <c r="QG13" s="199"/>
      <c r="QH13" s="199"/>
      <c r="QI13" s="199"/>
      <c r="QJ13" s="199"/>
      <c r="QK13" s="199"/>
      <c r="QL13" s="199"/>
      <c r="QM13" s="199"/>
      <c r="QN13" s="199"/>
      <c r="QO13" s="199"/>
      <c r="QP13" s="199"/>
      <c r="QQ13" s="199"/>
      <c r="QR13" s="199"/>
      <c r="QS13" s="199"/>
      <c r="QT13" s="199"/>
      <c r="QU13" s="199"/>
      <c r="QV13" s="199"/>
      <c r="QW13" s="199"/>
      <c r="QX13" s="199"/>
      <c r="QY13" s="199"/>
      <c r="QZ13" s="199"/>
      <c r="RA13" s="199"/>
      <c r="RB13" s="199"/>
      <c r="RC13" s="199"/>
      <c r="RD13" s="199"/>
      <c r="RE13" s="199"/>
      <c r="RF13" s="199"/>
      <c r="RG13" s="199"/>
      <c r="RH13" s="199"/>
      <c r="RI13" s="199"/>
      <c r="RJ13" s="199"/>
      <c r="RK13" s="199"/>
      <c r="RL13" s="199"/>
      <c r="RM13" s="199"/>
      <c r="RN13" s="199"/>
      <c r="RO13" s="199"/>
      <c r="RP13" s="199"/>
      <c r="RQ13" s="199"/>
      <c r="RR13" s="199"/>
      <c r="RS13" s="199"/>
      <c r="RT13" s="199"/>
      <c r="RU13" s="199"/>
      <c r="RV13" s="199"/>
      <c r="RW13" s="199"/>
      <c r="RX13" s="199"/>
      <c r="RY13" s="199"/>
      <c r="RZ13" s="199"/>
      <c r="SA13" s="199"/>
      <c r="SB13" s="199"/>
      <c r="SC13" s="199"/>
      <c r="SD13" s="199"/>
      <c r="SE13" s="199"/>
      <c r="SF13" s="199"/>
      <c r="SG13" s="199"/>
      <c r="SH13" s="199"/>
      <c r="SI13" s="199"/>
      <c r="SJ13" s="199"/>
      <c r="SK13" s="199"/>
      <c r="SL13" s="199"/>
      <c r="SM13" s="199"/>
      <c r="SN13" s="199"/>
      <c r="SO13" s="199"/>
      <c r="SP13" s="199"/>
      <c r="SQ13" s="199"/>
      <c r="SR13" s="199"/>
      <c r="SS13" s="199"/>
      <c r="ST13" s="199"/>
      <c r="SU13" s="199"/>
      <c r="SV13" s="199"/>
      <c r="SW13" s="199"/>
      <c r="SX13" s="199"/>
      <c r="SY13" s="199"/>
      <c r="SZ13" s="199"/>
      <c r="TA13" s="199"/>
      <c r="TB13" s="199"/>
      <c r="TC13" s="199"/>
      <c r="TD13" s="199"/>
      <c r="TE13" s="199"/>
      <c r="TF13" s="199"/>
      <c r="TG13" s="199"/>
      <c r="TH13" s="199"/>
      <c r="TI13" s="199"/>
      <c r="TJ13" s="199"/>
      <c r="TK13" s="199"/>
      <c r="TL13" s="199"/>
      <c r="TM13" s="199"/>
      <c r="TN13" s="199"/>
    </row>
    <row r="14" spans="1:534" s="4" customFormat="1" ht="16.8">
      <c r="A14" s="61" t="s">
        <v>33</v>
      </c>
      <c r="B14" s="61"/>
      <c r="C14" s="248">
        <v>250.73</v>
      </c>
      <c r="D14" s="248">
        <v>272.17</v>
      </c>
      <c r="E14" s="248"/>
      <c r="F14" s="248">
        <f>F29</f>
        <v>251.95857179999996</v>
      </c>
      <c r="G14" s="248">
        <f t="shared" ref="G14:I14" si="0">G29</f>
        <v>214.23525000000001</v>
      </c>
      <c r="H14" s="248">
        <f t="shared" si="0"/>
        <v>263.16065000000003</v>
      </c>
      <c r="I14" s="248">
        <f t="shared" si="0"/>
        <v>268.84266359999998</v>
      </c>
      <c r="J14" s="248">
        <f>J29</f>
        <v>704.68781999999999</v>
      </c>
      <c r="K14" s="248">
        <v>284.62700000000001</v>
      </c>
      <c r="L14" s="248">
        <v>274.69533333333334</v>
      </c>
      <c r="M14" s="248">
        <v>278.10266666666666</v>
      </c>
      <c r="N14" s="248">
        <v>279.50399999999996</v>
      </c>
      <c r="O14" s="249">
        <f>SUM(O19:O28)</f>
        <v>755.30157300000008</v>
      </c>
      <c r="P14" s="249">
        <f t="shared" ref="P14:X14" si="1">SUM(P19:P28)</f>
        <v>289.37055900000001</v>
      </c>
      <c r="Q14" s="249">
        <f t="shared" si="1"/>
        <v>283.040571</v>
      </c>
      <c r="R14" s="249">
        <f t="shared" si="1"/>
        <v>280.70877920000004</v>
      </c>
      <c r="S14" s="249">
        <f t="shared" si="1"/>
        <v>290.13414689999996</v>
      </c>
      <c r="T14" s="249">
        <f t="shared" si="1"/>
        <v>725.15210999999999</v>
      </c>
      <c r="U14" s="249">
        <f t="shared" si="1"/>
        <v>279.76508249999995</v>
      </c>
      <c r="V14" s="249">
        <f t="shared" si="1"/>
        <v>282.29127059999996</v>
      </c>
      <c r="W14" s="249">
        <f t="shared" si="1"/>
        <v>280.35526700000003</v>
      </c>
      <c r="X14" s="249">
        <f t="shared" si="1"/>
        <v>289.43864300000007</v>
      </c>
      <c r="Y14" s="249">
        <f>SUM(Y19:Y28)</f>
        <v>825.29942999999992</v>
      </c>
      <c r="Z14" s="249">
        <v>289.56099999999998</v>
      </c>
      <c r="AA14" s="249">
        <v>282.09500000000003</v>
      </c>
      <c r="AB14" s="249">
        <v>281.50700000000001</v>
      </c>
      <c r="AC14" s="249">
        <v>288.69400000000002</v>
      </c>
      <c r="AD14" s="249">
        <v>765.39099999999996</v>
      </c>
      <c r="AE14" s="249">
        <v>279.75799999999998</v>
      </c>
      <c r="AF14" s="121">
        <v>286.06400000000002</v>
      </c>
      <c r="AG14" s="249">
        <v>293.67700000000002</v>
      </c>
      <c r="AH14" s="250">
        <v>297.03500000000003</v>
      </c>
      <c r="AI14" s="123">
        <v>743.61300000000006</v>
      </c>
      <c r="AJ14" s="249">
        <v>279.63600000000002</v>
      </c>
      <c r="AK14" s="249">
        <v>286.714</v>
      </c>
      <c r="AL14" s="249">
        <v>286.851</v>
      </c>
      <c r="AM14" s="249">
        <v>283.721</v>
      </c>
      <c r="AN14" s="123">
        <v>743.649</v>
      </c>
      <c r="AO14" s="249">
        <v>289.44</v>
      </c>
      <c r="AP14" s="249">
        <v>284.55099999999999</v>
      </c>
      <c r="AQ14" s="249">
        <v>286.97000000000003</v>
      </c>
      <c r="AR14" s="249">
        <v>283.31</v>
      </c>
      <c r="AS14" s="123">
        <v>750.29899999999998</v>
      </c>
      <c r="AT14" s="249">
        <v>276.80399999999997</v>
      </c>
      <c r="AU14" s="249">
        <v>275.024</v>
      </c>
      <c r="AV14" s="249">
        <v>278.33800000000002</v>
      </c>
      <c r="AW14" s="249">
        <v>275.072</v>
      </c>
      <c r="AX14" s="251">
        <v>776.81700000000001</v>
      </c>
      <c r="AY14" s="249">
        <v>273.21100000000001</v>
      </c>
      <c r="AZ14" s="249">
        <v>273.86500000000001</v>
      </c>
      <c r="BA14" s="249">
        <v>286.29700000000003</v>
      </c>
      <c r="BB14" s="249">
        <v>292.077</v>
      </c>
      <c r="BC14" s="123">
        <v>727.44799999999998</v>
      </c>
      <c r="BD14" s="249">
        <v>259.928</v>
      </c>
      <c r="BE14" s="249">
        <v>256.75099999999998</v>
      </c>
      <c r="BF14" s="249">
        <v>265.87599999999998</v>
      </c>
      <c r="BG14" s="249">
        <v>268.738</v>
      </c>
      <c r="BH14" s="249">
        <v>690.17200000000003</v>
      </c>
      <c r="BI14" s="249">
        <v>263.93799999999999</v>
      </c>
      <c r="BJ14" s="249">
        <v>265.78399999999999</v>
      </c>
      <c r="BK14" s="249">
        <v>266.63900000000001</v>
      </c>
      <c r="BL14" s="249">
        <v>264.66800000000001</v>
      </c>
      <c r="BM14" s="123">
        <v>701.97500000000002</v>
      </c>
      <c r="BN14" s="249">
        <v>261.35500000000002</v>
      </c>
      <c r="BO14" s="249">
        <v>259.72399999999999</v>
      </c>
      <c r="BP14" s="249">
        <v>264.72899999999998</v>
      </c>
      <c r="BQ14" s="249">
        <v>265.06700000000001</v>
      </c>
    </row>
    <row r="15" spans="1:534" s="4" customFormat="1" ht="16.8">
      <c r="A15" s="61"/>
      <c r="B15" s="61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  <c r="P15" s="120"/>
      <c r="Q15" s="120"/>
      <c r="R15" s="162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2"/>
      <c r="AI15" s="124"/>
      <c r="AJ15" s="120"/>
      <c r="AK15" s="120"/>
      <c r="AL15" s="120"/>
      <c r="AM15" s="120"/>
      <c r="AN15" s="124"/>
      <c r="AO15" s="120"/>
      <c r="AP15" s="120"/>
      <c r="AQ15" s="120"/>
      <c r="AR15" s="120"/>
      <c r="AS15" s="124"/>
      <c r="AT15" s="120"/>
      <c r="AU15" s="120"/>
      <c r="AV15" s="120"/>
      <c r="AW15" s="120"/>
      <c r="AX15" s="124"/>
      <c r="AY15" s="120"/>
      <c r="AZ15" s="120"/>
      <c r="BA15" s="120"/>
      <c r="BB15" s="120"/>
      <c r="BC15" s="124"/>
      <c r="BD15" s="120"/>
      <c r="BE15" s="120"/>
      <c r="BF15" s="120"/>
      <c r="BG15" s="120"/>
      <c r="BH15" s="120"/>
      <c r="BI15" s="120"/>
      <c r="BJ15" s="120"/>
      <c r="BK15" s="120"/>
      <c r="BL15" s="120"/>
      <c r="BM15" s="124"/>
      <c r="BN15" s="120"/>
      <c r="BO15" s="120"/>
      <c r="BP15" s="120"/>
      <c r="BQ15" s="120"/>
    </row>
    <row r="16" spans="1:534" s="4" customFormat="1" ht="16.8">
      <c r="A16" s="61" t="s">
        <v>127</v>
      </c>
      <c r="B16" s="61"/>
      <c r="C16" s="119">
        <f>(C14/'PET '!C14)*100</f>
        <v>55.695128425551388</v>
      </c>
      <c r="D16" s="119">
        <f>(D14/'PET '!D14)*100</f>
        <v>60.151389579534786</v>
      </c>
      <c r="E16" s="119"/>
      <c r="F16" s="119">
        <f>(F14/'PET '!F14)*100</f>
        <v>56.448528579525984</v>
      </c>
      <c r="G16" s="119">
        <f>(G14/'PET '!G14)*100</f>
        <v>62.700479746570196</v>
      </c>
      <c r="H16" s="119">
        <f>(H14/'PET '!H14)*100</f>
        <v>58.630825666407105</v>
      </c>
      <c r="I16" s="119">
        <f>(I14/'PET '!I14)*100</f>
        <v>59.728266982086133</v>
      </c>
      <c r="J16" s="119">
        <f>(J14/'PET '!J14)*100</f>
        <v>62.989187607782682</v>
      </c>
      <c r="K16" s="119">
        <f>(K14/'PET '!K14)*100</f>
        <v>64.494519845403076</v>
      </c>
      <c r="L16" s="119">
        <f>(L14/'PET '!L14)*100</f>
        <v>62.06513749307112</v>
      </c>
      <c r="M16" s="119">
        <f>(M14/'PET '!M14)*100</f>
        <v>62.656480110907587</v>
      </c>
      <c r="N16" s="119">
        <f>(N14/'PET '!N14)*100</f>
        <v>62.794976773305514</v>
      </c>
      <c r="O16" s="119">
        <f>(O14/'PET '!O14)*100</f>
        <v>66.498227702223573</v>
      </c>
      <c r="P16" s="119">
        <f>(P14/'PET '!P14)*100</f>
        <v>66.351240505779955</v>
      </c>
      <c r="Q16" s="119">
        <f>(Q14/'PET '!Q14)*100</f>
        <v>64.704358327185403</v>
      </c>
      <c r="R16" s="119">
        <f>(R14/'PET '!R14)*100</f>
        <v>63.980321572315887</v>
      </c>
      <c r="S16" s="119">
        <f>(S14/'PET '!S14)*100</f>
        <v>65.939027350862148</v>
      </c>
      <c r="T16" s="119">
        <f>(T14/'PET '!T14)*100</f>
        <v>68.975806469792929</v>
      </c>
      <c r="U16" s="119">
        <f>(U14/'PET '!U14)*100</f>
        <v>64.942183680717548</v>
      </c>
      <c r="V16" s="119">
        <f>(V14/'PET '!V14)*100</f>
        <v>65.325696061261695</v>
      </c>
      <c r="W16" s="119">
        <f>(W14/'PET '!W14)*100</f>
        <v>64.677821679893839</v>
      </c>
      <c r="X16" s="119">
        <f>(X14/'PET '!X14)*100</f>
        <v>66.568892687148391</v>
      </c>
      <c r="Y16" s="119">
        <f>(Y14/'PET '!Y14)*100</f>
        <v>68.829523414059452</v>
      </c>
      <c r="Z16" s="119">
        <f>(Z14/'PET '!Z14)*100</f>
        <v>68.077537969624302</v>
      </c>
      <c r="AA16" s="119">
        <f>(AA14/'PET '!AA14)*100</f>
        <v>66.108061998790774</v>
      </c>
      <c r="AB16" s="119">
        <f>(AB14/'PET '!AB14)*100</f>
        <v>65.759603816998975</v>
      </c>
      <c r="AC16" s="119">
        <f>(AC14/'PET '!AC14)*100</f>
        <v>67.225532727429382</v>
      </c>
      <c r="AD16" s="119">
        <f>(AD14/'PET '!AD14)*100</f>
        <v>68.374073289935751</v>
      </c>
      <c r="AE16" s="119">
        <f>(AE14/'PET '!AE14)*100</f>
        <v>66.636019341161898</v>
      </c>
      <c r="AF16" s="119">
        <f>(AF14/'PET '!AF14)*100</f>
        <v>67.916751741461269</v>
      </c>
      <c r="AG16" s="119">
        <f>(AG14/'PET '!AG14)*100</f>
        <v>69.49717682583406</v>
      </c>
      <c r="AH16" s="119">
        <f>(AH14/'PET '!AH14)*100</f>
        <v>70.062695185349426</v>
      </c>
      <c r="AI16" s="119">
        <f>(AI14/'PET '!AI14)*100</f>
        <v>66.79964678372869</v>
      </c>
      <c r="AJ16" s="119">
        <f>(AJ14/'PET '!AJ14)*100</f>
        <v>67.495365721788843</v>
      </c>
      <c r="AK16" s="119">
        <f>(AK14/'PET '!AK14)*100</f>
        <v>68.97087584164656</v>
      </c>
      <c r="AL16" s="119">
        <f>(AL14/'PET '!AL14)*100</f>
        <v>68.774695028387285</v>
      </c>
      <c r="AM16" s="119">
        <f>(AM14/'PET '!AM14)*100</f>
        <v>67.800575437791537</v>
      </c>
      <c r="AN16" s="119">
        <f>(AN14/'PET '!AN14)*100</f>
        <v>67.191592749641075</v>
      </c>
      <c r="AO16" s="119">
        <f>(AO14/'PET '!AO14)*100</f>
        <v>70.840125115643858</v>
      </c>
      <c r="AP16" s="119">
        <f>(AP14/'PET '!AP14)*100</f>
        <v>69.397774303768756</v>
      </c>
      <c r="AQ16" s="119">
        <f>(AQ14/'PET '!AQ14)*100</f>
        <v>69.74296907657461</v>
      </c>
      <c r="AR16" s="119">
        <f>(AR14/'PET '!AR14)*100</f>
        <v>68.616172306976893</v>
      </c>
      <c r="AS16" s="119">
        <f>(AS14/'PET '!AS14)*100</f>
        <v>68.203667713251505</v>
      </c>
      <c r="AT16" s="119">
        <f>(AT14/'PET '!AT14)*100</f>
        <v>68.741463317721028</v>
      </c>
      <c r="AU16" s="119">
        <f>(AU14/'PET '!AU14)*100</f>
        <v>68.04661404854393</v>
      </c>
      <c r="AV16" s="119">
        <f>(AV14/'PET '!AV14)*100</f>
        <v>68.614463028928526</v>
      </c>
      <c r="AW16" s="119">
        <f>(AW14/'PET '!AW14)*100</f>
        <v>67.564673170827561</v>
      </c>
      <c r="AX16" s="119">
        <f>(AX14/'PET '!AX14)*100</f>
        <v>71.073044070178526</v>
      </c>
      <c r="AY16" s="119">
        <f>(AY14/'PET '!AY14)*100</f>
        <v>68.889516456417539</v>
      </c>
      <c r="AZ16" s="119">
        <f>(AZ14/'PET '!AZ14)*100</f>
        <v>68.788869799358991</v>
      </c>
      <c r="BA16" s="119">
        <f>(BA14/'PET '!BA14)*100</f>
        <v>71.636573819222733</v>
      </c>
      <c r="BB16" s="119">
        <f>(BB14/'PET '!BB14)*100</f>
        <v>72.806654568659511</v>
      </c>
      <c r="BC16" s="119">
        <f>(BC14/'PET '!BC14)*100</f>
        <v>67.019708427305829</v>
      </c>
      <c r="BD16" s="119">
        <f>(BD14/'PET '!BD14)*100</f>
        <v>66.577530518885084</v>
      </c>
      <c r="BE16" s="119">
        <f>(BE14/'PET '!BE14)*100</f>
        <v>65.503719729362899</v>
      </c>
      <c r="BF16" s="119">
        <f>(BF14/'PET '!BF14)*100</f>
        <v>67.565417817635677</v>
      </c>
      <c r="BG16" s="119">
        <f>(BG14/'PET '!BG14)*100</f>
        <v>68.025464808697521</v>
      </c>
      <c r="BH16" s="119">
        <f>(BH14/'PET '!BH14)*100</f>
        <v>64.03650470087095</v>
      </c>
      <c r="BI16" s="119">
        <f>(BI14/'PET '!BI14)*100</f>
        <v>68.693604008068192</v>
      </c>
      <c r="BJ16" s="119">
        <f>(BJ14/'PET '!BJ14)*100</f>
        <v>68.896653982144898</v>
      </c>
      <c r="BK16" s="119">
        <f>(BK14/'PET '!BK14)*100</f>
        <v>68.842398236074757</v>
      </c>
      <c r="BL16" s="119">
        <f>(BL14/'PET '!BL14)*100</f>
        <v>68.061316594105435</v>
      </c>
      <c r="BM16" s="119">
        <f>(BM14/'PET '!BM14)*100</f>
        <v>65.620594756896011</v>
      </c>
      <c r="BN16" s="119">
        <f>(BN14/'PET '!BN14)*100</f>
        <v>69.127087196062192</v>
      </c>
      <c r="BO16" s="119">
        <f>(BO14/'PET '!BO14)*100</f>
        <v>68.418459949790716</v>
      </c>
      <c r="BP16" s="119">
        <f>(BP14/'PET '!BP14)*100</f>
        <v>69.456790382587059</v>
      </c>
      <c r="BQ16" s="119">
        <f>(BQ14/'PET '!BQ14)*100</f>
        <v>51.949169317364472</v>
      </c>
    </row>
    <row r="17" spans="1:69" s="1" customFormat="1" ht="16.8">
      <c r="A17" s="61"/>
      <c r="B17" s="61"/>
      <c r="C17" s="61"/>
      <c r="D17" s="61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5"/>
      <c r="Z17" s="125"/>
      <c r="AA17" s="125"/>
      <c r="AB17" s="125"/>
      <c r="AC17" s="125"/>
      <c r="AD17" s="125"/>
      <c r="AE17" s="120"/>
      <c r="AF17" s="120"/>
      <c r="AG17" s="125"/>
      <c r="AH17" s="125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5"/>
      <c r="BI17" s="120"/>
      <c r="BJ17" s="120"/>
      <c r="BK17" s="120"/>
      <c r="BL17" s="120"/>
      <c r="BM17" s="120"/>
      <c r="BN17" s="120"/>
      <c r="BO17" s="120"/>
      <c r="BP17" s="120"/>
      <c r="BQ17" s="120"/>
    </row>
    <row r="18" spans="1:69" s="1" customFormat="1" ht="16.8">
      <c r="A18" s="61" t="s">
        <v>8</v>
      </c>
      <c r="B18" s="61"/>
      <c r="C18" s="61"/>
      <c r="D18" s="61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</row>
    <row r="19" spans="1:69" s="1" customFormat="1" ht="16.8">
      <c r="A19" s="65" t="s">
        <v>9</v>
      </c>
      <c r="B19" s="65"/>
      <c r="C19" s="65">
        <v>0.252</v>
      </c>
      <c r="D19" s="65">
        <v>0.58699999999999997</v>
      </c>
      <c r="E19" s="126"/>
      <c r="F19" s="184">
        <v>0.3490818</v>
      </c>
      <c r="G19" s="184"/>
      <c r="H19" s="184"/>
      <c r="I19" s="184">
        <v>0.40603359999999999</v>
      </c>
      <c r="J19" s="182">
        <v>4.2485200000000001</v>
      </c>
      <c r="K19" s="187">
        <v>0.89058850000000001</v>
      </c>
      <c r="L19" s="187">
        <v>0.1432068</v>
      </c>
      <c r="M19" s="187">
        <v>0.55580229999999997</v>
      </c>
      <c r="N19" s="187">
        <v>0.57394090000000009</v>
      </c>
      <c r="O19" s="126">
        <v>8.7056529999999999</v>
      </c>
      <c r="P19" s="127">
        <v>0.79642899999999994</v>
      </c>
      <c r="Q19" s="127">
        <v>1.1055709999999999</v>
      </c>
      <c r="R19" s="127">
        <v>0.45303919999999998</v>
      </c>
      <c r="S19" s="126">
        <v>0.93360690000000002</v>
      </c>
      <c r="T19" s="126">
        <v>17.833729999999999</v>
      </c>
      <c r="U19" s="126">
        <v>0.6017825</v>
      </c>
      <c r="V19" s="127">
        <v>0.96112059999999999</v>
      </c>
      <c r="W19" s="127">
        <v>1.8046869999999999</v>
      </c>
      <c r="X19" s="127">
        <v>1.090943</v>
      </c>
      <c r="Y19" s="125">
        <v>21.20692</v>
      </c>
      <c r="Z19" s="125">
        <v>1.8201000000000001</v>
      </c>
      <c r="AA19" s="125">
        <v>1.341</v>
      </c>
      <c r="AB19" s="125">
        <v>1.4967699999999999</v>
      </c>
      <c r="AC19" s="125">
        <v>1.7020900000000001</v>
      </c>
      <c r="AD19" s="125">
        <v>16.712700000000002</v>
      </c>
      <c r="AE19" s="125">
        <v>2.0450400000000002</v>
      </c>
      <c r="AF19" s="125">
        <v>1.6168400000000001</v>
      </c>
      <c r="AG19" s="125">
        <v>2.4489999999999998</v>
      </c>
      <c r="AH19" s="125">
        <v>2.5230000000000001</v>
      </c>
      <c r="AI19" s="125">
        <v>19.468699999999998</v>
      </c>
      <c r="AJ19" s="125">
        <v>1.7010000000000001</v>
      </c>
      <c r="AK19" s="125">
        <v>3.7608199999999998</v>
      </c>
      <c r="AL19" s="125">
        <v>2.01295</v>
      </c>
      <c r="AM19" s="125">
        <v>3.16858</v>
      </c>
      <c r="AN19" s="125">
        <v>24.335799999999999</v>
      </c>
      <c r="AO19" s="125">
        <v>3.8593600000000001</v>
      </c>
      <c r="AP19" s="125">
        <v>4.4070400000000003</v>
      </c>
      <c r="AQ19" s="125">
        <v>3.5948799999999999</v>
      </c>
      <c r="AR19" s="125">
        <v>3.2520699999999998</v>
      </c>
      <c r="AS19" s="127">
        <v>33.995699999999999</v>
      </c>
      <c r="AT19" s="125">
        <v>3.4630299999999998</v>
      </c>
      <c r="AU19" s="125">
        <v>3.3313899999999999</v>
      </c>
      <c r="AV19" s="125">
        <v>2.9329200000000002</v>
      </c>
      <c r="AW19" s="125">
        <v>3.4960800000000001</v>
      </c>
      <c r="AX19" s="127">
        <v>37.851999999999997</v>
      </c>
      <c r="AY19" s="125">
        <v>1.9410400000000001</v>
      </c>
      <c r="AZ19" s="125">
        <v>3.5002900000000001</v>
      </c>
      <c r="BA19" s="125">
        <v>2.38171</v>
      </c>
      <c r="BB19" s="125">
        <v>7.4972700000000003</v>
      </c>
      <c r="BC19" s="125">
        <v>27.1692</v>
      </c>
      <c r="BD19" s="125">
        <v>3.0478399999999999</v>
      </c>
      <c r="BE19" s="125">
        <v>2.8245800000000001</v>
      </c>
      <c r="BF19" s="125">
        <v>2.8123</v>
      </c>
      <c r="BG19" s="125">
        <v>4.5900299999999996</v>
      </c>
      <c r="BH19" s="125">
        <v>21.695</v>
      </c>
      <c r="BI19" s="125">
        <v>2.9104100000000002</v>
      </c>
      <c r="BJ19" s="125">
        <v>3.6190699999999998</v>
      </c>
      <c r="BK19" s="125">
        <v>4.5424100000000003</v>
      </c>
      <c r="BL19" s="125">
        <v>4.0433399999999997</v>
      </c>
      <c r="BM19" s="125">
        <v>21.7499</v>
      </c>
      <c r="BN19" s="125">
        <v>3.2496100000000001</v>
      </c>
      <c r="BO19" s="125">
        <v>2.7241200000000001</v>
      </c>
      <c r="BP19" s="125">
        <v>3.6197400000000002</v>
      </c>
      <c r="BQ19" s="125">
        <v>4.5811299999999999</v>
      </c>
    </row>
    <row r="20" spans="1:69" s="1" customFormat="1" ht="16.8">
      <c r="A20" s="65" t="s">
        <v>10</v>
      </c>
      <c r="B20" s="65"/>
      <c r="C20" s="65">
        <v>7.9290000000000003</v>
      </c>
      <c r="D20" s="65">
        <v>10.922000000000001</v>
      </c>
      <c r="E20" s="126"/>
      <c r="F20" s="184">
        <v>9.6355900000000005</v>
      </c>
      <c r="G20" s="184">
        <v>5.8211500000000003</v>
      </c>
      <c r="H20" s="184">
        <v>6.81325</v>
      </c>
      <c r="I20" s="184">
        <v>9.8615300000000001</v>
      </c>
      <c r="J20" s="182">
        <v>45.8977</v>
      </c>
      <c r="K20" s="187">
        <v>14.4222</v>
      </c>
      <c r="L20" s="187">
        <v>14.8561</v>
      </c>
      <c r="M20" s="187">
        <v>12.6671</v>
      </c>
      <c r="N20" s="187">
        <v>13.2394</v>
      </c>
      <c r="O20" s="126">
        <v>63.651229999999998</v>
      </c>
      <c r="P20" s="126">
        <v>17.101659999999999</v>
      </c>
      <c r="Q20" s="126">
        <v>14.86858</v>
      </c>
      <c r="R20" s="126">
        <v>12.85309</v>
      </c>
      <c r="S20" s="126">
        <v>14.97167</v>
      </c>
      <c r="T20" s="126">
        <v>63.350830000000002</v>
      </c>
      <c r="U20" s="126">
        <v>17.1981</v>
      </c>
      <c r="V20" s="126">
        <v>16.93028</v>
      </c>
      <c r="W20" s="126">
        <v>16.975180000000002</v>
      </c>
      <c r="X20" s="126">
        <v>16.770209999999999</v>
      </c>
      <c r="Y20" s="125">
        <v>73.457939999999994</v>
      </c>
      <c r="Z20" s="125">
        <v>20.411200000000001</v>
      </c>
      <c r="AA20" s="125">
        <v>16.309999999999999</v>
      </c>
      <c r="AB20" s="125">
        <v>18.1267</v>
      </c>
      <c r="AC20" s="125">
        <v>18.458400000000001</v>
      </c>
      <c r="AD20" s="125">
        <v>67.403599999999997</v>
      </c>
      <c r="AE20" s="125">
        <v>20.116299999999999</v>
      </c>
      <c r="AF20" s="125">
        <v>21.578800000000001</v>
      </c>
      <c r="AG20" s="125">
        <v>21.785</v>
      </c>
      <c r="AH20" s="125">
        <v>20.399000000000001</v>
      </c>
      <c r="AI20" s="125">
        <v>66.432400000000001</v>
      </c>
      <c r="AJ20" s="125">
        <v>20.421700000000001</v>
      </c>
      <c r="AK20" s="125">
        <v>23.595400000000001</v>
      </c>
      <c r="AL20" s="125">
        <v>21.305900000000001</v>
      </c>
      <c r="AM20" s="125">
        <v>20.658000000000001</v>
      </c>
      <c r="AN20" s="125">
        <v>70.808199999999999</v>
      </c>
      <c r="AO20" s="125">
        <v>22.490100000000002</v>
      </c>
      <c r="AP20" s="125">
        <v>21.444600000000001</v>
      </c>
      <c r="AQ20" s="125">
        <v>21.395</v>
      </c>
      <c r="AR20" s="125">
        <v>22.601700000000001</v>
      </c>
      <c r="AS20" s="127">
        <v>74.160300000000007</v>
      </c>
      <c r="AT20" s="125">
        <v>21.4011</v>
      </c>
      <c r="AU20" s="125">
        <v>23.511299999999999</v>
      </c>
      <c r="AV20" s="125">
        <v>22.337700000000002</v>
      </c>
      <c r="AW20" s="125">
        <v>19.340599999999998</v>
      </c>
      <c r="AX20" s="127">
        <v>74.202600000000004</v>
      </c>
      <c r="AY20" s="125">
        <v>23.287500000000001</v>
      </c>
      <c r="AZ20" s="125">
        <v>21.4785</v>
      </c>
      <c r="BA20" s="125">
        <v>23.017499999999998</v>
      </c>
      <c r="BB20" s="125">
        <v>29.4175</v>
      </c>
      <c r="BC20" s="125">
        <v>77.282799999999995</v>
      </c>
      <c r="BD20" s="125">
        <v>18.979500000000002</v>
      </c>
      <c r="BE20" s="125">
        <v>19.454899999999999</v>
      </c>
      <c r="BF20" s="125">
        <v>21.689399999999999</v>
      </c>
      <c r="BG20" s="125">
        <v>23.290099999999999</v>
      </c>
      <c r="BH20" s="125">
        <v>67.328000000000003</v>
      </c>
      <c r="BI20" s="125">
        <v>23.502800000000001</v>
      </c>
      <c r="BJ20" s="125">
        <v>21.9739</v>
      </c>
      <c r="BK20" s="125">
        <v>22.131599999999999</v>
      </c>
      <c r="BL20" s="125">
        <v>23.1814</v>
      </c>
      <c r="BM20" s="125">
        <v>72.219499999999996</v>
      </c>
      <c r="BN20" s="125">
        <v>21.072600000000001</v>
      </c>
      <c r="BO20" s="125">
        <v>21.6572</v>
      </c>
      <c r="BP20" s="125">
        <v>22.784700000000001</v>
      </c>
      <c r="BQ20" s="125">
        <v>23.584499999999998</v>
      </c>
    </row>
    <row r="21" spans="1:69" ht="16.8">
      <c r="A21" s="65" t="s">
        <v>11</v>
      </c>
      <c r="B21" s="65"/>
      <c r="C21" s="65">
        <v>32.137999999999998</v>
      </c>
      <c r="D21" s="65">
        <v>34.625999999999998</v>
      </c>
      <c r="E21" s="126"/>
      <c r="F21" s="184">
        <v>31.572299999999998</v>
      </c>
      <c r="G21" s="184">
        <v>27.099900000000002</v>
      </c>
      <c r="H21" s="184">
        <v>24.968499999999999</v>
      </c>
      <c r="I21" s="184">
        <v>37.670099999999998</v>
      </c>
      <c r="J21" s="182">
        <v>82.055899999999994</v>
      </c>
      <c r="K21" s="187">
        <v>38.376800000000003</v>
      </c>
      <c r="L21" s="187">
        <v>32.266500000000001</v>
      </c>
      <c r="M21" s="187">
        <v>36.083500000000001</v>
      </c>
      <c r="N21" s="187">
        <v>37.610500000000002</v>
      </c>
      <c r="O21" s="126">
        <v>98.487139999999997</v>
      </c>
      <c r="P21" s="126">
        <v>37.488599999999998</v>
      </c>
      <c r="Q21" s="126">
        <v>37.875720000000001</v>
      </c>
      <c r="R21" s="126">
        <v>38.356929999999998</v>
      </c>
      <c r="S21" s="126">
        <v>39.525579999999998</v>
      </c>
      <c r="T21" s="126">
        <v>88.106009999999998</v>
      </c>
      <c r="U21" s="126">
        <v>39.290700000000001</v>
      </c>
      <c r="V21" s="126">
        <v>39.182589999999998</v>
      </c>
      <c r="W21" s="126">
        <v>35.48518</v>
      </c>
      <c r="X21" s="126">
        <v>39.1447</v>
      </c>
      <c r="Y21" s="125">
        <v>99.940939999999998</v>
      </c>
      <c r="Z21" s="125">
        <v>38.220399999999998</v>
      </c>
      <c r="AA21" s="125">
        <v>38.042000000000002</v>
      </c>
      <c r="AB21" s="125">
        <v>38.002899999999997</v>
      </c>
      <c r="AC21" s="125">
        <v>40.1462</v>
      </c>
      <c r="AD21" s="125">
        <v>94.956699999999998</v>
      </c>
      <c r="AE21" s="125">
        <v>37.151200000000003</v>
      </c>
      <c r="AF21" s="125">
        <v>35.672899999999998</v>
      </c>
      <c r="AG21" s="125">
        <v>41.62</v>
      </c>
      <c r="AH21" s="125">
        <v>44.896999999999998</v>
      </c>
      <c r="AI21" s="125">
        <v>87.531700000000001</v>
      </c>
      <c r="AJ21" s="125">
        <v>38.567399999999999</v>
      </c>
      <c r="AK21" s="125">
        <v>36.861499999999999</v>
      </c>
      <c r="AL21" s="125">
        <v>41.241999999999997</v>
      </c>
      <c r="AM21" s="125">
        <v>37.841500000000003</v>
      </c>
      <c r="AN21" s="125">
        <v>84.756100000000004</v>
      </c>
      <c r="AO21" s="125">
        <v>38.765599999999999</v>
      </c>
      <c r="AP21" s="125">
        <v>38.3444</v>
      </c>
      <c r="AQ21" s="125">
        <v>40.3033</v>
      </c>
      <c r="AR21" s="125">
        <v>38.155999999999999</v>
      </c>
      <c r="AS21" s="127">
        <v>81.967500000000001</v>
      </c>
      <c r="AT21" s="125">
        <v>38.615499999999997</v>
      </c>
      <c r="AU21" s="125">
        <v>36.969000000000001</v>
      </c>
      <c r="AV21" s="125">
        <v>37.504899999999999</v>
      </c>
      <c r="AW21" s="125">
        <v>35.258000000000003</v>
      </c>
      <c r="AX21" s="127">
        <v>87.040099999999995</v>
      </c>
      <c r="AY21" s="125">
        <v>32.698300000000003</v>
      </c>
      <c r="AZ21" s="125">
        <v>35.942300000000003</v>
      </c>
      <c r="BA21" s="125">
        <v>40.400500000000001</v>
      </c>
      <c r="BB21" s="125">
        <v>37.290399999999998</v>
      </c>
      <c r="BC21" s="125">
        <v>82.790300000000002</v>
      </c>
      <c r="BD21" s="125">
        <v>31.107800000000001</v>
      </c>
      <c r="BE21" s="125">
        <v>30.168199999999999</v>
      </c>
      <c r="BF21" s="125">
        <v>33.3322</v>
      </c>
      <c r="BG21" s="125">
        <v>32.173699999999997</v>
      </c>
      <c r="BH21" s="125">
        <v>79.492999999999995</v>
      </c>
      <c r="BI21" s="125">
        <v>34.400500000000001</v>
      </c>
      <c r="BJ21" s="125">
        <v>33.637099999999997</v>
      </c>
      <c r="BK21" s="125">
        <v>33.518300000000004</v>
      </c>
      <c r="BL21" s="125">
        <v>35.070900000000002</v>
      </c>
      <c r="BM21" s="125">
        <v>80.283699999999996</v>
      </c>
      <c r="BN21" s="125">
        <v>34.2059</v>
      </c>
      <c r="BO21" s="125">
        <v>33.877400000000002</v>
      </c>
      <c r="BP21" s="125">
        <v>35.181800000000003</v>
      </c>
      <c r="BQ21" s="125">
        <v>34.263399999999997</v>
      </c>
    </row>
    <row r="22" spans="1:69" ht="16.8">
      <c r="A22" s="65" t="s">
        <v>12</v>
      </c>
      <c r="B22" s="65"/>
      <c r="C22" s="65">
        <v>34.113999999999997</v>
      </c>
      <c r="D22" s="65">
        <v>39.158999999999999</v>
      </c>
      <c r="E22" s="126"/>
      <c r="F22" s="184">
        <v>34.3245</v>
      </c>
      <c r="G22" s="184">
        <v>26.957799999999999</v>
      </c>
      <c r="H22" s="184">
        <v>26.799800000000001</v>
      </c>
      <c r="I22" s="184">
        <v>37.535699999999999</v>
      </c>
      <c r="J22" s="182">
        <v>76.233800000000002</v>
      </c>
      <c r="K22" s="187">
        <v>37.674900000000001</v>
      </c>
      <c r="L22" s="187">
        <v>35.623199999999997</v>
      </c>
      <c r="M22" s="187">
        <v>34.426600000000001</v>
      </c>
      <c r="N22" s="187">
        <v>35.195399999999999</v>
      </c>
      <c r="O22" s="126">
        <v>79.804379999999995</v>
      </c>
      <c r="P22" s="126">
        <v>38.1374</v>
      </c>
      <c r="Q22" s="126">
        <v>37.407220000000002</v>
      </c>
      <c r="R22" s="126">
        <v>36.227690000000003</v>
      </c>
      <c r="S22" s="126">
        <v>37.865349999999999</v>
      </c>
      <c r="T22" s="126">
        <v>73.968599999999995</v>
      </c>
      <c r="U22" s="126">
        <v>35.836799999999997</v>
      </c>
      <c r="V22" s="126">
        <v>33.817639999999997</v>
      </c>
      <c r="W22" s="126">
        <v>35.557490000000001</v>
      </c>
      <c r="X22" s="126">
        <v>34.864890000000003</v>
      </c>
      <c r="Y22" s="125">
        <v>81.669309999999996</v>
      </c>
      <c r="Z22" s="125">
        <v>33.828000000000003</v>
      </c>
      <c r="AA22" s="125">
        <v>34.067</v>
      </c>
      <c r="AB22" s="125">
        <v>32.882199999999997</v>
      </c>
      <c r="AC22" s="125">
        <v>34.366599999999998</v>
      </c>
      <c r="AD22" s="125">
        <v>68.7316</v>
      </c>
      <c r="AE22" s="125">
        <v>30.732399999999998</v>
      </c>
      <c r="AF22" s="125">
        <v>29.552299999999999</v>
      </c>
      <c r="AG22" s="125">
        <v>35.235999999999997</v>
      </c>
      <c r="AH22" s="125">
        <v>33.061999999999998</v>
      </c>
      <c r="AI22" s="125">
        <v>70.706599999999995</v>
      </c>
      <c r="AJ22" s="125">
        <v>32.305500000000002</v>
      </c>
      <c r="AK22" s="125">
        <v>32.4861</v>
      </c>
      <c r="AL22" s="125">
        <v>32.2607</v>
      </c>
      <c r="AM22" s="125">
        <v>32.5321</v>
      </c>
      <c r="AN22" s="125">
        <v>68.5762</v>
      </c>
      <c r="AO22" s="125">
        <v>33.440600000000003</v>
      </c>
      <c r="AP22" s="125">
        <v>33.655099999999997</v>
      </c>
      <c r="AQ22" s="125">
        <v>33.4557</v>
      </c>
      <c r="AR22" s="125">
        <v>32.8048</v>
      </c>
      <c r="AS22" s="127">
        <v>71.4268</v>
      </c>
      <c r="AT22" s="125">
        <v>33.446399999999997</v>
      </c>
      <c r="AU22" s="125">
        <v>32.035499999999999</v>
      </c>
      <c r="AV22" s="125">
        <v>33.550600000000003</v>
      </c>
      <c r="AW22" s="125">
        <v>32.784300000000002</v>
      </c>
      <c r="AX22" s="127">
        <v>68.344700000000003</v>
      </c>
      <c r="AY22" s="125">
        <v>33.645800000000001</v>
      </c>
      <c r="AZ22" s="125">
        <v>31.167100000000001</v>
      </c>
      <c r="BA22" s="125">
        <v>34.849899999999998</v>
      </c>
      <c r="BB22" s="125">
        <v>35.707500000000003</v>
      </c>
      <c r="BC22" s="125">
        <v>66.465599999999995</v>
      </c>
      <c r="BD22" s="125">
        <v>30.622800000000002</v>
      </c>
      <c r="BE22" s="125">
        <v>32.7898</v>
      </c>
      <c r="BF22" s="125">
        <v>34.073599999999999</v>
      </c>
      <c r="BG22" s="125">
        <v>30.965800000000002</v>
      </c>
      <c r="BH22" s="125">
        <v>69.768000000000001</v>
      </c>
      <c r="BI22" s="125">
        <v>31.1021</v>
      </c>
      <c r="BJ22" s="125">
        <v>31.3748</v>
      </c>
      <c r="BK22" s="125">
        <v>31.977499999999999</v>
      </c>
      <c r="BL22" s="125">
        <v>31.6008</v>
      </c>
      <c r="BM22" s="125">
        <v>70.1036</v>
      </c>
      <c r="BN22" s="125">
        <v>31.2195</v>
      </c>
      <c r="BO22" s="125">
        <v>31.564299999999999</v>
      </c>
      <c r="BP22" s="125">
        <v>29.727</v>
      </c>
      <c r="BQ22" s="125">
        <v>32.835099999999997</v>
      </c>
    </row>
    <row r="23" spans="1:69" ht="16.8">
      <c r="A23" s="65" t="s">
        <v>13</v>
      </c>
      <c r="B23" s="65"/>
      <c r="C23" s="65">
        <v>35.039000000000001</v>
      </c>
      <c r="D23" s="65">
        <v>38.366999999999997</v>
      </c>
      <c r="E23" s="126"/>
      <c r="F23" s="184">
        <v>31.772500000000001</v>
      </c>
      <c r="G23" s="184">
        <v>26.875900000000001</v>
      </c>
      <c r="H23" s="184">
        <v>20.003399999999999</v>
      </c>
      <c r="I23" s="184">
        <v>35.0152</v>
      </c>
      <c r="J23" s="182">
        <v>70.3446</v>
      </c>
      <c r="K23" s="187">
        <v>33.202300000000001</v>
      </c>
      <c r="L23" s="187">
        <v>33.6631</v>
      </c>
      <c r="M23" s="187">
        <v>31.414999999999999</v>
      </c>
      <c r="N23" s="187">
        <v>35.179000000000002</v>
      </c>
      <c r="O23" s="126">
        <v>74.486660000000001</v>
      </c>
      <c r="P23" s="126">
        <v>33.342940000000006</v>
      </c>
      <c r="Q23" s="126">
        <v>31.075939999999999</v>
      </c>
      <c r="R23" s="126">
        <v>34.116039999999998</v>
      </c>
      <c r="S23" s="126">
        <v>33.67577</v>
      </c>
      <c r="T23" s="126">
        <v>69.938000000000002</v>
      </c>
      <c r="U23" s="126">
        <v>37.462899999999998</v>
      </c>
      <c r="V23" s="126">
        <v>34.596809999999998</v>
      </c>
      <c r="W23" s="126">
        <v>33.12585</v>
      </c>
      <c r="X23" s="126">
        <v>36.552860000000003</v>
      </c>
      <c r="Y23" s="125">
        <v>79.629750000000001</v>
      </c>
      <c r="Z23" s="125">
        <v>34.628</v>
      </c>
      <c r="AA23" s="125">
        <v>31.523</v>
      </c>
      <c r="AB23" s="125">
        <v>37.222299999999997</v>
      </c>
      <c r="AC23" s="125">
        <v>31.5288</v>
      </c>
      <c r="AD23" s="125">
        <v>79.357200000000006</v>
      </c>
      <c r="AE23" s="125">
        <v>33.848799999999997</v>
      </c>
      <c r="AF23" s="125">
        <v>33.269500000000001</v>
      </c>
      <c r="AG23" s="125">
        <v>35.637999999999998</v>
      </c>
      <c r="AH23" s="125">
        <v>32.365000000000002</v>
      </c>
      <c r="AI23" s="125">
        <v>77.8506</v>
      </c>
      <c r="AJ23" s="125">
        <v>31.552399999999999</v>
      </c>
      <c r="AK23" s="125">
        <v>33.116700000000002</v>
      </c>
      <c r="AL23" s="125">
        <v>32.698</v>
      </c>
      <c r="AM23" s="125">
        <v>32.433500000000002</v>
      </c>
      <c r="AN23" s="125">
        <v>73.503600000000006</v>
      </c>
      <c r="AO23" s="125">
        <v>30.1782</v>
      </c>
      <c r="AP23" s="125">
        <v>35.446899999999999</v>
      </c>
      <c r="AQ23" s="125">
        <v>33.8812</v>
      </c>
      <c r="AR23" s="125">
        <v>30.756</v>
      </c>
      <c r="AS23" s="127">
        <v>71.393600000000006</v>
      </c>
      <c r="AT23" s="125">
        <v>32.7363</v>
      </c>
      <c r="AU23" s="125">
        <v>34.4788</v>
      </c>
      <c r="AV23" s="125">
        <v>31.867999999999999</v>
      </c>
      <c r="AW23" s="125">
        <v>32.900700000000001</v>
      </c>
      <c r="AX23" s="127">
        <v>72.610100000000003</v>
      </c>
      <c r="AY23" s="125">
        <v>34.056699999999999</v>
      </c>
      <c r="AZ23" s="125">
        <v>33.419199999999996</v>
      </c>
      <c r="BA23" s="125">
        <v>35.531300000000002</v>
      </c>
      <c r="BB23" s="125">
        <v>31.505500000000001</v>
      </c>
      <c r="BC23" s="125">
        <v>72.177700000000002</v>
      </c>
      <c r="BD23" s="125">
        <v>32.436599999999999</v>
      </c>
      <c r="BE23" s="125">
        <v>30.390599999999999</v>
      </c>
      <c r="BF23" s="125">
        <v>28.94</v>
      </c>
      <c r="BG23" s="125">
        <v>29.538</v>
      </c>
      <c r="BH23" s="125">
        <v>65.531999999999996</v>
      </c>
      <c r="BI23" s="125">
        <v>28.779299999999999</v>
      </c>
      <c r="BJ23" s="125">
        <v>30.222799999999999</v>
      </c>
      <c r="BK23" s="125">
        <v>30.623000000000001</v>
      </c>
      <c r="BL23" s="125">
        <v>29.1477</v>
      </c>
      <c r="BM23" s="125">
        <v>71.628</v>
      </c>
      <c r="BN23" s="125">
        <v>30.790099999999999</v>
      </c>
      <c r="BO23" s="125">
        <v>30.8536</v>
      </c>
      <c r="BP23" s="125">
        <v>32.210999999999999</v>
      </c>
      <c r="BQ23" s="125">
        <v>28.520299999999999</v>
      </c>
    </row>
    <row r="24" spans="1:69" ht="16.8">
      <c r="A24" s="65" t="s">
        <v>14</v>
      </c>
      <c r="B24" s="65"/>
      <c r="C24" s="65">
        <v>31.849</v>
      </c>
      <c r="D24" s="65">
        <v>30.48</v>
      </c>
      <c r="E24" s="126"/>
      <c r="F24" s="184">
        <v>29.9663</v>
      </c>
      <c r="G24" s="184">
        <v>25.915199999999999</v>
      </c>
      <c r="H24" s="184">
        <v>19.645800000000001</v>
      </c>
      <c r="I24" s="184">
        <v>32.431199999999997</v>
      </c>
      <c r="J24" s="182">
        <v>74.303899999999999</v>
      </c>
      <c r="K24" s="187">
        <v>31.801099999999998</v>
      </c>
      <c r="L24" s="187">
        <v>32.548099999999998</v>
      </c>
      <c r="M24" s="187">
        <v>33.822099999999999</v>
      </c>
      <c r="N24" s="187">
        <v>35.753699999999995</v>
      </c>
      <c r="O24" s="126">
        <v>78.809070000000006</v>
      </c>
      <c r="P24" s="126">
        <v>33.967769999999994</v>
      </c>
      <c r="Q24" s="126">
        <v>33.893010000000004</v>
      </c>
      <c r="R24" s="126">
        <v>32.05077</v>
      </c>
      <c r="S24" s="126">
        <v>34.44746</v>
      </c>
      <c r="T24" s="126">
        <v>75.420389999999998</v>
      </c>
      <c r="U24" s="126">
        <v>28.8842</v>
      </c>
      <c r="V24" s="126">
        <v>29.246560000000002</v>
      </c>
      <c r="W24" s="126">
        <v>31.947970000000002</v>
      </c>
      <c r="X24" s="126">
        <v>32.457380000000001</v>
      </c>
      <c r="Y24" s="125">
        <v>87.665319999999994</v>
      </c>
      <c r="Z24" s="125">
        <v>33.476599999999998</v>
      </c>
      <c r="AA24" s="125">
        <v>33.429000000000002</v>
      </c>
      <c r="AB24" s="125">
        <v>30.1159</v>
      </c>
      <c r="AC24" s="125">
        <v>32.403500000000001</v>
      </c>
      <c r="AD24" s="125">
        <v>76.530299999999997</v>
      </c>
      <c r="AE24" s="125">
        <v>31.010200000000001</v>
      </c>
      <c r="AF24" s="125">
        <v>30.5489</v>
      </c>
      <c r="AG24" s="125">
        <v>29.876000000000001</v>
      </c>
      <c r="AH24" s="125">
        <v>29.893000000000001</v>
      </c>
      <c r="AI24" s="125">
        <v>76.019199999999998</v>
      </c>
      <c r="AJ24" s="125">
        <v>27.677299999999999</v>
      </c>
      <c r="AK24" s="125">
        <v>27.977399999999999</v>
      </c>
      <c r="AL24" s="125">
        <v>30.845300000000002</v>
      </c>
      <c r="AM24" s="125">
        <v>32.424700000000001</v>
      </c>
      <c r="AN24" s="125">
        <v>74.226600000000005</v>
      </c>
      <c r="AO24" s="125">
        <v>31.536999999999999</v>
      </c>
      <c r="AP24" s="125">
        <v>25.297999999999998</v>
      </c>
      <c r="AQ24" s="125">
        <v>28.616399999999999</v>
      </c>
      <c r="AR24" s="125">
        <v>27.3124</v>
      </c>
      <c r="AS24" s="127">
        <v>74.0501</v>
      </c>
      <c r="AT24" s="125">
        <v>24.854299999999999</v>
      </c>
      <c r="AU24" s="125">
        <v>30.9758</v>
      </c>
      <c r="AV24" s="125">
        <v>28.645</v>
      </c>
      <c r="AW24" s="125">
        <v>31.325399999999998</v>
      </c>
      <c r="AX24" s="127">
        <v>74.269199999999998</v>
      </c>
      <c r="AY24" s="125">
        <v>27.939699999999998</v>
      </c>
      <c r="AZ24" s="125">
        <v>29.558</v>
      </c>
      <c r="BA24" s="125">
        <v>27.741900000000001</v>
      </c>
      <c r="BB24" s="125">
        <v>29.674299999999999</v>
      </c>
      <c r="BC24" s="125">
        <v>73.367699999999999</v>
      </c>
      <c r="BD24" s="125">
        <v>28.4346</v>
      </c>
      <c r="BE24" s="125">
        <v>26.9407</v>
      </c>
      <c r="BF24" s="125">
        <v>30.375599999999999</v>
      </c>
      <c r="BG24" s="125">
        <v>29.898299999999999</v>
      </c>
      <c r="BH24" s="125">
        <v>68.457999999999998</v>
      </c>
      <c r="BI24" s="125">
        <v>28.165800000000001</v>
      </c>
      <c r="BJ24" s="125">
        <v>27.101500000000001</v>
      </c>
      <c r="BK24" s="125">
        <v>28.532699999999998</v>
      </c>
      <c r="BL24" s="125">
        <v>28.0915</v>
      </c>
      <c r="BM24" s="125">
        <v>76.655799999999999</v>
      </c>
      <c r="BN24" s="125">
        <v>27.117100000000001</v>
      </c>
      <c r="BO24" s="125">
        <v>28.442399999999999</v>
      </c>
      <c r="BP24" s="125">
        <v>30.154499999999999</v>
      </c>
      <c r="BQ24" s="125">
        <v>31.103200000000001</v>
      </c>
    </row>
    <row r="25" spans="1:69" ht="16.8">
      <c r="A25" s="65" t="s">
        <v>15</v>
      </c>
      <c r="B25" s="65"/>
      <c r="C25" s="65">
        <v>23.965</v>
      </c>
      <c r="D25" s="65">
        <v>29.317</v>
      </c>
      <c r="E25" s="126"/>
      <c r="F25" s="184">
        <v>24.998899999999999</v>
      </c>
      <c r="G25" s="184">
        <v>25.5611</v>
      </c>
      <c r="H25" s="184">
        <v>17.283300000000001</v>
      </c>
      <c r="I25" s="184">
        <v>27.178100000000001</v>
      </c>
      <c r="J25" s="182">
        <v>73.096999999999994</v>
      </c>
      <c r="K25" s="187">
        <v>29.184099999999997</v>
      </c>
      <c r="L25" s="187">
        <v>30.222099999999998</v>
      </c>
      <c r="M25" s="187">
        <v>29.627700000000001</v>
      </c>
      <c r="N25" s="187">
        <v>29.977599999999999</v>
      </c>
      <c r="O25" s="126">
        <v>68.990579999999994</v>
      </c>
      <c r="P25" s="126">
        <v>30.451450000000001</v>
      </c>
      <c r="Q25" s="126">
        <v>29.336169999999999</v>
      </c>
      <c r="R25" s="126">
        <v>27.56634</v>
      </c>
      <c r="S25" s="126">
        <v>28.84732</v>
      </c>
      <c r="T25" s="126">
        <v>71.381770000000003</v>
      </c>
      <c r="U25" s="126">
        <v>25.725999999999999</v>
      </c>
      <c r="V25" s="126">
        <v>27.431189999999997</v>
      </c>
      <c r="W25" s="126">
        <v>29.55161</v>
      </c>
      <c r="X25" s="126">
        <v>28.973779999999998</v>
      </c>
      <c r="Y25" s="125">
        <v>82.420479999999998</v>
      </c>
      <c r="Z25" s="125">
        <v>28.274899999999999</v>
      </c>
      <c r="AA25" s="125">
        <v>27.503</v>
      </c>
      <c r="AB25" s="125">
        <v>25.542200000000001</v>
      </c>
      <c r="AC25" s="125">
        <v>29.127700000000001</v>
      </c>
      <c r="AD25" s="125">
        <v>77.802599999999998</v>
      </c>
      <c r="AE25" s="125">
        <v>30.464200000000002</v>
      </c>
      <c r="AF25" s="125">
        <v>30.263100000000001</v>
      </c>
      <c r="AG25" s="125">
        <v>29.125</v>
      </c>
      <c r="AH25" s="125">
        <v>28.494</v>
      </c>
      <c r="AI25" s="125">
        <v>78.932400000000001</v>
      </c>
      <c r="AJ25" s="125">
        <v>31.130199999999999</v>
      </c>
      <c r="AK25" s="125">
        <v>29.3292</v>
      </c>
      <c r="AL25" s="125">
        <v>29.092600000000001</v>
      </c>
      <c r="AM25" s="125">
        <v>29.132300000000001</v>
      </c>
      <c r="AN25" s="125">
        <v>79.106300000000005</v>
      </c>
      <c r="AO25" s="125">
        <v>29.185500000000001</v>
      </c>
      <c r="AP25" s="125">
        <v>29.130700000000001</v>
      </c>
      <c r="AQ25" s="125">
        <v>30.255199999999999</v>
      </c>
      <c r="AR25" s="125">
        <v>29.485299999999999</v>
      </c>
      <c r="AS25" s="127">
        <v>77.265199999999993</v>
      </c>
      <c r="AT25" s="125">
        <v>29.855</v>
      </c>
      <c r="AU25" s="125">
        <v>26.216899999999999</v>
      </c>
      <c r="AV25" s="125">
        <v>29.407599999999999</v>
      </c>
      <c r="AW25" s="125">
        <v>28.237200000000001</v>
      </c>
      <c r="AX25" s="127">
        <v>73.447000000000003</v>
      </c>
      <c r="AY25" s="125">
        <v>28.2</v>
      </c>
      <c r="AZ25" s="125">
        <v>25.1998</v>
      </c>
      <c r="BA25" s="125">
        <v>28.407900000000001</v>
      </c>
      <c r="BB25" s="125">
        <v>29.6204</v>
      </c>
      <c r="BC25" s="125">
        <v>81.377600000000001</v>
      </c>
      <c r="BD25" s="125">
        <v>32.209400000000002</v>
      </c>
      <c r="BE25" s="125">
        <v>28.055199999999999</v>
      </c>
      <c r="BF25" s="125">
        <v>30.293399999999998</v>
      </c>
      <c r="BG25" s="125">
        <v>29.2027</v>
      </c>
      <c r="BH25" s="125">
        <v>80.725999999999999</v>
      </c>
      <c r="BI25" s="125">
        <v>32.071800000000003</v>
      </c>
      <c r="BJ25" s="125">
        <v>32.392000000000003</v>
      </c>
      <c r="BK25" s="125">
        <v>30.2455</v>
      </c>
      <c r="BL25" s="125">
        <v>28.957899999999999</v>
      </c>
      <c r="BM25" s="125">
        <v>76.864699999999999</v>
      </c>
      <c r="BN25" s="125">
        <v>31.799700000000001</v>
      </c>
      <c r="BO25" s="125">
        <v>31.243200000000002</v>
      </c>
      <c r="BP25" s="125">
        <v>31.207699999999999</v>
      </c>
      <c r="BQ25" s="125">
        <v>28.238700000000001</v>
      </c>
    </row>
    <row r="26" spans="1:69" ht="16.8">
      <c r="A26" s="65" t="s">
        <v>16</v>
      </c>
      <c r="B26" s="65"/>
      <c r="C26" s="65">
        <v>24.192</v>
      </c>
      <c r="D26" s="65">
        <v>22.001000000000001</v>
      </c>
      <c r="E26" s="126"/>
      <c r="F26" s="184">
        <v>24.149100000000001</v>
      </c>
      <c r="G26" s="184">
        <v>19.113299999999999</v>
      </c>
      <c r="H26" s="184">
        <v>14.836</v>
      </c>
      <c r="I26" s="184">
        <v>24.195699999999999</v>
      </c>
      <c r="J26" s="182">
        <v>68.2196</v>
      </c>
      <c r="K26" s="187">
        <v>27.014099999999999</v>
      </c>
      <c r="L26" s="187">
        <v>26.706400000000002</v>
      </c>
      <c r="M26" s="187">
        <v>27.6496</v>
      </c>
      <c r="N26" s="187">
        <v>24.348700000000001</v>
      </c>
      <c r="O26" s="126">
        <v>73.967200000000005</v>
      </c>
      <c r="P26" s="126">
        <v>26.581790000000002</v>
      </c>
      <c r="Q26" s="126">
        <v>23.656220000000001</v>
      </c>
      <c r="R26" s="126">
        <v>27.025099999999998</v>
      </c>
      <c r="S26" s="126">
        <v>26.131540000000001</v>
      </c>
      <c r="T26" s="126">
        <v>66.983440000000002</v>
      </c>
      <c r="U26" s="126">
        <v>26.813099999999999</v>
      </c>
      <c r="V26" s="126">
        <v>26.326310000000003</v>
      </c>
      <c r="W26" s="126">
        <v>26.043990000000001</v>
      </c>
      <c r="X26" s="126">
        <v>25.469049999999999</v>
      </c>
      <c r="Y26" s="125">
        <v>73.550330000000002</v>
      </c>
      <c r="Z26" s="125">
        <v>25.9984</v>
      </c>
      <c r="AA26" s="125">
        <v>29.64</v>
      </c>
      <c r="AB26" s="125">
        <v>26.760200000000001</v>
      </c>
      <c r="AC26" s="125">
        <v>26.061399999999999</v>
      </c>
      <c r="AD26" s="125">
        <v>78.462800000000001</v>
      </c>
      <c r="AE26" s="125">
        <v>25.1462</v>
      </c>
      <c r="AF26" s="125">
        <v>30.741499999999998</v>
      </c>
      <c r="AG26" s="125">
        <v>25.652999999999999</v>
      </c>
      <c r="AH26" s="125">
        <v>33.777999999999999</v>
      </c>
      <c r="AI26" s="125">
        <v>71.225399999999993</v>
      </c>
      <c r="AJ26" s="125">
        <v>29.555099999999999</v>
      </c>
      <c r="AK26" s="125">
        <v>29.253799999999998</v>
      </c>
      <c r="AL26" s="125">
        <v>29.611799999999999</v>
      </c>
      <c r="AM26" s="125">
        <v>25.909199999999998</v>
      </c>
      <c r="AN26" s="125">
        <v>73.261700000000005</v>
      </c>
      <c r="AO26" s="125">
        <v>30.300799999999999</v>
      </c>
      <c r="AP26" s="125">
        <v>27.329499999999999</v>
      </c>
      <c r="AQ26" s="125">
        <v>29.520099999999999</v>
      </c>
      <c r="AR26" s="125">
        <v>28.174700000000001</v>
      </c>
      <c r="AS26" s="127">
        <v>70.226299999999995</v>
      </c>
      <c r="AT26" s="125">
        <v>30.852699999999999</v>
      </c>
      <c r="AU26" s="125">
        <v>28.849900000000002</v>
      </c>
      <c r="AV26" s="125">
        <v>28.6327</v>
      </c>
      <c r="AW26" s="125">
        <v>28.014500000000002</v>
      </c>
      <c r="AX26" s="127">
        <v>73.099800000000002</v>
      </c>
      <c r="AY26" s="125">
        <v>28.836600000000001</v>
      </c>
      <c r="AZ26" s="125">
        <v>30.5566</v>
      </c>
      <c r="BA26" s="125">
        <v>26.310099999999998</v>
      </c>
      <c r="BB26" s="125">
        <v>28.2941</v>
      </c>
      <c r="BC26" s="125">
        <v>70.109099999999998</v>
      </c>
      <c r="BD26" s="125">
        <v>26.962800000000001</v>
      </c>
      <c r="BE26" s="125">
        <v>27.7119</v>
      </c>
      <c r="BF26" s="125">
        <v>28.589300000000001</v>
      </c>
      <c r="BG26" s="125">
        <v>30.212700000000002</v>
      </c>
      <c r="BH26" s="125">
        <v>70.885000000000005</v>
      </c>
      <c r="BI26" s="125">
        <v>29.176400000000001</v>
      </c>
      <c r="BJ26" s="125">
        <v>28.295999999999999</v>
      </c>
      <c r="BK26" s="125">
        <v>27.7471</v>
      </c>
      <c r="BL26" s="125">
        <v>28.369800000000001</v>
      </c>
      <c r="BM26" s="125">
        <v>68.821299999999994</v>
      </c>
      <c r="BN26" s="125">
        <v>27.148800000000001</v>
      </c>
      <c r="BO26" s="125">
        <v>27.6325</v>
      </c>
      <c r="BP26" s="125">
        <v>27.006</v>
      </c>
      <c r="BQ26" s="125">
        <v>28.9664</v>
      </c>
    </row>
    <row r="27" spans="1:69" ht="16.8">
      <c r="A27" s="65" t="s">
        <v>17</v>
      </c>
      <c r="B27" s="65"/>
      <c r="C27" s="65">
        <v>22.754999999999999</v>
      </c>
      <c r="D27" s="65">
        <v>22.126000000000001</v>
      </c>
      <c r="E27" s="126"/>
      <c r="F27" s="184">
        <v>22.358599999999999</v>
      </c>
      <c r="G27" s="184">
        <v>19.858599999999999</v>
      </c>
      <c r="H27" s="184">
        <v>16.692599999999999</v>
      </c>
      <c r="I27" s="184">
        <v>21.932300000000001</v>
      </c>
      <c r="J27" s="182">
        <v>61.084800000000001</v>
      </c>
      <c r="K27" s="187">
        <v>24.891099999999998</v>
      </c>
      <c r="L27" s="187">
        <v>21.863599999999998</v>
      </c>
      <c r="M27" s="187">
        <v>24.972999999999999</v>
      </c>
      <c r="N27" s="187">
        <v>22.876000000000001</v>
      </c>
      <c r="O27" s="126">
        <v>63.119459999999997</v>
      </c>
      <c r="P27" s="126">
        <v>22.007849999999998</v>
      </c>
      <c r="Q27" s="126">
        <v>25.02758</v>
      </c>
      <c r="R27" s="126">
        <v>24.937339999999999</v>
      </c>
      <c r="S27" s="126">
        <v>24.270309999999998</v>
      </c>
      <c r="T27" s="126">
        <v>63.771740000000001</v>
      </c>
      <c r="U27" s="126">
        <v>22.964200000000002</v>
      </c>
      <c r="V27" s="126">
        <v>27.762259999999998</v>
      </c>
      <c r="W27" s="126">
        <v>23.660040000000002</v>
      </c>
      <c r="X27" s="126">
        <v>25.54355</v>
      </c>
      <c r="Y27" s="125">
        <v>73.077740000000006</v>
      </c>
      <c r="Z27" s="125">
        <v>25.4467</v>
      </c>
      <c r="AA27" s="125">
        <v>24.736000000000001</v>
      </c>
      <c r="AB27" s="125">
        <v>25.676100000000002</v>
      </c>
      <c r="AC27" s="125">
        <v>28.0319</v>
      </c>
      <c r="AD27" s="125">
        <v>63.6584</v>
      </c>
      <c r="AE27" s="125">
        <v>25.760400000000001</v>
      </c>
      <c r="AF27" s="125">
        <v>27.469200000000001</v>
      </c>
      <c r="AG27" s="125">
        <v>25.687999999999999</v>
      </c>
      <c r="AH27" s="125">
        <v>25.492000000000001</v>
      </c>
      <c r="AI27" s="125">
        <v>64.903099999999995</v>
      </c>
      <c r="AJ27" s="125">
        <v>25.4514</v>
      </c>
      <c r="AK27" s="125">
        <v>26.3337</v>
      </c>
      <c r="AL27" s="125">
        <v>24.234999999999999</v>
      </c>
      <c r="AM27" s="125">
        <v>26.245000000000001</v>
      </c>
      <c r="AN27" s="125">
        <v>66.091200000000001</v>
      </c>
      <c r="AO27" s="125">
        <v>24.708600000000001</v>
      </c>
      <c r="AP27" s="125">
        <v>25.847300000000001</v>
      </c>
      <c r="AQ27" s="125">
        <v>24.0379</v>
      </c>
      <c r="AR27" s="125">
        <v>28.405100000000001</v>
      </c>
      <c r="AS27" s="127">
        <v>63.1173</v>
      </c>
      <c r="AT27" s="125">
        <v>20.246400000000001</v>
      </c>
      <c r="AU27" s="125">
        <v>21.855</v>
      </c>
      <c r="AV27" s="125">
        <v>22.791</v>
      </c>
      <c r="AW27" s="125">
        <v>21.983699999999999</v>
      </c>
      <c r="AX27" s="127">
        <v>57.251800000000003</v>
      </c>
      <c r="AY27" s="125">
        <v>21.753499999999999</v>
      </c>
      <c r="AZ27" s="125">
        <v>22.310400000000001</v>
      </c>
      <c r="BA27" s="125">
        <v>24.5411</v>
      </c>
      <c r="BB27" s="125">
        <v>22.867599999999999</v>
      </c>
      <c r="BC27" s="125">
        <v>59.0214</v>
      </c>
      <c r="BD27" s="125">
        <v>20.713100000000001</v>
      </c>
      <c r="BE27" s="125">
        <v>21.995799999999999</v>
      </c>
      <c r="BF27" s="125">
        <v>20.477599999999999</v>
      </c>
      <c r="BG27" s="125">
        <v>22.257899999999999</v>
      </c>
      <c r="BH27" s="125">
        <v>54.793000000000006</v>
      </c>
      <c r="BI27" s="125">
        <v>19.716699999999999</v>
      </c>
      <c r="BJ27" s="125">
        <v>22.163699999999999</v>
      </c>
      <c r="BK27" s="125">
        <v>21.6873</v>
      </c>
      <c r="BL27" s="125">
        <v>20.634899999999998</v>
      </c>
      <c r="BM27" s="125">
        <v>58.576500000000003</v>
      </c>
      <c r="BN27" s="125">
        <v>20.2761</v>
      </c>
      <c r="BO27" s="125">
        <v>19.802700000000002</v>
      </c>
      <c r="BP27" s="125">
        <v>20.863299999999999</v>
      </c>
      <c r="BQ27" s="125">
        <v>21.283100000000001</v>
      </c>
    </row>
    <row r="28" spans="1:69" ht="16.8">
      <c r="A28" s="65" t="s">
        <v>18</v>
      </c>
      <c r="B28" s="65"/>
      <c r="C28" s="65">
        <v>38.344999999999999</v>
      </c>
      <c r="D28" s="65">
        <v>44.585000000000001</v>
      </c>
      <c r="E28" s="126"/>
      <c r="F28" s="184">
        <v>42.831699999999998</v>
      </c>
      <c r="G28" s="184">
        <v>37.032299999999999</v>
      </c>
      <c r="H28" s="184">
        <v>116.11799999999999</v>
      </c>
      <c r="I28" s="184">
        <v>42.616799999999998</v>
      </c>
      <c r="J28" s="182">
        <v>149.202</v>
      </c>
      <c r="K28" s="187">
        <v>47.169899999999998</v>
      </c>
      <c r="L28" s="187">
        <v>46.803400000000003</v>
      </c>
      <c r="M28" s="187">
        <v>46.882400000000004</v>
      </c>
      <c r="N28" s="187">
        <v>44.7498</v>
      </c>
      <c r="O28" s="126">
        <v>145.28020000000001</v>
      </c>
      <c r="P28" s="126">
        <v>49.494669999999999</v>
      </c>
      <c r="Q28" s="126">
        <v>48.794559999999997</v>
      </c>
      <c r="R28" s="126">
        <v>47.122440000000005</v>
      </c>
      <c r="S28" s="126">
        <v>49.465539999999997</v>
      </c>
      <c r="T28" s="126">
        <v>134.39760000000001</v>
      </c>
      <c r="U28" s="126">
        <v>44.987299999999998</v>
      </c>
      <c r="V28" s="126">
        <v>46.03651</v>
      </c>
      <c r="W28" s="126">
        <v>46.203269999999996</v>
      </c>
      <c r="X28" s="126">
        <v>48.571280000000002</v>
      </c>
      <c r="Y28" s="125">
        <v>152.6807</v>
      </c>
      <c r="Z28" s="125">
        <v>47.456800000000001</v>
      </c>
      <c r="AA28" s="125">
        <v>45.499000000000002</v>
      </c>
      <c r="AB28" s="125">
        <v>45.681899999999999</v>
      </c>
      <c r="AC28" s="125">
        <v>46.8675</v>
      </c>
      <c r="AD28" s="125">
        <v>141.774</v>
      </c>
      <c r="AE28" s="125">
        <v>43.483400000000003</v>
      </c>
      <c r="AF28" s="125">
        <v>45.351100000000002</v>
      </c>
      <c r="AG28" s="125">
        <v>46.603000000000002</v>
      </c>
      <c r="AH28" s="125">
        <v>46.13</v>
      </c>
      <c r="AI28" s="125">
        <v>130.54300000000001</v>
      </c>
      <c r="AJ28" s="125">
        <v>41.273699999999998</v>
      </c>
      <c r="AK28" s="125">
        <v>43.999699999999997</v>
      </c>
      <c r="AL28" s="125">
        <v>43.546500000000002</v>
      </c>
      <c r="AM28" s="125">
        <v>43.376100000000001</v>
      </c>
      <c r="AN28" s="125">
        <v>128.98400000000001</v>
      </c>
      <c r="AO28" s="125">
        <v>44.974299999999999</v>
      </c>
      <c r="AP28" s="125">
        <v>43.647300000000001</v>
      </c>
      <c r="AQ28" s="125">
        <v>41.910699999999999</v>
      </c>
      <c r="AR28" s="125">
        <v>42.361600000000003</v>
      </c>
      <c r="AS28" s="127">
        <v>132.696</v>
      </c>
      <c r="AT28" s="125">
        <v>41.333500000000001</v>
      </c>
      <c r="AU28" s="125">
        <v>36.799999999999997</v>
      </c>
      <c r="AV28" s="125">
        <v>40.6678</v>
      </c>
      <c r="AW28" s="125">
        <v>41.731900000000003</v>
      </c>
      <c r="AX28" s="127">
        <v>158.69900000000001</v>
      </c>
      <c r="AY28" s="125">
        <v>40.851799999999997</v>
      </c>
      <c r="AZ28" s="125">
        <v>40.732900000000001</v>
      </c>
      <c r="BA28" s="125">
        <v>43.114899999999999</v>
      </c>
      <c r="BB28" s="125">
        <v>40.202300000000001</v>
      </c>
      <c r="BC28" s="125">
        <v>117.68600000000001</v>
      </c>
      <c r="BD28" s="125">
        <v>35.413600000000002</v>
      </c>
      <c r="BE28" s="125">
        <v>36.418799999999997</v>
      </c>
      <c r="BF28" s="125">
        <v>35.2926</v>
      </c>
      <c r="BG28" s="125">
        <v>36.609099999999998</v>
      </c>
      <c r="BH28" s="125">
        <v>111.494</v>
      </c>
      <c r="BI28" s="125">
        <v>34.112299999999998</v>
      </c>
      <c r="BJ28" s="125">
        <v>35.003100000000003</v>
      </c>
      <c r="BK28" s="125">
        <v>35.633299999999998</v>
      </c>
      <c r="BL28" s="125">
        <v>35.57</v>
      </c>
      <c r="BM28" s="125">
        <v>105.072</v>
      </c>
      <c r="BN28" s="125">
        <v>34.475900000000003</v>
      </c>
      <c r="BO28" s="125">
        <v>31.9268</v>
      </c>
      <c r="BP28" s="125">
        <v>31.973400000000002</v>
      </c>
      <c r="BQ28" s="125">
        <v>31.6907</v>
      </c>
    </row>
    <row r="29" spans="1:69" s="4" customFormat="1" ht="16.8">
      <c r="A29" s="75" t="s">
        <v>19</v>
      </c>
      <c r="B29" s="75"/>
      <c r="C29" s="75">
        <f>SUM(C19:C28)</f>
        <v>250.578</v>
      </c>
      <c r="D29" s="75">
        <f>SUM(D19:D28)</f>
        <v>272.17</v>
      </c>
      <c r="E29" s="128"/>
      <c r="F29" s="183">
        <f t="shared" ref="F29:I29" si="2">SUM(F19:F28)</f>
        <v>251.95857179999996</v>
      </c>
      <c r="G29" s="183">
        <f t="shared" si="2"/>
        <v>214.23525000000001</v>
      </c>
      <c r="H29" s="183">
        <f t="shared" si="2"/>
        <v>263.16065000000003</v>
      </c>
      <c r="I29" s="183">
        <f t="shared" si="2"/>
        <v>268.84266359999998</v>
      </c>
      <c r="J29" s="183">
        <f>SUM(J19:J28)</f>
        <v>704.68781999999999</v>
      </c>
      <c r="K29" s="186">
        <v>284.62708850000001</v>
      </c>
      <c r="L29" s="186">
        <v>274.69570680000004</v>
      </c>
      <c r="M29" s="186">
        <v>278.10280230000006</v>
      </c>
      <c r="N29" s="186">
        <v>279.50404090000001</v>
      </c>
      <c r="O29" s="128">
        <f>SUM(O19:O28)</f>
        <v>755.30157300000008</v>
      </c>
      <c r="P29" s="128">
        <f t="shared" ref="P29:Y29" si="3">SUM(P19:P28)</f>
        <v>289.37055900000001</v>
      </c>
      <c r="Q29" s="128">
        <f t="shared" si="3"/>
        <v>283.040571</v>
      </c>
      <c r="R29" s="128">
        <f t="shared" si="3"/>
        <v>280.70877920000004</v>
      </c>
      <c r="S29" s="128">
        <f t="shared" si="3"/>
        <v>290.13414689999996</v>
      </c>
      <c r="T29" s="128">
        <f t="shared" si="3"/>
        <v>725.15210999999999</v>
      </c>
      <c r="U29" s="128">
        <f t="shared" si="3"/>
        <v>279.76508249999995</v>
      </c>
      <c r="V29" s="128">
        <f t="shared" si="3"/>
        <v>282.29127059999996</v>
      </c>
      <c r="W29" s="128">
        <f t="shared" si="3"/>
        <v>280.35526700000003</v>
      </c>
      <c r="X29" s="128">
        <f t="shared" si="3"/>
        <v>289.43864300000007</v>
      </c>
      <c r="Y29" s="128">
        <f t="shared" si="3"/>
        <v>825.29942999999992</v>
      </c>
      <c r="Z29" s="128">
        <f t="shared" ref="Z29" si="4">SUM(Z19:Z28)</f>
        <v>289.56110000000001</v>
      </c>
      <c r="AA29" s="128">
        <f t="shared" ref="AA29" si="5">SUM(AA19:AA28)</f>
        <v>282.08999999999997</v>
      </c>
      <c r="AB29" s="128">
        <f t="shared" ref="AB29" si="6">SUM(AB19:AB28)</f>
        <v>281.50716999999997</v>
      </c>
      <c r="AC29" s="128">
        <f t="shared" ref="AC29" si="7">SUM(AC19:AC28)</f>
        <v>288.69409000000002</v>
      </c>
      <c r="AD29" s="128">
        <f t="shared" ref="AD29" si="8">SUM(AD19:AD28)</f>
        <v>765.38990000000001</v>
      </c>
      <c r="AE29" s="128">
        <f t="shared" ref="AE29" si="9">SUM(AE19:AE28)</f>
        <v>279.75814000000003</v>
      </c>
      <c r="AF29" s="128">
        <f t="shared" ref="AF29" si="10">SUM(AF19:AF28)</f>
        <v>286.06414000000001</v>
      </c>
      <c r="AG29" s="128">
        <f t="shared" ref="AG29" si="11">SUM(AG19:AG28)</f>
        <v>293.673</v>
      </c>
      <c r="AH29" s="128">
        <f t="shared" ref="AH29" si="12">SUM(AH19:AH28)</f>
        <v>297.03300000000002</v>
      </c>
      <c r="AI29" s="128">
        <f t="shared" ref="AI29" si="13">SUM(AI19:AI28)</f>
        <v>743.61310000000003</v>
      </c>
      <c r="AJ29" s="128">
        <f t="shared" ref="AJ29" si="14">SUM(AJ19:AJ28)</f>
        <v>279.63570000000004</v>
      </c>
      <c r="AK29" s="128">
        <f t="shared" ref="AK29" si="15">SUM(AK19:AK28)</f>
        <v>286.71431999999999</v>
      </c>
      <c r="AL29" s="128">
        <f t="shared" ref="AL29" si="16">SUM(AL19:AL28)</f>
        <v>286.85075000000001</v>
      </c>
      <c r="AM29" s="128">
        <f t="shared" ref="AM29" si="17">SUM(AM19:AM28)</f>
        <v>283.72098</v>
      </c>
      <c r="AN29" s="128">
        <f t="shared" ref="AN29" si="18">SUM(AN19:AN28)</f>
        <v>743.64970000000005</v>
      </c>
      <c r="AO29" s="128">
        <f t="shared" ref="AO29" si="19">SUM(AO19:AO28)</f>
        <v>289.44006000000002</v>
      </c>
      <c r="AP29" s="128">
        <f t="shared" ref="AP29" si="20">SUM(AP19:AP28)</f>
        <v>284.55083999999999</v>
      </c>
      <c r="AQ29" s="128">
        <f t="shared" ref="AQ29" si="21">SUM(AQ19:AQ28)</f>
        <v>286.97038000000003</v>
      </c>
      <c r="AR29" s="128">
        <f t="shared" ref="AR29" si="22">SUM(AR19:AR28)</f>
        <v>283.30966999999998</v>
      </c>
      <c r="AS29" s="128">
        <f t="shared" ref="AS29" si="23">SUM(AS19:AS28)</f>
        <v>750.29880000000003</v>
      </c>
      <c r="AT29" s="128">
        <f t="shared" ref="AT29" si="24">SUM(AT19:AT28)</f>
        <v>276.80422999999996</v>
      </c>
      <c r="AU29" s="128">
        <f t="shared" ref="AU29" si="25">SUM(AU19:AU28)</f>
        <v>275.02358999999996</v>
      </c>
      <c r="AV29" s="128">
        <f t="shared" ref="AV29" si="26">SUM(AV19:AV28)</f>
        <v>278.33821999999998</v>
      </c>
      <c r="AW29" s="128">
        <f t="shared" ref="AW29" si="27">SUM(AW19:AW28)</f>
        <v>275.07238000000001</v>
      </c>
      <c r="AX29" s="128">
        <f t="shared" ref="AX29" si="28">SUM(AX19:AX28)</f>
        <v>776.81629999999996</v>
      </c>
      <c r="AY29" s="128">
        <f t="shared" ref="AY29" si="29">SUM(AY19:AY28)</f>
        <v>273.21093999999999</v>
      </c>
      <c r="AZ29" s="128">
        <f t="shared" ref="AZ29" si="30">SUM(AZ19:AZ28)</f>
        <v>273.86509000000001</v>
      </c>
      <c r="BA29" s="128">
        <f t="shared" ref="BA29" si="31">SUM(BA19:BA28)</f>
        <v>286.29680999999999</v>
      </c>
      <c r="BB29" s="128">
        <f t="shared" ref="BB29" si="32">SUM(BB19:BB28)</f>
        <v>292.07687000000004</v>
      </c>
      <c r="BC29" s="128">
        <f t="shared" ref="BC29" si="33">SUM(BC19:BC28)</f>
        <v>727.44740000000002</v>
      </c>
      <c r="BD29" s="128">
        <f t="shared" ref="BD29" si="34">SUM(BD19:BD28)</f>
        <v>259.92804000000001</v>
      </c>
      <c r="BE29" s="128">
        <f t="shared" ref="BE29" si="35">SUM(BE19:BE28)</f>
        <v>256.75048000000004</v>
      </c>
      <c r="BF29" s="128">
        <f t="shared" ref="BF29" si="36">SUM(BF19:BF28)</f>
        <v>265.87599999999998</v>
      </c>
      <c r="BG29" s="128">
        <f t="shared" ref="BG29" si="37">SUM(BG19:BG28)</f>
        <v>268.73833000000002</v>
      </c>
      <c r="BH29" s="128">
        <f t="shared" ref="BH29" si="38">SUM(BH19:BH28)</f>
        <v>690.17200000000003</v>
      </c>
      <c r="BI29" s="128">
        <f t="shared" ref="BI29" si="39">SUM(BI19:BI28)</f>
        <v>263.93810999999999</v>
      </c>
      <c r="BJ29" s="128">
        <f t="shared" ref="BJ29" si="40">SUM(BJ19:BJ28)</f>
        <v>265.78397000000001</v>
      </c>
      <c r="BK29" s="128">
        <f t="shared" ref="BK29" si="41">SUM(BK19:BK28)</f>
        <v>266.63871</v>
      </c>
      <c r="BL29" s="128">
        <f t="shared" ref="BL29" si="42">SUM(BL19:BL28)</f>
        <v>264.66824000000003</v>
      </c>
      <c r="BM29" s="128">
        <f t="shared" ref="BM29" si="43">SUM(BM19:BM28)</f>
        <v>701.97499999999991</v>
      </c>
      <c r="BN29" s="128">
        <f t="shared" ref="BN29" si="44">SUM(BN19:BN28)</f>
        <v>261.35531000000003</v>
      </c>
      <c r="BO29" s="128">
        <f t="shared" ref="BO29" si="45">SUM(BO19:BO28)</f>
        <v>259.72422</v>
      </c>
      <c r="BP29" s="128">
        <f t="shared" ref="BP29" si="46">SUM(BP19:BP28)</f>
        <v>264.72914000000003</v>
      </c>
      <c r="BQ29" s="128">
        <f t="shared" ref="BQ29" si="47">SUM(BQ19:BQ28)</f>
        <v>265.06653</v>
      </c>
    </row>
    <row r="30" spans="1:69" s="1" customFormat="1" ht="16.8">
      <c r="A30" s="65"/>
      <c r="B30" s="65"/>
      <c r="C30" s="65"/>
      <c r="D30" s="65"/>
      <c r="E30" s="126"/>
      <c r="F30" s="182"/>
      <c r="G30" s="182"/>
      <c r="H30" s="182"/>
      <c r="I30" s="182"/>
      <c r="J30" s="182"/>
      <c r="K30" s="187"/>
      <c r="L30" s="187"/>
      <c r="M30" s="187"/>
      <c r="N30" s="187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5"/>
      <c r="Z30" s="125"/>
      <c r="AA30" s="125"/>
      <c r="AB30" s="125"/>
      <c r="AC30" s="125"/>
      <c r="AD30" s="125"/>
      <c r="AE30" s="125"/>
      <c r="AF30" s="125"/>
      <c r="AG30" s="129"/>
      <c r="AH30" s="130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7"/>
      <c r="AT30" s="125"/>
      <c r="AU30" s="125"/>
      <c r="AV30" s="125"/>
      <c r="AW30" s="125"/>
      <c r="AX30" s="127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</row>
    <row r="31" spans="1:69" ht="16.8">
      <c r="A31" s="61" t="s">
        <v>20</v>
      </c>
      <c r="B31" s="61"/>
      <c r="C31" s="61"/>
      <c r="D31" s="61"/>
      <c r="E31" s="119"/>
      <c r="F31" s="119"/>
      <c r="G31" s="119"/>
      <c r="H31" s="119"/>
      <c r="I31" s="119"/>
      <c r="J31" s="119"/>
      <c r="K31" s="187"/>
      <c r="L31" s="187"/>
      <c r="M31" s="187"/>
      <c r="N31" s="187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5"/>
      <c r="Z31" s="125"/>
      <c r="AA31" s="125"/>
      <c r="AB31" s="125"/>
      <c r="AC31" s="125"/>
      <c r="AD31" s="125"/>
      <c r="AE31" s="131"/>
      <c r="AF31" s="125"/>
      <c r="AG31" s="132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7"/>
      <c r="AT31" s="125"/>
      <c r="AU31" s="125"/>
      <c r="AV31" s="125"/>
      <c r="AW31" s="125"/>
      <c r="AX31" s="127"/>
      <c r="AY31" s="125"/>
      <c r="AZ31" s="125"/>
      <c r="BA31" s="125"/>
      <c r="BB31" s="131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</row>
    <row r="32" spans="1:69" ht="16.8">
      <c r="A32" s="64" t="s">
        <v>21</v>
      </c>
      <c r="B32" s="64"/>
      <c r="C32" s="125">
        <v>1.0649999999999999</v>
      </c>
      <c r="D32" s="125">
        <v>2.1970000000000001</v>
      </c>
      <c r="E32" s="125"/>
      <c r="F32" s="184">
        <v>1.77844</v>
      </c>
      <c r="G32" s="184">
        <v>1.04586</v>
      </c>
      <c r="H32" s="184">
        <v>1.83907</v>
      </c>
      <c r="I32" s="184">
        <v>1.9820500000000001</v>
      </c>
      <c r="J32" s="127">
        <v>26.308199999999999</v>
      </c>
      <c r="K32" s="187">
        <v>3.7041599999999999</v>
      </c>
      <c r="L32" s="187">
        <v>1.62818</v>
      </c>
      <c r="M32" s="187">
        <v>1.92025</v>
      </c>
      <c r="N32" s="187">
        <v>2.7945100000000003</v>
      </c>
      <c r="O32" s="125">
        <v>36.26193</v>
      </c>
      <c r="P32" s="125">
        <v>5.3631180000000001</v>
      </c>
      <c r="Q32" s="125">
        <v>3.9317069999999998</v>
      </c>
      <c r="R32" s="125">
        <v>6.0608519999999997</v>
      </c>
      <c r="S32" s="125">
        <v>4.0741180000000004</v>
      </c>
      <c r="T32" s="125">
        <v>41.981909999999999</v>
      </c>
      <c r="U32" s="125">
        <v>4.8659100000000004</v>
      </c>
      <c r="V32" s="125">
        <v>4.4977290000000005</v>
      </c>
      <c r="W32" s="125">
        <v>3.706264</v>
      </c>
      <c r="X32" s="125">
        <v>4.2354040000000008</v>
      </c>
      <c r="Y32" s="125">
        <v>46.340620000000001</v>
      </c>
      <c r="Z32" s="125">
        <v>4.5650300000000001</v>
      </c>
      <c r="AA32" s="125">
        <v>3.5019999999999998</v>
      </c>
      <c r="AB32" s="125">
        <v>6.1052999999999997</v>
      </c>
      <c r="AC32" s="125">
        <v>4.2603200000000001</v>
      </c>
      <c r="AD32" s="125">
        <v>36.588999999999999</v>
      </c>
      <c r="AE32" s="125">
        <v>4.9480899999999997</v>
      </c>
      <c r="AF32" s="125">
        <v>5.8096100000000002</v>
      </c>
      <c r="AG32" s="125">
        <v>4.4240000000000004</v>
      </c>
      <c r="AH32" s="125">
        <v>5.54</v>
      </c>
      <c r="AI32" s="125">
        <v>37.758899999999997</v>
      </c>
      <c r="AJ32" s="125">
        <v>3.4203999999999999</v>
      </c>
      <c r="AK32" s="125">
        <v>5.28064</v>
      </c>
      <c r="AL32" s="125">
        <v>4.2960599999999998</v>
      </c>
      <c r="AM32" s="125">
        <v>3.9385699999999999</v>
      </c>
      <c r="AN32" s="125">
        <v>42.968899999999998</v>
      </c>
      <c r="AO32" s="125">
        <v>5.5048300000000001</v>
      </c>
      <c r="AP32" s="125">
        <v>5.3498599999999996</v>
      </c>
      <c r="AQ32" s="125">
        <v>5.0309600000000003</v>
      </c>
      <c r="AR32" s="125">
        <v>4.7561499999999999</v>
      </c>
      <c r="AS32" s="127">
        <v>43.856999999999999</v>
      </c>
      <c r="AT32" s="125">
        <v>6.5087999999999999</v>
      </c>
      <c r="AU32" s="125">
        <v>5.49688</v>
      </c>
      <c r="AV32" s="125">
        <v>5.6979699999999998</v>
      </c>
      <c r="AW32" s="125">
        <v>6.6813799999999999</v>
      </c>
      <c r="AX32" s="127">
        <v>29.040600000000001</v>
      </c>
      <c r="AY32" s="125">
        <v>4.5704000000000002</v>
      </c>
      <c r="AZ32" s="125">
        <v>4.1436200000000003</v>
      </c>
      <c r="BA32" s="125">
        <v>4.5063700000000004</v>
      </c>
      <c r="BB32" s="125">
        <v>5.4114699999999996</v>
      </c>
      <c r="BC32" s="125">
        <v>42.093800000000002</v>
      </c>
      <c r="BD32" s="125">
        <v>3.7092100000000001</v>
      </c>
      <c r="BE32" s="125">
        <v>4.1620799999999996</v>
      </c>
      <c r="BF32" s="125">
        <v>7.5145600000000004</v>
      </c>
      <c r="BG32" s="125">
        <v>4.4820399999999996</v>
      </c>
      <c r="BH32" s="125">
        <v>47.695999999999998</v>
      </c>
      <c r="BI32" s="125">
        <v>4.3834299999999997</v>
      </c>
      <c r="BJ32" s="125">
        <v>5.9565099999999997</v>
      </c>
      <c r="BK32" s="125">
        <v>5.6291799999999999</v>
      </c>
      <c r="BL32" s="125">
        <v>4.5396700000000001</v>
      </c>
      <c r="BM32" s="125">
        <v>38.477600000000002</v>
      </c>
      <c r="BN32" s="125">
        <v>5.37256</v>
      </c>
      <c r="BO32" s="125">
        <v>4.8545199999999999</v>
      </c>
      <c r="BP32" s="125">
        <v>6.0524300000000002</v>
      </c>
      <c r="BQ32" s="125">
        <v>4.5747900000000001</v>
      </c>
    </row>
    <row r="33" spans="1:69" ht="16.8">
      <c r="A33" s="64" t="s">
        <v>22</v>
      </c>
      <c r="B33" s="64"/>
      <c r="C33" s="125">
        <v>9.9</v>
      </c>
      <c r="D33" s="125">
        <v>10.603999999999999</v>
      </c>
      <c r="E33" s="125"/>
      <c r="F33" s="184">
        <v>9.8740500000000004</v>
      </c>
      <c r="G33" s="184">
        <v>8.6521799999999995</v>
      </c>
      <c r="H33" s="184">
        <v>9.7435899999999993</v>
      </c>
      <c r="I33" s="184">
        <v>10.5337</v>
      </c>
      <c r="J33" s="127">
        <v>100.76</v>
      </c>
      <c r="K33" s="187">
        <v>16.089600000000001</v>
      </c>
      <c r="L33" s="187">
        <v>14.781799999999999</v>
      </c>
      <c r="M33" s="187">
        <v>14.839399999999999</v>
      </c>
      <c r="N33" s="187">
        <v>12.954600000000001</v>
      </c>
      <c r="O33" s="125">
        <v>99.85136</v>
      </c>
      <c r="P33" s="125">
        <v>17.078409999999998</v>
      </c>
      <c r="Q33" s="125">
        <v>16.77402</v>
      </c>
      <c r="R33" s="125">
        <v>17.822800000000001</v>
      </c>
      <c r="S33" s="125">
        <v>17.86309</v>
      </c>
      <c r="T33" s="125">
        <v>112.505</v>
      </c>
      <c r="U33" s="125">
        <v>17.467300000000002</v>
      </c>
      <c r="V33" s="125">
        <v>19.210639999999998</v>
      </c>
      <c r="W33" s="125">
        <v>17.260180000000002</v>
      </c>
      <c r="X33" s="125">
        <v>16.853150000000003</v>
      </c>
      <c r="Y33" s="125">
        <v>130.5111</v>
      </c>
      <c r="Z33" s="125">
        <v>19.025400000000001</v>
      </c>
      <c r="AA33" s="125">
        <v>18.123000000000001</v>
      </c>
      <c r="AB33" s="125">
        <v>18.4148</v>
      </c>
      <c r="AC33" s="125">
        <v>16.897600000000001</v>
      </c>
      <c r="AD33" s="125">
        <v>126.373</v>
      </c>
      <c r="AE33" s="125">
        <v>19.436900000000001</v>
      </c>
      <c r="AF33" s="125">
        <v>22.916599999999999</v>
      </c>
      <c r="AG33" s="125">
        <v>19.526</v>
      </c>
      <c r="AH33" s="125">
        <v>18.943999999999999</v>
      </c>
      <c r="AI33" s="125">
        <v>124.13200000000001</v>
      </c>
      <c r="AJ33" s="125">
        <v>19.1568</v>
      </c>
      <c r="AK33" s="125">
        <v>20.911000000000001</v>
      </c>
      <c r="AL33" s="125">
        <v>22.947900000000001</v>
      </c>
      <c r="AM33" s="125">
        <v>18.1614</v>
      </c>
      <c r="AN33" s="125">
        <v>137.56</v>
      </c>
      <c r="AO33" s="125">
        <v>22.902100000000001</v>
      </c>
      <c r="AP33" s="125">
        <v>21.594100000000001</v>
      </c>
      <c r="AQ33" s="125">
        <v>21.494900000000001</v>
      </c>
      <c r="AR33" s="125">
        <v>18.964099999999998</v>
      </c>
      <c r="AS33" s="127">
        <v>144.107</v>
      </c>
      <c r="AT33" s="125">
        <v>23.137699999999999</v>
      </c>
      <c r="AU33" s="125">
        <v>22.892800000000001</v>
      </c>
      <c r="AV33" s="125">
        <v>21.605</v>
      </c>
      <c r="AW33" s="125">
        <v>22.642499999999998</v>
      </c>
      <c r="AX33" s="127">
        <v>97.284800000000004</v>
      </c>
      <c r="AY33" s="125">
        <v>25.255600000000001</v>
      </c>
      <c r="AZ33" s="125">
        <v>24.960799999999999</v>
      </c>
      <c r="BA33" s="125">
        <v>23.0474</v>
      </c>
      <c r="BB33" s="125">
        <v>21.403700000000001</v>
      </c>
      <c r="BC33" s="125">
        <v>148.03100000000001</v>
      </c>
      <c r="BD33" s="125">
        <v>22.464300000000001</v>
      </c>
      <c r="BE33" s="125">
        <v>19.201899999999998</v>
      </c>
      <c r="BF33" s="125">
        <v>18.703199999999999</v>
      </c>
      <c r="BG33" s="125">
        <v>22.296600000000002</v>
      </c>
      <c r="BH33" s="125">
        <v>145.16999999999999</v>
      </c>
      <c r="BI33" s="125">
        <v>22.193000000000001</v>
      </c>
      <c r="BJ33" s="125">
        <v>26.0654</v>
      </c>
      <c r="BK33" s="125">
        <v>22.167999999999999</v>
      </c>
      <c r="BL33" s="125">
        <v>24.999099999999999</v>
      </c>
      <c r="BM33" s="125">
        <v>141.52000000000001</v>
      </c>
      <c r="BN33" s="125">
        <v>21.378699999999998</v>
      </c>
      <c r="BO33" s="125">
        <v>23.660799999999998</v>
      </c>
      <c r="BP33" s="125">
        <v>20.963000000000001</v>
      </c>
      <c r="BQ33" s="125">
        <v>23.152000000000001</v>
      </c>
    </row>
    <row r="34" spans="1:69" ht="16.8">
      <c r="A34" s="64" t="s">
        <v>23</v>
      </c>
      <c r="B34" s="64"/>
      <c r="C34" s="125">
        <v>23.370999999999999</v>
      </c>
      <c r="D34" s="125">
        <v>24.888999999999999</v>
      </c>
      <c r="E34" s="125"/>
      <c r="F34" s="184">
        <v>18.283999999999999</v>
      </c>
      <c r="G34" s="184">
        <v>15.941700000000001</v>
      </c>
      <c r="H34" s="184">
        <v>17.990500000000001</v>
      </c>
      <c r="I34" s="184">
        <v>25.139099999999999</v>
      </c>
      <c r="J34" s="127">
        <v>97.556699999999992</v>
      </c>
      <c r="K34" s="187">
        <v>30.577599999999997</v>
      </c>
      <c r="L34" s="187">
        <v>28.211299999999998</v>
      </c>
      <c r="M34" s="187">
        <v>27.371200000000002</v>
      </c>
      <c r="N34" s="187">
        <v>29.725300000000001</v>
      </c>
      <c r="O34" s="125">
        <v>107.3323</v>
      </c>
      <c r="P34" s="125">
        <v>26.61243</v>
      </c>
      <c r="Q34" s="125">
        <v>25.962589999999999</v>
      </c>
      <c r="R34" s="125">
        <v>27.428939999999997</v>
      </c>
      <c r="S34" s="125">
        <v>26.28473</v>
      </c>
      <c r="T34" s="125">
        <v>110.6176</v>
      </c>
      <c r="U34" s="125">
        <v>25.326000000000001</v>
      </c>
      <c r="V34" s="125">
        <v>25.94547</v>
      </c>
      <c r="W34" s="125">
        <v>26.425840000000001</v>
      </c>
      <c r="X34" s="125">
        <v>25.238959999999999</v>
      </c>
      <c r="Y34" s="125">
        <v>123.28959999999999</v>
      </c>
      <c r="Z34" s="125">
        <v>28.548500000000001</v>
      </c>
      <c r="AA34" s="125">
        <v>28.55</v>
      </c>
      <c r="AB34" s="125">
        <v>27.712299999999999</v>
      </c>
      <c r="AC34" s="125">
        <v>27.816600000000001</v>
      </c>
      <c r="AD34" s="125">
        <v>118.035</v>
      </c>
      <c r="AE34" s="125">
        <v>28.624400000000001</v>
      </c>
      <c r="AF34" s="125">
        <v>30.427399999999999</v>
      </c>
      <c r="AG34" s="125">
        <v>29.536000000000001</v>
      </c>
      <c r="AH34" s="125">
        <v>30.28</v>
      </c>
      <c r="AI34" s="125">
        <v>108.473</v>
      </c>
      <c r="AJ34" s="125">
        <v>27.573</v>
      </c>
      <c r="AK34" s="125">
        <v>32.055500000000002</v>
      </c>
      <c r="AL34" s="125">
        <v>30.055399999999999</v>
      </c>
      <c r="AM34" s="125">
        <v>28.7713</v>
      </c>
      <c r="AN34" s="125">
        <v>113.604</v>
      </c>
      <c r="AO34" s="125">
        <v>34.352400000000003</v>
      </c>
      <c r="AP34" s="125">
        <v>31.993300000000001</v>
      </c>
      <c r="AQ34" s="125">
        <v>30.0655</v>
      </c>
      <c r="AR34" s="125">
        <v>27.404599999999999</v>
      </c>
      <c r="AS34" s="127">
        <v>117.84399999999999</v>
      </c>
      <c r="AT34" s="125">
        <v>29.528199999999998</v>
      </c>
      <c r="AU34" s="125">
        <v>30.0105</v>
      </c>
      <c r="AV34" s="125">
        <v>33.2988</v>
      </c>
      <c r="AW34" s="125">
        <v>34.576000000000001</v>
      </c>
      <c r="AX34" s="127">
        <v>65.510900000000007</v>
      </c>
      <c r="AY34" s="125">
        <v>32.936599999999999</v>
      </c>
      <c r="AZ34" s="125">
        <v>32.759300000000003</v>
      </c>
      <c r="BA34" s="125">
        <v>33.743000000000002</v>
      </c>
      <c r="BB34" s="125">
        <v>34.7331</v>
      </c>
      <c r="BC34" s="125">
        <v>112.36</v>
      </c>
      <c r="BD34" s="125">
        <v>33.225000000000001</v>
      </c>
      <c r="BE34" s="125">
        <v>31.768899999999999</v>
      </c>
      <c r="BF34" s="125">
        <v>34.517800000000001</v>
      </c>
      <c r="BG34" s="125">
        <v>33.040500000000002</v>
      </c>
      <c r="BH34" s="125">
        <v>112.56699999999999</v>
      </c>
      <c r="BI34" s="125">
        <v>36.068399999999997</v>
      </c>
      <c r="BJ34" s="125">
        <v>32.416200000000003</v>
      </c>
      <c r="BK34" s="125">
        <v>31.1464</v>
      </c>
      <c r="BL34" s="125">
        <v>32.376800000000003</v>
      </c>
      <c r="BM34" s="125">
        <v>123.92100000000001</v>
      </c>
      <c r="BN34" s="125">
        <v>36.237200000000001</v>
      </c>
      <c r="BO34" s="125">
        <v>32.270499999999998</v>
      </c>
      <c r="BP34" s="125">
        <v>34.138599999999997</v>
      </c>
      <c r="BQ34" s="125">
        <v>33.820399999999999</v>
      </c>
    </row>
    <row r="35" spans="1:69" ht="16.8">
      <c r="A35" s="64" t="s">
        <v>24</v>
      </c>
      <c r="B35" s="64"/>
      <c r="C35" s="125">
        <v>30.411000000000001</v>
      </c>
      <c r="D35" s="125">
        <v>36.826000000000001</v>
      </c>
      <c r="E35" s="125"/>
      <c r="F35" s="184">
        <v>24.1373</v>
      </c>
      <c r="G35" s="184">
        <v>19.627300000000002</v>
      </c>
      <c r="H35" s="184">
        <v>25.706900000000001</v>
      </c>
      <c r="I35" s="184">
        <v>34.756900000000002</v>
      </c>
      <c r="J35" s="127">
        <v>127.386</v>
      </c>
      <c r="K35" s="187">
        <v>41.453099999999999</v>
      </c>
      <c r="L35" s="187">
        <v>41.366699999999994</v>
      </c>
      <c r="M35" s="187">
        <v>43.273199999999996</v>
      </c>
      <c r="N35" s="187">
        <v>43.0017</v>
      </c>
      <c r="O35" s="125">
        <v>146.0677</v>
      </c>
      <c r="P35" s="125">
        <v>47.528239999999997</v>
      </c>
      <c r="Q35" s="125">
        <v>47.381970000000003</v>
      </c>
      <c r="R35" s="125">
        <v>42.759589999999996</v>
      </c>
      <c r="S35" s="125">
        <v>44.479390000000002</v>
      </c>
      <c r="T35" s="125">
        <v>147.4923</v>
      </c>
      <c r="U35" s="125">
        <v>42.568399999999997</v>
      </c>
      <c r="V35" s="125">
        <v>50.913489999999996</v>
      </c>
      <c r="W35" s="125">
        <v>47.276910000000001</v>
      </c>
      <c r="X35" s="125">
        <v>46.582920000000001</v>
      </c>
      <c r="Y35" s="125">
        <v>169.136</v>
      </c>
      <c r="Z35" s="125">
        <v>49.150399999999998</v>
      </c>
      <c r="AA35" s="125">
        <v>49.485999999999997</v>
      </c>
      <c r="AB35" s="125">
        <v>48.485799999999998</v>
      </c>
      <c r="AC35" s="125">
        <v>52.614199999999997</v>
      </c>
      <c r="AD35" s="125">
        <v>155.376</v>
      </c>
      <c r="AE35" s="125">
        <v>52.053199999999997</v>
      </c>
      <c r="AF35" s="125">
        <v>55.898000000000003</v>
      </c>
      <c r="AG35" s="125">
        <v>55.61</v>
      </c>
      <c r="AH35" s="125">
        <v>54.445</v>
      </c>
      <c r="AI35" s="125">
        <v>157.6</v>
      </c>
      <c r="AJ35" s="125">
        <v>50.3917</v>
      </c>
      <c r="AK35" s="125">
        <v>53.173699999999997</v>
      </c>
      <c r="AL35" s="125">
        <v>54.301200000000001</v>
      </c>
      <c r="AM35" s="125">
        <v>50.886699999999998</v>
      </c>
      <c r="AN35" s="125">
        <v>153.75899999999999</v>
      </c>
      <c r="AO35" s="125">
        <v>56.373399999999997</v>
      </c>
      <c r="AP35" s="125">
        <v>56.5764</v>
      </c>
      <c r="AQ35" s="125">
        <v>55.186399999999999</v>
      </c>
      <c r="AR35" s="125">
        <v>52.769799999999996</v>
      </c>
      <c r="AS35" s="127">
        <v>161.767</v>
      </c>
      <c r="AT35" s="125">
        <v>55.301499999999997</v>
      </c>
      <c r="AU35" s="125">
        <v>56.314100000000003</v>
      </c>
      <c r="AV35" s="125">
        <v>57.591099999999997</v>
      </c>
      <c r="AW35" s="125">
        <v>49.479500000000002</v>
      </c>
      <c r="AX35" s="127">
        <v>96.617500000000007</v>
      </c>
      <c r="AY35" s="125">
        <v>60.510199999999998</v>
      </c>
      <c r="AZ35" s="125">
        <v>55.392400000000002</v>
      </c>
      <c r="BA35" s="125">
        <v>60.758899999999997</v>
      </c>
      <c r="BB35" s="125">
        <v>63.230499999999999</v>
      </c>
      <c r="BC35" s="125">
        <v>164.49</v>
      </c>
      <c r="BD35" s="125">
        <v>54.060200000000002</v>
      </c>
      <c r="BE35" s="125">
        <v>53.813800000000001</v>
      </c>
      <c r="BF35" s="125">
        <v>56.641500000000001</v>
      </c>
      <c r="BG35" s="125">
        <v>55.369599999999998</v>
      </c>
      <c r="BH35" s="125">
        <v>142.41800000000001</v>
      </c>
      <c r="BI35" s="125">
        <v>58.677300000000002</v>
      </c>
      <c r="BJ35" s="125">
        <v>56.256799999999998</v>
      </c>
      <c r="BK35" s="125">
        <v>57.453000000000003</v>
      </c>
      <c r="BL35" s="125">
        <v>58.644500000000001</v>
      </c>
      <c r="BM35" s="125">
        <v>156.40299999999999</v>
      </c>
      <c r="BN35" s="125">
        <v>59.882800000000003</v>
      </c>
      <c r="BO35" s="125">
        <v>57.982999999999997</v>
      </c>
      <c r="BP35" s="125">
        <v>55.315199999999997</v>
      </c>
      <c r="BQ35" s="125">
        <v>58.384500000000003</v>
      </c>
    </row>
    <row r="36" spans="1:69" ht="16.8">
      <c r="A36" s="64" t="s">
        <v>25</v>
      </c>
      <c r="B36" s="64"/>
      <c r="C36" s="125">
        <v>85.55</v>
      </c>
      <c r="D36" s="125">
        <v>96.331999999999994</v>
      </c>
      <c r="E36" s="125"/>
      <c r="F36" s="184">
        <v>59.844099999999997</v>
      </c>
      <c r="G36" s="184">
        <v>53.857300000000002</v>
      </c>
      <c r="H36" s="184">
        <v>55.9407</v>
      </c>
      <c r="I36" s="184">
        <v>91.2881</v>
      </c>
      <c r="J36" s="127">
        <v>174.077</v>
      </c>
      <c r="K36" s="187">
        <v>85.058199999999999</v>
      </c>
      <c r="L36" s="187">
        <v>78.867500000000007</v>
      </c>
      <c r="M36" s="187">
        <v>88.294499999999999</v>
      </c>
      <c r="N36" s="187">
        <v>86.616399999999999</v>
      </c>
      <c r="O36" s="125">
        <v>202.04660000000001</v>
      </c>
      <c r="P36" s="125">
        <v>90.669139999999999</v>
      </c>
      <c r="Q36" s="125">
        <v>87.446889999999996</v>
      </c>
      <c r="R36" s="125">
        <v>85.584429999999998</v>
      </c>
      <c r="S36" s="125">
        <v>92.95626</v>
      </c>
      <c r="T36" s="125">
        <v>172.0531</v>
      </c>
      <c r="U36" s="125">
        <v>92.536100000000005</v>
      </c>
      <c r="V36" s="125">
        <v>86.106949999999998</v>
      </c>
      <c r="W36" s="125">
        <v>80.550660000000008</v>
      </c>
      <c r="X36" s="125">
        <v>82.799210000000002</v>
      </c>
      <c r="Y36" s="125">
        <v>191.81540000000001</v>
      </c>
      <c r="Z36" s="125">
        <v>86.242900000000006</v>
      </c>
      <c r="AA36" s="125">
        <v>81.757000000000005</v>
      </c>
      <c r="AB36" s="125">
        <v>88.906499999999994</v>
      </c>
      <c r="AC36" s="125">
        <v>87.862899999999996</v>
      </c>
      <c r="AD36" s="125">
        <v>170.958</v>
      </c>
      <c r="AE36" s="125">
        <v>81.637200000000007</v>
      </c>
      <c r="AF36" s="125">
        <v>77.439300000000003</v>
      </c>
      <c r="AG36" s="125">
        <v>82.533000000000001</v>
      </c>
      <c r="AH36" s="125">
        <v>85.706999999999994</v>
      </c>
      <c r="AI36" s="125">
        <v>168.70500000000001</v>
      </c>
      <c r="AJ36" s="125">
        <v>82.449100000000001</v>
      </c>
      <c r="AK36" s="125">
        <v>82.905299999999997</v>
      </c>
      <c r="AL36" s="125">
        <v>81.918300000000002</v>
      </c>
      <c r="AM36" s="125">
        <v>85.126199999999997</v>
      </c>
      <c r="AN36" s="125">
        <v>160.21799999999999</v>
      </c>
      <c r="AO36" s="125">
        <v>79.666600000000003</v>
      </c>
      <c r="AP36" s="125">
        <v>75.590199999999996</v>
      </c>
      <c r="AQ36" s="125">
        <v>80.506799999999998</v>
      </c>
      <c r="AR36" s="125">
        <v>79.649000000000001</v>
      </c>
      <c r="AS36" s="127">
        <v>154.68600000000001</v>
      </c>
      <c r="AT36" s="125">
        <v>85.784300000000002</v>
      </c>
      <c r="AU36" s="125">
        <v>77.747299999999996</v>
      </c>
      <c r="AV36" s="125">
        <v>76.597499999999997</v>
      </c>
      <c r="AW36" s="125">
        <v>78.150000000000006</v>
      </c>
      <c r="AX36" s="127">
        <v>83.56</v>
      </c>
      <c r="AY36" s="125">
        <v>72.202200000000005</v>
      </c>
      <c r="AZ36" s="125">
        <v>76.392799999999994</v>
      </c>
      <c r="BA36" s="125">
        <v>79.848500000000001</v>
      </c>
      <c r="BB36" s="125">
        <v>85.314099999999996</v>
      </c>
      <c r="BC36" s="125">
        <v>140.154</v>
      </c>
      <c r="BD36" s="125">
        <v>74.093500000000006</v>
      </c>
      <c r="BE36" s="125">
        <v>72.201400000000007</v>
      </c>
      <c r="BF36" s="125">
        <v>62.584499999999998</v>
      </c>
      <c r="BG36" s="125">
        <v>72.0565</v>
      </c>
      <c r="BH36" s="125">
        <v>135.845</v>
      </c>
      <c r="BI36" s="125">
        <v>73.898700000000005</v>
      </c>
      <c r="BJ36" s="125">
        <v>73.574200000000005</v>
      </c>
      <c r="BK36" s="125">
        <v>75.583100000000002</v>
      </c>
      <c r="BL36" s="125">
        <v>72.601600000000005</v>
      </c>
      <c r="BM36" s="125">
        <v>142.91900000000001</v>
      </c>
      <c r="BN36" s="125">
        <v>80.034800000000004</v>
      </c>
      <c r="BO36" s="125">
        <v>75.112099999999998</v>
      </c>
      <c r="BP36" s="125">
        <v>80.316900000000004</v>
      </c>
      <c r="BQ36" s="125">
        <v>84.151200000000003</v>
      </c>
    </row>
    <row r="37" spans="1:69" ht="16.8">
      <c r="A37" s="64" t="s">
        <v>26</v>
      </c>
      <c r="B37" s="64"/>
      <c r="C37" s="125">
        <v>52.314999999999998</v>
      </c>
      <c r="D37" s="125">
        <v>51.816000000000003</v>
      </c>
      <c r="E37" s="125"/>
      <c r="F37" s="184">
        <v>38.4651</v>
      </c>
      <c r="G37" s="184">
        <v>32.2864</v>
      </c>
      <c r="H37" s="184">
        <v>33.146299999999997</v>
      </c>
      <c r="I37" s="184">
        <v>59.255099999999999</v>
      </c>
      <c r="J37" s="127">
        <v>93.741399999999999</v>
      </c>
      <c r="K37" s="187">
        <v>55.6233</v>
      </c>
      <c r="L37" s="187">
        <v>59.862300000000005</v>
      </c>
      <c r="M37" s="187">
        <v>52.321199999999997</v>
      </c>
      <c r="N37" s="187">
        <v>55.081199999999995</v>
      </c>
      <c r="O37" s="125">
        <v>96.875230000000002</v>
      </c>
      <c r="P37" s="125">
        <v>57.740349999999999</v>
      </c>
      <c r="Q37" s="125">
        <v>57.23021</v>
      </c>
      <c r="R37" s="125">
        <v>53.105559999999997</v>
      </c>
      <c r="S37" s="125">
        <v>57.201300000000003</v>
      </c>
      <c r="T37" s="125">
        <v>77.549760000000006</v>
      </c>
      <c r="U37" s="125">
        <v>55.527700000000003</v>
      </c>
      <c r="V37" s="125">
        <v>50.809539999999998</v>
      </c>
      <c r="W37" s="125">
        <v>59.26634</v>
      </c>
      <c r="X37" s="125">
        <v>61.978699999999996</v>
      </c>
      <c r="Y37" s="125">
        <v>91.366200000000006</v>
      </c>
      <c r="Z37" s="125">
        <v>60.021299999999997</v>
      </c>
      <c r="AA37" s="125">
        <v>53.912999999999997</v>
      </c>
      <c r="AB37" s="125">
        <v>51.741</v>
      </c>
      <c r="AC37" s="125">
        <v>55.453000000000003</v>
      </c>
      <c r="AD37" s="125">
        <v>93.1036</v>
      </c>
      <c r="AE37" s="125">
        <v>53.139499999999998</v>
      </c>
      <c r="AF37" s="125">
        <v>52.773899999999998</v>
      </c>
      <c r="AG37" s="125">
        <v>58.284999999999997</v>
      </c>
      <c r="AH37" s="125">
        <v>59.698999999999998</v>
      </c>
      <c r="AI37" s="125">
        <v>84.426500000000004</v>
      </c>
      <c r="AJ37" s="125">
        <v>52.344799999999999</v>
      </c>
      <c r="AK37" s="125">
        <v>51.541400000000003</v>
      </c>
      <c r="AL37" s="125">
        <v>50.702100000000002</v>
      </c>
      <c r="AM37" s="125">
        <v>57.557200000000002</v>
      </c>
      <c r="AN37" s="125">
        <v>82.8506</v>
      </c>
      <c r="AO37" s="125">
        <v>56.8202</v>
      </c>
      <c r="AP37" s="125">
        <v>56.711799999999997</v>
      </c>
      <c r="AQ37" s="125">
        <v>57.031500000000001</v>
      </c>
      <c r="AR37" s="125">
        <v>58.818199999999997</v>
      </c>
      <c r="AS37" s="127">
        <v>70.808300000000003</v>
      </c>
      <c r="AT37" s="125">
        <v>45.6755</v>
      </c>
      <c r="AU37" s="125">
        <v>48.947899999999997</v>
      </c>
      <c r="AV37" s="125">
        <v>52.094900000000003</v>
      </c>
      <c r="AW37" s="125">
        <v>46.657699999999998</v>
      </c>
      <c r="AX37" s="127">
        <v>88.252300000000005</v>
      </c>
      <c r="AY37" s="125">
        <v>40.404699999999998</v>
      </c>
      <c r="AZ37" s="125">
        <v>43.046500000000002</v>
      </c>
      <c r="BA37" s="125">
        <v>52.482999999999997</v>
      </c>
      <c r="BB37" s="125">
        <v>50.418999999999997</v>
      </c>
      <c r="BC37" s="125">
        <v>69.988699999999994</v>
      </c>
      <c r="BD37" s="125">
        <v>39.530900000000003</v>
      </c>
      <c r="BE37" s="125">
        <v>39.826700000000002</v>
      </c>
      <c r="BF37" s="125">
        <v>50.239199999999997</v>
      </c>
      <c r="BG37" s="125">
        <v>46.1282</v>
      </c>
      <c r="BH37" s="125">
        <v>54.732028899999932</v>
      </c>
      <c r="BI37" s="125">
        <v>38.583799999999997</v>
      </c>
      <c r="BJ37" s="125">
        <v>37.808399999999999</v>
      </c>
      <c r="BK37" s="125">
        <v>38.509500000000003</v>
      </c>
      <c r="BL37" s="125">
        <v>38.267000000000003</v>
      </c>
      <c r="BM37" s="125">
        <v>47.608600000000003</v>
      </c>
      <c r="BN37" s="125">
        <v>29.7727</v>
      </c>
      <c r="BO37" s="125">
        <v>33.2087</v>
      </c>
      <c r="BP37" s="125">
        <v>34.317300000000003</v>
      </c>
      <c r="BQ37" s="125">
        <v>30.300899999999999</v>
      </c>
    </row>
    <row r="38" spans="1:69" ht="16.8">
      <c r="A38" s="64" t="s">
        <v>27</v>
      </c>
      <c r="B38" s="64"/>
      <c r="C38" s="125">
        <v>41.685000000000002</v>
      </c>
      <c r="D38" s="125">
        <v>41.762</v>
      </c>
      <c r="E38" s="125"/>
      <c r="F38" s="184">
        <v>26.417200000000001</v>
      </c>
      <c r="G38" s="184">
        <v>32.359499999999997</v>
      </c>
      <c r="H38" s="184">
        <v>25.1448</v>
      </c>
      <c r="I38" s="184">
        <v>38.061700000000002</v>
      </c>
      <c r="J38" s="127">
        <v>57.170199999999994</v>
      </c>
      <c r="K38" s="187">
        <v>40.214599999999997</v>
      </c>
      <c r="L38" s="187">
        <v>38.965800000000002</v>
      </c>
      <c r="M38" s="187">
        <v>39.273199999999996</v>
      </c>
      <c r="N38" s="187">
        <v>39.542099999999998</v>
      </c>
      <c r="O38" s="125">
        <v>51.556550000000001</v>
      </c>
      <c r="P38" s="125">
        <v>34.305599999999998</v>
      </c>
      <c r="Q38" s="125">
        <v>34.132980000000003</v>
      </c>
      <c r="R38" s="125">
        <v>37.605559999999997</v>
      </c>
      <c r="S38" s="125">
        <v>38.333030000000001</v>
      </c>
      <c r="T38" s="125">
        <v>49.178489999999996</v>
      </c>
      <c r="U38" s="125">
        <v>32.955800000000004</v>
      </c>
      <c r="V38" s="125">
        <v>36.191160000000004</v>
      </c>
      <c r="W38" s="125">
        <v>37.419499999999999</v>
      </c>
      <c r="X38" s="125">
        <v>39.111550000000001</v>
      </c>
      <c r="Y38" s="125">
        <v>57.428269999999998</v>
      </c>
      <c r="Z38" s="125">
        <v>31.453600000000002</v>
      </c>
      <c r="AA38" s="125">
        <v>36.942</v>
      </c>
      <c r="AB38" s="125">
        <v>32.240900000000003</v>
      </c>
      <c r="AC38" s="125">
        <v>34.298000000000002</v>
      </c>
      <c r="AD38" s="125">
        <v>52.306399999999996</v>
      </c>
      <c r="AE38" s="125">
        <v>30.566299999999998</v>
      </c>
      <c r="AF38" s="125">
        <v>32.372500000000002</v>
      </c>
      <c r="AG38" s="125">
        <v>34.707000000000001</v>
      </c>
      <c r="AH38" s="125">
        <v>32.622999999999998</v>
      </c>
      <c r="AI38" s="125">
        <v>47.915999999999997</v>
      </c>
      <c r="AJ38" s="125">
        <v>32.575800000000001</v>
      </c>
      <c r="AK38" s="125">
        <v>29.192299999999999</v>
      </c>
      <c r="AL38" s="125">
        <v>33.901299999999999</v>
      </c>
      <c r="AM38" s="125">
        <v>30.753299999999999</v>
      </c>
      <c r="AN38" s="125">
        <v>38.912100000000002</v>
      </c>
      <c r="AO38" s="125">
        <v>26.173500000000001</v>
      </c>
      <c r="AP38" s="125">
        <v>25.975300000000001</v>
      </c>
      <c r="AQ38" s="125">
        <v>28.528300000000002</v>
      </c>
      <c r="AR38" s="125">
        <v>30.436299999999999</v>
      </c>
      <c r="AS38" s="127">
        <v>39.074800000000003</v>
      </c>
      <c r="AT38" s="125">
        <v>23.941800000000001</v>
      </c>
      <c r="AU38" s="125">
        <v>27.369900000000001</v>
      </c>
      <c r="AV38" s="125">
        <v>25.601299999999998</v>
      </c>
      <c r="AW38" s="125">
        <v>29.491</v>
      </c>
      <c r="AX38" s="127">
        <v>28.767299999999999</v>
      </c>
      <c r="AY38" s="125">
        <v>28.233599999999999</v>
      </c>
      <c r="AZ38" s="125">
        <v>27.382999999999999</v>
      </c>
      <c r="BA38" s="125">
        <v>26.1233</v>
      </c>
      <c r="BB38" s="125">
        <v>24.918399999999998</v>
      </c>
      <c r="BC38" s="125">
        <v>37.597099999999998</v>
      </c>
      <c r="BD38" s="125">
        <v>25.8218</v>
      </c>
      <c r="BE38" s="125">
        <v>27.1096</v>
      </c>
      <c r="BF38" s="125">
        <v>26.128299999999999</v>
      </c>
      <c r="BG38" s="125">
        <v>25.603200000000001</v>
      </c>
      <c r="BH38" s="125">
        <v>40.99</v>
      </c>
      <c r="BI38" s="125">
        <v>24.6204</v>
      </c>
      <c r="BJ38" s="125">
        <v>26.1768</v>
      </c>
      <c r="BK38" s="125">
        <v>28.869199999999999</v>
      </c>
      <c r="BL38" s="125">
        <v>26.1326</v>
      </c>
      <c r="BM38" s="125">
        <v>40.958500000000001</v>
      </c>
      <c r="BN38" s="125">
        <v>23.862200000000001</v>
      </c>
      <c r="BO38" s="125">
        <v>27.2941</v>
      </c>
      <c r="BP38" s="125">
        <v>26.910499999999999</v>
      </c>
      <c r="BQ38" s="125">
        <v>25.485299999999999</v>
      </c>
    </row>
    <row r="39" spans="1:69" ht="16.8">
      <c r="A39" s="64" t="s">
        <v>28</v>
      </c>
      <c r="B39" s="64"/>
      <c r="C39" s="125">
        <v>5.944</v>
      </c>
      <c r="D39" s="125">
        <v>7.5759999999999996</v>
      </c>
      <c r="E39" s="125"/>
      <c r="F39" s="184">
        <v>3.8312300000000001</v>
      </c>
      <c r="G39" s="184">
        <v>7.3174799999999998</v>
      </c>
      <c r="H39" s="184">
        <v>6.5759499999999997</v>
      </c>
      <c r="I39" s="184">
        <v>7.6327800000000003</v>
      </c>
      <c r="J39" s="127">
        <v>14.023299999999999</v>
      </c>
      <c r="K39" s="187">
        <v>11.4941</v>
      </c>
      <c r="L39" s="187">
        <v>10.791799999999999</v>
      </c>
      <c r="M39" s="187">
        <v>10.8096</v>
      </c>
      <c r="N39" s="187">
        <v>9.5340499999999988</v>
      </c>
      <c r="O39" s="125">
        <v>14.42019</v>
      </c>
      <c r="P39" s="125">
        <v>9.5574760000000012</v>
      </c>
      <c r="Q39" s="125">
        <v>9.8869530000000001</v>
      </c>
      <c r="R39" s="125">
        <v>9.7906119999999994</v>
      </c>
      <c r="S39" s="125">
        <v>8.8035300000000003</v>
      </c>
      <c r="T39" s="125">
        <v>12.82368</v>
      </c>
      <c r="U39" s="125">
        <v>8.4094300000000004</v>
      </c>
      <c r="V39" s="125">
        <v>8.3022479999999987</v>
      </c>
      <c r="W39" s="125">
        <v>8.3000910000000001</v>
      </c>
      <c r="X39" s="125">
        <v>12.540059999999999</v>
      </c>
      <c r="Y39" s="125">
        <v>14.420249999999999</v>
      </c>
      <c r="Z39" s="125">
        <v>10.184699999999999</v>
      </c>
      <c r="AA39" s="125">
        <v>9.4380000000000006</v>
      </c>
      <c r="AB39" s="125">
        <v>7.9005700000000001</v>
      </c>
      <c r="AC39" s="125">
        <v>9.4060799999999993</v>
      </c>
      <c r="AD39" s="125">
        <v>11.821899999999999</v>
      </c>
      <c r="AE39" s="125">
        <v>8.99404</v>
      </c>
      <c r="AF39" s="125">
        <v>8.0967099999999999</v>
      </c>
      <c r="AG39" s="125">
        <v>9.0510000000000002</v>
      </c>
      <c r="AH39" s="125">
        <v>9.4770000000000003</v>
      </c>
      <c r="AI39" s="125">
        <v>14.144600000000001</v>
      </c>
      <c r="AJ39" s="125">
        <v>11.602499999999999</v>
      </c>
      <c r="AK39" s="125">
        <v>11.561</v>
      </c>
      <c r="AL39" s="125">
        <v>8.4427599999999998</v>
      </c>
      <c r="AM39" s="125">
        <v>8.3794199999999996</v>
      </c>
      <c r="AN39" s="125">
        <v>13.430400000000001</v>
      </c>
      <c r="AO39" s="125">
        <v>7.3754900000000001</v>
      </c>
      <c r="AP39" s="125">
        <v>10.5412</v>
      </c>
      <c r="AQ39" s="125">
        <v>8.9735600000000009</v>
      </c>
      <c r="AR39" s="125">
        <v>10.3514</v>
      </c>
      <c r="AS39" s="127">
        <v>9.9617299999999993</v>
      </c>
      <c r="AT39" s="125">
        <v>6.6649000000000003</v>
      </c>
      <c r="AU39" s="125">
        <v>6.06867</v>
      </c>
      <c r="AV39" s="125">
        <v>5.75854</v>
      </c>
      <c r="AW39" s="125">
        <v>7.3941299999999996</v>
      </c>
      <c r="AX39" s="127">
        <v>6.0749300000000002</v>
      </c>
      <c r="AY39" s="125">
        <v>8.7901799999999994</v>
      </c>
      <c r="AZ39" s="125">
        <v>9.7866</v>
      </c>
      <c r="BA39" s="125">
        <v>5.62873</v>
      </c>
      <c r="BB39" s="125">
        <v>6.3994900000000001</v>
      </c>
      <c r="BC39" s="125">
        <v>12.1386</v>
      </c>
      <c r="BD39" s="125">
        <v>7.0231000000000003</v>
      </c>
      <c r="BE39" s="125">
        <v>8.4881499999999992</v>
      </c>
      <c r="BF39" s="125">
        <v>9.5469600000000003</v>
      </c>
      <c r="BG39" s="125">
        <v>9.6839899999999997</v>
      </c>
      <c r="BH39" s="125">
        <v>10.335000000000001</v>
      </c>
      <c r="BI39" s="125">
        <v>5.3341599999999998</v>
      </c>
      <c r="BJ39" s="125">
        <v>7.5296500000000002</v>
      </c>
      <c r="BK39" s="125">
        <v>7.0443899999999999</v>
      </c>
      <c r="BL39" s="125">
        <v>6.7025199999999998</v>
      </c>
      <c r="BM39" s="125">
        <v>9.5994399999999995</v>
      </c>
      <c r="BN39" s="125">
        <v>4.74099</v>
      </c>
      <c r="BO39" s="125">
        <v>5.2080200000000003</v>
      </c>
      <c r="BP39" s="125">
        <v>6.5690299999999997</v>
      </c>
      <c r="BQ39" s="125">
        <v>5.0682799999999997</v>
      </c>
    </row>
    <row r="40" spans="1:69" s="1" customFormat="1" ht="16.8">
      <c r="A40" s="64" t="s">
        <v>41</v>
      </c>
      <c r="B40" s="64"/>
      <c r="C40" s="125">
        <v>0.48899999999999999</v>
      </c>
      <c r="D40" s="125">
        <v>0.16800000000000001</v>
      </c>
      <c r="E40" s="125"/>
      <c r="F40" s="184">
        <v>69.327100000000002</v>
      </c>
      <c r="G40" s="184">
        <v>43.147500000000001</v>
      </c>
      <c r="H40" s="184">
        <v>87.073099999999997</v>
      </c>
      <c r="I40" s="184">
        <v>0.193079</v>
      </c>
      <c r="J40" s="127">
        <v>13.6646</v>
      </c>
      <c r="K40" s="187">
        <v>0.41244910000000001</v>
      </c>
      <c r="L40" s="187">
        <v>0.22014529999999999</v>
      </c>
      <c r="M40" s="187">
        <v>0</v>
      </c>
      <c r="N40" s="187">
        <v>0.25403399999999998</v>
      </c>
      <c r="O40" s="125">
        <v>0.88976900000000003</v>
      </c>
      <c r="P40" s="125">
        <v>0.51580170000000003</v>
      </c>
      <c r="Q40" s="125">
        <v>0.29324740000000005</v>
      </c>
      <c r="R40" s="125">
        <v>0.55044400000000004</v>
      </c>
      <c r="S40" s="125">
        <v>0.13869409999999999</v>
      </c>
      <c r="T40" s="125">
        <v>0.94909739999999998</v>
      </c>
      <c r="U40" s="125">
        <v>0.10835729999999999</v>
      </c>
      <c r="V40" s="125">
        <v>0.31404300000000002</v>
      </c>
      <c r="W40" s="125">
        <v>0.1494839</v>
      </c>
      <c r="X40" s="125">
        <v>9.8670029999999992E-2</v>
      </c>
      <c r="Y40" s="125">
        <v>0.99181180000000002</v>
      </c>
      <c r="Z40" s="125">
        <v>0.36924210000000002</v>
      </c>
      <c r="AA40" s="125"/>
      <c r="AB40" s="125"/>
      <c r="AC40" s="125"/>
      <c r="AD40" s="125">
        <v>0.82728270000000004</v>
      </c>
      <c r="AE40" s="125"/>
      <c r="AF40" s="125"/>
      <c r="AG40" s="125"/>
      <c r="AH40" s="125"/>
      <c r="AI40" s="125">
        <v>0.45762360000000002</v>
      </c>
      <c r="AJ40" s="125"/>
      <c r="AK40" s="125"/>
      <c r="AL40" s="125"/>
      <c r="AM40" s="125"/>
      <c r="AN40" s="125">
        <v>0.34582109999999999</v>
      </c>
      <c r="AO40" s="125"/>
      <c r="AP40" s="125"/>
      <c r="AQ40" s="125"/>
      <c r="AR40" s="125"/>
      <c r="AS40" s="127">
        <v>8.1926900000000007</v>
      </c>
      <c r="AT40" s="125"/>
      <c r="AU40" s="125"/>
      <c r="AV40" s="125"/>
      <c r="AW40" s="125"/>
      <c r="AX40" s="127">
        <v>281.70800000000003</v>
      </c>
      <c r="AY40" s="125"/>
      <c r="AZ40" s="125"/>
      <c r="BA40" s="125"/>
      <c r="BB40" s="125"/>
      <c r="BC40" s="125">
        <v>0.59513780000000005</v>
      </c>
      <c r="BD40" s="125"/>
      <c r="BE40" s="125"/>
      <c r="BF40" s="125"/>
      <c r="BG40" s="125"/>
      <c r="BH40" s="125">
        <v>0.41897109999999999</v>
      </c>
      <c r="BI40" s="125"/>
      <c r="BJ40" s="125"/>
      <c r="BK40" s="125"/>
      <c r="BL40" s="125"/>
      <c r="BM40" s="125">
        <v>0.56924969999999997</v>
      </c>
      <c r="BN40" s="125"/>
      <c r="BO40" s="125"/>
      <c r="BP40" s="125"/>
      <c r="BQ40" s="125"/>
    </row>
    <row r="41" spans="1:69" s="4" customFormat="1" ht="16.8">
      <c r="A41" s="62" t="s">
        <v>29</v>
      </c>
      <c r="B41" s="62"/>
      <c r="C41" s="120">
        <f>SUM(C32:C40)</f>
        <v>250.73</v>
      </c>
      <c r="D41" s="120">
        <f>SUM(D32:D40)</f>
        <v>272.17</v>
      </c>
      <c r="E41" s="119"/>
      <c r="F41" s="119">
        <f>SUM(F32:F40)</f>
        <v>251.95852000000002</v>
      </c>
      <c r="G41" s="119">
        <f t="shared" ref="G41:I41" si="48">SUM(G32:G40)</f>
        <v>214.23522</v>
      </c>
      <c r="H41" s="119">
        <f t="shared" si="48"/>
        <v>263.16091</v>
      </c>
      <c r="I41" s="119">
        <f t="shared" si="48"/>
        <v>268.84250900000006</v>
      </c>
      <c r="J41" s="119">
        <f t="shared" ref="J41" si="49">SUM(J32:J40)</f>
        <v>704.68739999999991</v>
      </c>
      <c r="K41" s="186">
        <v>284.62710909999993</v>
      </c>
      <c r="L41" s="186">
        <v>274.69552529999993</v>
      </c>
      <c r="M41" s="186">
        <v>278.10255000000001</v>
      </c>
      <c r="N41" s="186">
        <v>279.50389399999995</v>
      </c>
      <c r="O41" s="119">
        <f t="shared" ref="O41:AH41" si="50">SUM(O32:O40)</f>
        <v>755.30162900000005</v>
      </c>
      <c r="P41" s="119">
        <f t="shared" si="50"/>
        <v>289.37056569999999</v>
      </c>
      <c r="Q41" s="119">
        <f t="shared" si="50"/>
        <v>283.04056739999999</v>
      </c>
      <c r="R41" s="119">
        <f t="shared" si="50"/>
        <v>280.70878800000003</v>
      </c>
      <c r="S41" s="119">
        <f t="shared" si="50"/>
        <v>290.13414210000002</v>
      </c>
      <c r="T41" s="119">
        <f t="shared" si="50"/>
        <v>725.15093739999998</v>
      </c>
      <c r="U41" s="119">
        <f t="shared" si="50"/>
        <v>279.7649973</v>
      </c>
      <c r="V41" s="119">
        <f t="shared" si="50"/>
        <v>282.29127000000005</v>
      </c>
      <c r="W41" s="119">
        <f t="shared" si="50"/>
        <v>280.35526890000006</v>
      </c>
      <c r="X41" s="119">
        <f t="shared" si="50"/>
        <v>289.43862403000003</v>
      </c>
      <c r="Y41" s="119">
        <f t="shared" si="50"/>
        <v>825.29925180000021</v>
      </c>
      <c r="Z41" s="119">
        <f t="shared" si="50"/>
        <v>289.56107210000005</v>
      </c>
      <c r="AA41" s="119">
        <f t="shared" si="50"/>
        <v>281.71100000000001</v>
      </c>
      <c r="AB41" s="119">
        <f t="shared" si="50"/>
        <v>281.50717000000003</v>
      </c>
      <c r="AC41" s="119">
        <f t="shared" si="50"/>
        <v>288.6087</v>
      </c>
      <c r="AD41" s="119">
        <f t="shared" si="50"/>
        <v>765.39018269999997</v>
      </c>
      <c r="AE41" s="119">
        <f t="shared" si="50"/>
        <v>279.39963</v>
      </c>
      <c r="AF41" s="119">
        <f t="shared" si="50"/>
        <v>285.73401999999999</v>
      </c>
      <c r="AG41" s="119">
        <f t="shared" si="50"/>
        <v>293.67200000000003</v>
      </c>
      <c r="AH41" s="119">
        <f t="shared" si="50"/>
        <v>296.71499999999997</v>
      </c>
      <c r="AI41" s="119">
        <f>SUM(AI32:AI40)</f>
        <v>743.6136236000001</v>
      </c>
      <c r="AJ41" s="120">
        <v>279.63600000000002</v>
      </c>
      <c r="AK41" s="120">
        <v>286.714</v>
      </c>
      <c r="AL41" s="120">
        <v>286.851</v>
      </c>
      <c r="AM41" s="120">
        <v>283.721</v>
      </c>
      <c r="AN41" s="120">
        <v>743.649</v>
      </c>
      <c r="AO41" s="120">
        <v>289.44</v>
      </c>
      <c r="AP41" s="120">
        <v>284.55099999999999</v>
      </c>
      <c r="AQ41" s="120">
        <v>286.97000000000003</v>
      </c>
      <c r="AR41" s="120">
        <v>283.31</v>
      </c>
      <c r="AS41" s="124">
        <v>750.29899999999998</v>
      </c>
      <c r="AT41" s="120">
        <v>276.80399999999997</v>
      </c>
      <c r="AU41" s="120">
        <v>275.024</v>
      </c>
      <c r="AV41" s="120">
        <v>278.33800000000002</v>
      </c>
      <c r="AW41" s="120">
        <v>275.072</v>
      </c>
      <c r="AX41" s="124">
        <v>776.81700000000001</v>
      </c>
      <c r="AY41" s="120">
        <v>273.21100000000001</v>
      </c>
      <c r="AZ41" s="120">
        <v>273.86500000000001</v>
      </c>
      <c r="BA41" s="120">
        <v>286.29700000000003</v>
      </c>
      <c r="BB41" s="120">
        <v>292.077</v>
      </c>
      <c r="BC41" s="120">
        <v>727.44799999999998</v>
      </c>
      <c r="BD41" s="120">
        <v>259.928</v>
      </c>
      <c r="BE41" s="120">
        <v>256.75099999999998</v>
      </c>
      <c r="BF41" s="120">
        <v>265.87599999999998</v>
      </c>
      <c r="BG41" s="120">
        <v>268.738</v>
      </c>
      <c r="BH41" s="120">
        <v>690.17200000000003</v>
      </c>
      <c r="BI41" s="120">
        <v>263.93799999999999</v>
      </c>
      <c r="BJ41" s="120">
        <v>265.78399999999999</v>
      </c>
      <c r="BK41" s="120">
        <v>266.63900000000001</v>
      </c>
      <c r="BL41" s="120">
        <v>264.66800000000001</v>
      </c>
      <c r="BM41" s="120">
        <v>701.97500000000002</v>
      </c>
      <c r="BN41" s="120">
        <v>261.35500000000002</v>
      </c>
      <c r="BO41" s="120">
        <v>259.72399999999999</v>
      </c>
      <c r="BP41" s="120">
        <v>264.72899999999998</v>
      </c>
      <c r="BQ41" s="120">
        <v>265.06700000000001</v>
      </c>
    </row>
    <row r="42" spans="1:69" s="1" customFormat="1" ht="16.8">
      <c r="A42" s="64"/>
      <c r="B42" s="64"/>
      <c r="C42" s="64"/>
      <c r="D42" s="125"/>
      <c r="E42" s="125"/>
      <c r="F42" s="127"/>
      <c r="G42" s="127"/>
      <c r="H42" s="127"/>
      <c r="I42" s="127"/>
      <c r="J42" s="127"/>
      <c r="K42" s="127"/>
      <c r="L42" s="127"/>
      <c r="M42" s="127"/>
      <c r="N42" s="127"/>
      <c r="O42" s="125"/>
      <c r="P42" s="125"/>
      <c r="Q42" s="125"/>
      <c r="R42" s="125"/>
      <c r="S42" s="125"/>
      <c r="T42" s="125"/>
      <c r="U42" s="133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30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7"/>
      <c r="AT42" s="125"/>
      <c r="AU42" s="125"/>
      <c r="AV42" s="125"/>
      <c r="AW42" s="125"/>
      <c r="AX42" s="127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</row>
    <row r="43" spans="1:69" ht="16.8">
      <c r="A43" s="67" t="s">
        <v>30</v>
      </c>
      <c r="B43" s="67"/>
      <c r="C43" s="67"/>
      <c r="D43" s="122"/>
      <c r="E43" s="122"/>
      <c r="F43" s="186"/>
      <c r="G43" s="186"/>
      <c r="H43" s="186"/>
      <c r="I43" s="186"/>
      <c r="J43" s="186"/>
      <c r="K43" s="186"/>
      <c r="L43" s="186"/>
      <c r="M43" s="186"/>
      <c r="N43" s="186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</row>
    <row r="44" spans="1:69" ht="16.8">
      <c r="A44" s="68" t="s">
        <v>31</v>
      </c>
      <c r="B44" s="68"/>
      <c r="C44" s="130">
        <v>136.08000000000001</v>
      </c>
      <c r="D44" s="130">
        <v>147.44900000000001</v>
      </c>
      <c r="E44" s="130"/>
      <c r="F44" s="184">
        <v>135.292</v>
      </c>
      <c r="G44" s="184">
        <v>114.797</v>
      </c>
      <c r="H44" s="184">
        <v>98.094999999999999</v>
      </c>
      <c r="I44" s="184">
        <v>143.84800000000001</v>
      </c>
      <c r="J44" s="187">
        <v>393.92700000000002</v>
      </c>
      <c r="K44" s="187">
        <v>151.09866666666665</v>
      </c>
      <c r="L44" s="187">
        <v>146.43566666666666</v>
      </c>
      <c r="M44" s="187">
        <v>148.42533333333333</v>
      </c>
      <c r="N44" s="187">
        <v>147.80199999999999</v>
      </c>
      <c r="O44" s="130">
        <v>433.76069999999999</v>
      </c>
      <c r="P44" s="130">
        <v>149.9554</v>
      </c>
      <c r="Q44" s="130">
        <v>151.68710000000002</v>
      </c>
      <c r="R44" s="130">
        <v>148.6858</v>
      </c>
      <c r="S44" s="130">
        <v>150.31950000000001</v>
      </c>
      <c r="T44" s="130">
        <v>408.1884</v>
      </c>
      <c r="U44" s="130">
        <v>149.553</v>
      </c>
      <c r="V44" s="130">
        <v>150.65539999999999</v>
      </c>
      <c r="W44" s="130">
        <v>147.1772</v>
      </c>
      <c r="X44" s="130">
        <v>153.10290000000001</v>
      </c>
      <c r="Y44" s="125">
        <v>466.2758</v>
      </c>
      <c r="Z44" s="125">
        <v>149.91900000000001</v>
      </c>
      <c r="AA44" s="125">
        <v>147.62899999999999</v>
      </c>
      <c r="AB44" s="125">
        <v>148.661</v>
      </c>
      <c r="AC44" s="125">
        <v>151.309</v>
      </c>
      <c r="AD44" s="125">
        <v>437</v>
      </c>
      <c r="AE44" s="125">
        <v>147.61099999999999</v>
      </c>
      <c r="AF44" s="125">
        <v>147.47999999999999</v>
      </c>
      <c r="AG44" s="125">
        <v>151.27199999999999</v>
      </c>
      <c r="AH44" s="125">
        <v>153.73500000000001</v>
      </c>
      <c r="AI44" s="125">
        <v>425.46199999999999</v>
      </c>
      <c r="AJ44" s="125">
        <v>146.96899999999999</v>
      </c>
      <c r="AK44" s="125">
        <v>149.70099999999999</v>
      </c>
      <c r="AL44" s="125">
        <v>150.72300000000001</v>
      </c>
      <c r="AM44" s="125">
        <v>149.636</v>
      </c>
      <c r="AN44" s="125">
        <v>428.17200000000003</v>
      </c>
      <c r="AO44" s="125">
        <v>148.05199999999999</v>
      </c>
      <c r="AP44" s="125">
        <v>147.95400000000001</v>
      </c>
      <c r="AQ44" s="125">
        <v>149.077</v>
      </c>
      <c r="AR44" s="125">
        <v>147.96799999999999</v>
      </c>
      <c r="AS44" s="125"/>
      <c r="AT44" s="125">
        <v>147.69800000000001</v>
      </c>
      <c r="AU44" s="125">
        <v>141.61500000000001</v>
      </c>
      <c r="AV44" s="125">
        <v>145.095</v>
      </c>
      <c r="AW44" s="125">
        <v>144.43</v>
      </c>
      <c r="AX44" s="125"/>
      <c r="AY44" s="125">
        <v>142.863</v>
      </c>
      <c r="AZ44" s="125">
        <v>141.24199999999999</v>
      </c>
      <c r="BA44" s="125">
        <v>146.291</v>
      </c>
      <c r="BB44" s="125">
        <v>151.49199999999999</v>
      </c>
      <c r="BC44" s="125">
        <v>424.661</v>
      </c>
      <c r="BD44" s="125">
        <v>133.92400000000001</v>
      </c>
      <c r="BE44" s="125">
        <v>135.58500000000001</v>
      </c>
      <c r="BF44" s="125">
        <v>137.815</v>
      </c>
      <c r="BG44" s="125">
        <v>139.59200000000001</v>
      </c>
      <c r="BH44" s="125">
        <v>414.226</v>
      </c>
      <c r="BI44" s="125">
        <v>136.91800000000001</v>
      </c>
      <c r="BJ44" s="125">
        <v>136.22300000000001</v>
      </c>
      <c r="BK44" s="125">
        <v>135.28800000000001</v>
      </c>
      <c r="BL44" s="125">
        <v>137.12799999999999</v>
      </c>
      <c r="BM44" s="125">
        <v>410.84500000000003</v>
      </c>
      <c r="BN44" s="125">
        <v>134.67099999999999</v>
      </c>
      <c r="BO44" s="125">
        <v>133.798</v>
      </c>
      <c r="BP44" s="125">
        <v>136.10300000000001</v>
      </c>
      <c r="BQ44" s="125">
        <v>136.465</v>
      </c>
    </row>
    <row r="45" spans="1:69" ht="16.8">
      <c r="A45" s="64" t="s">
        <v>32</v>
      </c>
      <c r="B45" s="64"/>
      <c r="C45" s="125">
        <v>114.65</v>
      </c>
      <c r="D45" s="125">
        <v>124.721</v>
      </c>
      <c r="E45" s="125"/>
      <c r="F45" s="184">
        <v>116.666</v>
      </c>
      <c r="G45" s="184">
        <v>99.437700000000007</v>
      </c>
      <c r="H45" s="184">
        <v>78.165499999999994</v>
      </c>
      <c r="I45" s="184">
        <v>124.995</v>
      </c>
      <c r="J45" s="127">
        <v>297.32100000000003</v>
      </c>
      <c r="K45" s="185">
        <v>133.52866666666668</v>
      </c>
      <c r="L45" s="185">
        <v>128.25966666666667</v>
      </c>
      <c r="M45" s="185">
        <v>129.67733333333331</v>
      </c>
      <c r="N45" s="185">
        <v>131.70166666666668</v>
      </c>
      <c r="O45" s="125">
        <v>321.54090000000002</v>
      </c>
      <c r="P45" s="125">
        <v>139.4152</v>
      </c>
      <c r="Q45" s="125">
        <v>131.3535</v>
      </c>
      <c r="R45" s="125">
        <v>132.02289999999999</v>
      </c>
      <c r="S45" s="125">
        <v>139.81460000000001</v>
      </c>
      <c r="T45" s="125">
        <v>316.96269999999998</v>
      </c>
      <c r="U45" s="125">
        <v>130.21199999999999</v>
      </c>
      <c r="V45" s="125">
        <v>131.63589999999999</v>
      </c>
      <c r="W45" s="125">
        <v>133.1781</v>
      </c>
      <c r="X45" s="125">
        <v>136.3357</v>
      </c>
      <c r="Y45" s="125">
        <v>359.02359999999999</v>
      </c>
      <c r="Z45" s="125">
        <v>139.642</v>
      </c>
      <c r="AA45" s="125">
        <v>134.46600000000001</v>
      </c>
      <c r="AB45" s="125">
        <v>132.846</v>
      </c>
      <c r="AC45" s="125">
        <v>137.38499999999999</v>
      </c>
      <c r="AD45" s="125">
        <v>328.39</v>
      </c>
      <c r="AE45" s="125">
        <v>132.14699999999999</v>
      </c>
      <c r="AF45" s="125">
        <v>138.584</v>
      </c>
      <c r="AG45" s="125">
        <v>142.40600000000001</v>
      </c>
      <c r="AH45" s="125">
        <v>143.30099999999999</v>
      </c>
      <c r="AI45" s="125">
        <v>318.15100000000001</v>
      </c>
      <c r="AJ45" s="125">
        <v>132.667</v>
      </c>
      <c r="AK45" s="125">
        <v>137.01400000000001</v>
      </c>
      <c r="AL45" s="125">
        <v>136.12700000000001</v>
      </c>
      <c r="AM45" s="125">
        <v>134.08500000000001</v>
      </c>
      <c r="AN45" s="125">
        <v>315.47699999999998</v>
      </c>
      <c r="AO45" s="125">
        <v>141.38800000000001</v>
      </c>
      <c r="AP45" s="125">
        <v>136.59700000000001</v>
      </c>
      <c r="AQ45" s="125">
        <v>137.893</v>
      </c>
      <c r="AR45" s="125">
        <v>135.34200000000001</v>
      </c>
      <c r="AS45" s="125"/>
      <c r="AT45" s="125">
        <v>129.107</v>
      </c>
      <c r="AU45" s="125">
        <v>133.40799999999999</v>
      </c>
      <c r="AV45" s="125">
        <v>133.24299999999999</v>
      </c>
      <c r="AW45" s="125">
        <v>130.642</v>
      </c>
      <c r="AX45" s="125"/>
      <c r="AY45" s="125">
        <v>130.34800000000001</v>
      </c>
      <c r="AZ45" s="125">
        <v>132.62299999999999</v>
      </c>
      <c r="BA45" s="125">
        <v>140.006</v>
      </c>
      <c r="BB45" s="125">
        <v>140.58500000000001</v>
      </c>
      <c r="BC45" s="125">
        <v>302.786</v>
      </c>
      <c r="BD45" s="125">
        <v>126.004</v>
      </c>
      <c r="BE45" s="125">
        <v>121.166</v>
      </c>
      <c r="BF45" s="125">
        <v>128.06100000000001</v>
      </c>
      <c r="BG45" s="125">
        <v>129.14599999999999</v>
      </c>
      <c r="BH45" s="125">
        <v>275.94600000000003</v>
      </c>
      <c r="BI45" s="125">
        <v>127.02</v>
      </c>
      <c r="BJ45" s="125">
        <v>129.56100000000001</v>
      </c>
      <c r="BK45" s="125">
        <v>131.35</v>
      </c>
      <c r="BL45" s="125">
        <v>127.54</v>
      </c>
      <c r="BM45" s="125">
        <v>291.13099999999997</v>
      </c>
      <c r="BN45" s="125">
        <v>126.685</v>
      </c>
      <c r="BO45" s="125">
        <v>125.926</v>
      </c>
      <c r="BP45" s="125">
        <v>128.626</v>
      </c>
      <c r="BQ45" s="125">
        <v>128.602</v>
      </c>
    </row>
    <row r="46" spans="1:69" s="4" customFormat="1" ht="16.8">
      <c r="A46" s="67" t="s">
        <v>29</v>
      </c>
      <c r="B46" s="67"/>
      <c r="C46" s="122">
        <f>SUM(C44:C45)</f>
        <v>250.73000000000002</v>
      </c>
      <c r="D46" s="122">
        <f>SUM(D44:D45)</f>
        <v>272.17</v>
      </c>
      <c r="E46" s="122"/>
      <c r="F46" s="186">
        <f>SUM(F44:F45)</f>
        <v>251.958</v>
      </c>
      <c r="G46" s="186">
        <f t="shared" ref="G46:I46" si="51">SUM(G44:G45)</f>
        <v>214.2347</v>
      </c>
      <c r="H46" s="186">
        <f t="shared" si="51"/>
        <v>176.26049999999998</v>
      </c>
      <c r="I46" s="186">
        <f t="shared" si="51"/>
        <v>268.84300000000002</v>
      </c>
      <c r="J46" s="186">
        <f t="shared" ref="J46:N46" si="52">SUM(J44:J45)</f>
        <v>691.24800000000005</v>
      </c>
      <c r="K46" s="186">
        <f t="shared" si="52"/>
        <v>284.62733333333335</v>
      </c>
      <c r="L46" s="186">
        <f t="shared" si="52"/>
        <v>274.69533333333334</v>
      </c>
      <c r="M46" s="186">
        <f t="shared" si="52"/>
        <v>278.10266666666666</v>
      </c>
      <c r="N46" s="186">
        <f t="shared" si="52"/>
        <v>279.50366666666667</v>
      </c>
      <c r="O46" s="122">
        <f>SUM(O44:O45)</f>
        <v>755.30160000000001</v>
      </c>
      <c r="P46" s="122">
        <f t="shared" ref="P46:Y46" si="53">SUM(P44:P45)</f>
        <v>289.37059999999997</v>
      </c>
      <c r="Q46" s="122">
        <f t="shared" si="53"/>
        <v>283.04060000000004</v>
      </c>
      <c r="R46" s="122">
        <f t="shared" si="53"/>
        <v>280.70870000000002</v>
      </c>
      <c r="S46" s="122">
        <f t="shared" si="53"/>
        <v>290.13409999999999</v>
      </c>
      <c r="T46" s="122">
        <f t="shared" si="53"/>
        <v>725.15110000000004</v>
      </c>
      <c r="U46" s="122">
        <f t="shared" si="53"/>
        <v>279.76499999999999</v>
      </c>
      <c r="V46" s="122">
        <f t="shared" si="53"/>
        <v>282.29129999999998</v>
      </c>
      <c r="W46" s="122">
        <f t="shared" si="53"/>
        <v>280.3553</v>
      </c>
      <c r="X46" s="122">
        <f t="shared" si="53"/>
        <v>289.43860000000001</v>
      </c>
      <c r="Y46" s="122">
        <f t="shared" si="53"/>
        <v>825.29939999999999</v>
      </c>
      <c r="Z46" s="122">
        <v>289.56099999999998</v>
      </c>
      <c r="AA46" s="120">
        <v>282.09500000000003</v>
      </c>
      <c r="AB46" s="122">
        <v>281.50700000000001</v>
      </c>
      <c r="AC46" s="122">
        <v>288.69400000000002</v>
      </c>
      <c r="AD46" s="120">
        <v>765.39099999999996</v>
      </c>
      <c r="AE46" s="120">
        <v>279.75799999999998</v>
      </c>
      <c r="AF46" s="120">
        <v>286.06400000000002</v>
      </c>
      <c r="AG46" s="122">
        <v>293.67700000000002</v>
      </c>
      <c r="AH46" s="122">
        <v>297.03500000000003</v>
      </c>
      <c r="AI46" s="120">
        <v>743.61300000000006</v>
      </c>
      <c r="AJ46" s="120">
        <v>279.63600000000002</v>
      </c>
      <c r="AK46" s="120">
        <v>286.714</v>
      </c>
      <c r="AL46" s="120">
        <v>286.851</v>
      </c>
      <c r="AM46" s="120">
        <v>283.721</v>
      </c>
      <c r="AN46" s="120">
        <v>743.649</v>
      </c>
      <c r="AO46" s="120">
        <v>289.44</v>
      </c>
      <c r="AP46" s="120">
        <v>284.55099999999999</v>
      </c>
      <c r="AQ46" s="120">
        <v>286.97000000000003</v>
      </c>
      <c r="AR46" s="120">
        <v>283.31</v>
      </c>
      <c r="AS46" s="120"/>
      <c r="AT46" s="120">
        <v>276.80399999999997</v>
      </c>
      <c r="AU46" s="120">
        <v>275.024</v>
      </c>
      <c r="AV46" s="120">
        <v>278.33800000000002</v>
      </c>
      <c r="AW46" s="120">
        <v>275.072</v>
      </c>
      <c r="AX46" s="120"/>
      <c r="AY46" s="120">
        <v>273.21100000000001</v>
      </c>
      <c r="AZ46" s="120">
        <v>273.86500000000001</v>
      </c>
      <c r="BA46" s="120">
        <v>286.29700000000003</v>
      </c>
      <c r="BB46" s="120">
        <v>292.077</v>
      </c>
      <c r="BC46" s="120">
        <v>727.44799999999998</v>
      </c>
      <c r="BD46" s="120">
        <v>259.928</v>
      </c>
      <c r="BE46" s="120">
        <v>256.75099999999998</v>
      </c>
      <c r="BF46" s="120">
        <v>265.87599999999998</v>
      </c>
      <c r="BG46" s="120">
        <v>268.738</v>
      </c>
      <c r="BH46" s="120">
        <v>690.17200000000003</v>
      </c>
      <c r="BI46" s="120">
        <v>263.93799999999999</v>
      </c>
      <c r="BJ46" s="120">
        <v>265.78399999999999</v>
      </c>
      <c r="BK46" s="120">
        <v>266.63900000000001</v>
      </c>
      <c r="BL46" s="120">
        <v>264.66800000000001</v>
      </c>
      <c r="BM46" s="120">
        <v>701.97500000000002</v>
      </c>
      <c r="BN46" s="120">
        <v>261.35500000000002</v>
      </c>
      <c r="BO46" s="120">
        <v>259.72399999999999</v>
      </c>
      <c r="BP46" s="120">
        <v>264.72899999999998</v>
      </c>
      <c r="BQ46" s="120">
        <v>265.06700000000001</v>
      </c>
    </row>
    <row r="47" spans="1:69" ht="19.2">
      <c r="A47" s="321" t="s">
        <v>79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206"/>
      <c r="R47" s="54"/>
      <c r="S47" s="54"/>
      <c r="T47" s="54"/>
      <c r="U47" s="34"/>
      <c r="V47" s="54"/>
      <c r="W47" s="54"/>
      <c r="X47" s="5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1:69" ht="16.8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52" spans="6:12">
      <c r="F52" s="173"/>
      <c r="G52" s="92"/>
      <c r="J52" s="92"/>
      <c r="K52" s="93"/>
      <c r="L52" s="93"/>
    </row>
    <row r="53" spans="6:12">
      <c r="K53" s="93"/>
      <c r="L53" s="93"/>
    </row>
    <row r="54" spans="6:12">
      <c r="K54" s="93"/>
      <c r="L54" s="93"/>
    </row>
    <row r="55" spans="6:12">
      <c r="K55" s="93"/>
      <c r="L55" s="93"/>
    </row>
    <row r="56" spans="6:12">
      <c r="K56" s="93"/>
      <c r="L56" s="93"/>
    </row>
    <row r="57" spans="6:12">
      <c r="K57" s="93"/>
      <c r="L57" s="93"/>
    </row>
    <row r="58" spans="6:12">
      <c r="K58" s="92"/>
      <c r="L58" s="92"/>
    </row>
    <row r="59" spans="6:12">
      <c r="K59" s="93"/>
      <c r="L59" s="93"/>
    </row>
    <row r="60" spans="6:12">
      <c r="K60" s="93"/>
      <c r="L60" s="93"/>
    </row>
    <row r="61" spans="6:12">
      <c r="K61" s="92"/>
      <c r="L61" s="92"/>
    </row>
  </sheetData>
  <mergeCells count="33">
    <mergeCell ref="A47:P47"/>
    <mergeCell ref="O11:S11"/>
    <mergeCell ref="P12:S12"/>
    <mergeCell ref="BC11:BG11"/>
    <mergeCell ref="J11:N11"/>
    <mergeCell ref="K12:N12"/>
    <mergeCell ref="U12:X12"/>
    <mergeCell ref="T11:X11"/>
    <mergeCell ref="Z12:AC12"/>
    <mergeCell ref="AE12:AF12"/>
    <mergeCell ref="F12:I12"/>
    <mergeCell ref="E11:I11"/>
    <mergeCell ref="B11:D11"/>
    <mergeCell ref="C12:D12"/>
    <mergeCell ref="BM11:BQ11"/>
    <mergeCell ref="AG12:AH12"/>
    <mergeCell ref="AJ12:AM12"/>
    <mergeCell ref="AO12:AR12"/>
    <mergeCell ref="AT12:AW12"/>
    <mergeCell ref="AY12:BB12"/>
    <mergeCell ref="BD12:BG12"/>
    <mergeCell ref="BI12:BL12"/>
    <mergeCell ref="BN12:BQ12"/>
    <mergeCell ref="AI11:AM11"/>
    <mergeCell ref="AN11:AR11"/>
    <mergeCell ref="AS11:AW11"/>
    <mergeCell ref="AX11:BB11"/>
    <mergeCell ref="AD11:AH11"/>
    <mergeCell ref="A1:N1"/>
    <mergeCell ref="BH11:BL11"/>
    <mergeCell ref="Y11:AC11"/>
    <mergeCell ref="A4:Q4"/>
    <mergeCell ref="A3:S3"/>
  </mergeCells>
  <hyperlinks>
    <hyperlink ref="A10" location="ÍNDICE!A1" display="índie" xr:uid="{00000000-0004-0000-0200-00000000000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U278"/>
  <sheetViews>
    <sheetView showGridLines="0" topLeftCell="A80" zoomScale="70" zoomScaleNormal="70" workbookViewId="0">
      <pane xSplit="1" topLeftCell="B1" activePane="topRight" state="frozen"/>
      <selection pane="topRight" activeCell="K114" sqref="K114"/>
    </sheetView>
  </sheetViews>
  <sheetFormatPr baseColWidth="10" defaultRowHeight="14.4"/>
  <cols>
    <col min="1" max="1" width="86.33203125" customWidth="1"/>
    <col min="2" max="2" width="11" style="1" customWidth="1"/>
    <col min="3" max="3" width="14.5546875" style="1" customWidth="1"/>
    <col min="4" max="4" width="14.109375" style="1" bestFit="1" customWidth="1"/>
    <col min="5" max="5" width="13.5546875" style="1" customWidth="1"/>
    <col min="6" max="6" width="14.109375" style="1" bestFit="1" customWidth="1"/>
    <col min="7" max="7" width="12.21875" style="2" bestFit="1" customWidth="1"/>
    <col min="8" max="8" width="13.77734375" style="2" bestFit="1" customWidth="1"/>
    <col min="9" max="9" width="14.109375" style="2" bestFit="1" customWidth="1"/>
    <col min="10" max="10" width="13" style="2" customWidth="1"/>
    <col min="11" max="11" width="14.109375" style="2" bestFit="1" customWidth="1"/>
    <col min="12" max="12" width="9.44140625" style="2" customWidth="1"/>
    <col min="13" max="13" width="13.77734375" style="2" bestFit="1" customWidth="1"/>
    <col min="14" max="16" width="14.109375" style="2" bestFit="1" customWidth="1"/>
    <col min="17" max="17" width="8.77734375" style="2" customWidth="1"/>
    <col min="18" max="18" width="13.77734375" style="1" bestFit="1" customWidth="1"/>
    <col min="19" max="21" width="14.109375" style="1" bestFit="1" customWidth="1"/>
    <col min="22" max="22" width="11" style="1"/>
    <col min="23" max="23" width="13.77734375" style="1" bestFit="1" customWidth="1"/>
    <col min="24" max="26" width="14.109375" bestFit="1" customWidth="1"/>
    <col min="28" max="28" width="13.77734375" bestFit="1" customWidth="1"/>
    <col min="29" max="31" width="14.109375" bestFit="1" customWidth="1"/>
    <col min="33" max="33" width="13.77734375" bestFit="1" customWidth="1"/>
    <col min="34" max="36" width="14.109375" bestFit="1" customWidth="1"/>
    <col min="38" max="38" width="13.77734375" bestFit="1" customWidth="1"/>
    <col min="39" max="41" width="14.109375" bestFit="1" customWidth="1"/>
    <col min="43" max="43" width="13.77734375" bestFit="1" customWidth="1"/>
    <col min="44" max="46" width="14.109375" bestFit="1" customWidth="1"/>
    <col min="48" max="48" width="13.77734375" bestFit="1" customWidth="1"/>
    <col min="49" max="51" width="14.109375" bestFit="1" customWidth="1"/>
    <col min="53" max="53" width="13.77734375" bestFit="1" customWidth="1"/>
    <col min="54" max="56" width="14.109375" bestFit="1" customWidth="1"/>
    <col min="58" max="58" width="13.77734375" bestFit="1" customWidth="1"/>
    <col min="59" max="61" width="14.109375" bestFit="1" customWidth="1"/>
  </cols>
  <sheetData>
    <row r="1" spans="1:159" s="1" customFormat="1" ht="16.8">
      <c r="A1" s="285"/>
      <c r="B1" s="285"/>
      <c r="C1" s="285"/>
      <c r="D1" s="285"/>
      <c r="E1" s="285"/>
      <c r="F1" s="285"/>
      <c r="G1" s="37"/>
      <c r="H1" s="33"/>
      <c r="I1" s="33"/>
      <c r="J1" s="33"/>
      <c r="K1" s="33"/>
      <c r="L1" s="33"/>
      <c r="M1" s="33"/>
      <c r="N1" s="33"/>
      <c r="O1" s="33"/>
      <c r="P1" s="33"/>
      <c r="Q1" s="69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s="1" customFormat="1" ht="181.5" customHeight="1">
      <c r="A2" s="33"/>
      <c r="B2" s="33"/>
      <c r="C2" s="33"/>
      <c r="D2" s="33"/>
      <c r="E2" s="33"/>
      <c r="F2" s="33"/>
      <c r="G2" s="37"/>
      <c r="H2" s="33"/>
      <c r="I2" s="33"/>
      <c r="J2" s="33"/>
      <c r="K2" s="33"/>
      <c r="L2" s="33"/>
      <c r="M2" s="33"/>
      <c r="N2" s="33"/>
      <c r="O2" s="33"/>
      <c r="P2" s="33"/>
      <c r="Q2" s="6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59" s="1" customFormat="1" ht="20.25" customHeight="1">
      <c r="A3" s="33"/>
      <c r="B3" s="33"/>
      <c r="C3" s="33"/>
      <c r="D3" s="33"/>
      <c r="E3" s="33"/>
      <c r="F3" s="33"/>
      <c r="G3" s="37"/>
      <c r="H3" s="33"/>
      <c r="I3" s="33"/>
      <c r="J3" s="33"/>
      <c r="K3" s="33"/>
      <c r="L3" s="33"/>
      <c r="M3" s="33"/>
      <c r="N3" s="33"/>
      <c r="O3" s="33"/>
      <c r="P3" s="33"/>
      <c r="Q3" s="69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</row>
    <row r="4" spans="1:159" s="1" customFormat="1" ht="35.25" customHeight="1">
      <c r="A4" s="286" t="s">
        <v>116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69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59" s="1" customFormat="1" ht="68.400000000000006" customHeight="1">
      <c r="A5" s="322" t="s">
        <v>119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69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</row>
    <row r="6" spans="1:159" s="1" customFormat="1" ht="16.8">
      <c r="A6" s="21"/>
      <c r="B6" s="38"/>
      <c r="C6" s="21"/>
      <c r="D6" s="22"/>
      <c r="E6" s="22"/>
      <c r="F6" s="37"/>
      <c r="G6" s="37"/>
      <c r="H6" s="33"/>
      <c r="I6" s="33"/>
      <c r="J6" s="33"/>
      <c r="K6" s="33"/>
      <c r="L6" s="33"/>
      <c r="M6" s="33"/>
      <c r="N6" s="33"/>
      <c r="O6" s="33"/>
      <c r="P6" s="33"/>
      <c r="Q6" s="69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</row>
    <row r="7" spans="1:159" s="1" customFormat="1" ht="16.8">
      <c r="A7" s="30" t="s">
        <v>91</v>
      </c>
      <c r="B7" s="38"/>
      <c r="C7" s="21"/>
      <c r="D7" s="22"/>
      <c r="E7" s="22"/>
      <c r="F7" s="37"/>
      <c r="G7" s="37"/>
      <c r="H7" s="33"/>
      <c r="I7" s="33"/>
      <c r="J7" s="33"/>
      <c r="K7" s="33"/>
      <c r="L7" s="33"/>
      <c r="M7" s="33"/>
      <c r="N7" s="33"/>
      <c r="O7" s="33"/>
      <c r="P7" s="33"/>
      <c r="Q7" s="69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</row>
    <row r="8" spans="1:159" s="1" customFormat="1" ht="16.8">
      <c r="A8" s="30" t="s">
        <v>88</v>
      </c>
      <c r="B8" s="38"/>
      <c r="C8" s="21"/>
      <c r="D8" s="22"/>
      <c r="E8" s="22"/>
      <c r="F8" s="37"/>
      <c r="G8" s="37"/>
      <c r="H8" s="33"/>
      <c r="I8" s="33"/>
      <c r="J8" s="33"/>
      <c r="K8" s="33"/>
      <c r="L8" s="33"/>
      <c r="M8" s="33"/>
      <c r="N8" s="33"/>
      <c r="O8" s="33"/>
      <c r="P8" s="33"/>
      <c r="Q8" s="69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</row>
    <row r="9" spans="1:159" s="1" customFormat="1" ht="16.8">
      <c r="A9" s="30" t="s">
        <v>89</v>
      </c>
      <c r="B9" s="22"/>
      <c r="C9" s="22"/>
      <c r="D9" s="22"/>
      <c r="E9" s="22"/>
      <c r="F9" s="37"/>
      <c r="G9" s="37"/>
      <c r="H9" s="33"/>
      <c r="I9" s="33"/>
      <c r="J9" s="33"/>
      <c r="K9" s="33"/>
      <c r="L9" s="33"/>
      <c r="M9" s="33"/>
      <c r="N9" s="33"/>
      <c r="O9" s="33"/>
      <c r="P9" s="33"/>
      <c r="Q9" s="69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</row>
    <row r="10" spans="1:159" s="1" customFormat="1" ht="16.8">
      <c r="A10" s="31" t="s">
        <v>93</v>
      </c>
      <c r="B10" s="22"/>
      <c r="C10" s="22"/>
      <c r="D10" s="22"/>
      <c r="E10" s="22"/>
      <c r="F10" s="37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69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</row>
    <row r="11" spans="1:159" s="1" customFormat="1" ht="16.8">
      <c r="A11" s="18" t="s">
        <v>94</v>
      </c>
      <c r="B11" s="37"/>
      <c r="C11" s="37"/>
      <c r="D11" s="37"/>
      <c r="E11" s="37"/>
      <c r="F11" s="37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6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</row>
    <row r="12" spans="1:159" s="1" customFormat="1" ht="16.8">
      <c r="A12" s="18"/>
      <c r="B12" s="37"/>
      <c r="C12" s="37"/>
      <c r="D12" s="37"/>
      <c r="E12" s="37"/>
      <c r="F12" s="37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6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</row>
    <row r="13" spans="1:159" s="1" customFormat="1" ht="16.8">
      <c r="A13" s="284" t="s">
        <v>126</v>
      </c>
      <c r="B13" s="37"/>
      <c r="C13" s="37"/>
      <c r="D13" s="37"/>
      <c r="E13" s="37"/>
      <c r="F13" s="37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69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</row>
    <row r="14" spans="1:159" s="1" customFormat="1" ht="16.8">
      <c r="A14" s="164"/>
      <c r="B14" s="310">
        <v>2021</v>
      </c>
      <c r="C14" s="311"/>
      <c r="D14" s="312"/>
      <c r="E14" s="309">
        <v>2020</v>
      </c>
      <c r="F14" s="309"/>
      <c r="G14" s="309"/>
      <c r="H14" s="309"/>
      <c r="I14" s="309"/>
      <c r="J14" s="254"/>
      <c r="K14" s="254"/>
      <c r="L14" s="33"/>
      <c r="M14" s="33"/>
      <c r="N14" s="33"/>
      <c r="O14" s="33"/>
      <c r="P14" s="33"/>
      <c r="Q14" s="69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</row>
    <row r="15" spans="1:159" s="1" customFormat="1" ht="16.8">
      <c r="A15" s="163" t="s">
        <v>0</v>
      </c>
      <c r="B15" s="189" t="s">
        <v>2</v>
      </c>
      <c r="C15" s="301" t="s">
        <v>1</v>
      </c>
      <c r="D15" s="305"/>
      <c r="E15" s="253" t="s">
        <v>2</v>
      </c>
      <c r="F15" s="301" t="s">
        <v>1</v>
      </c>
      <c r="G15" s="302"/>
      <c r="H15" s="302"/>
      <c r="I15" s="305"/>
      <c r="L15" s="33"/>
      <c r="M15" s="33"/>
      <c r="N15" s="33"/>
      <c r="O15" s="33"/>
      <c r="P15" s="33"/>
      <c r="Q15" s="69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</row>
    <row r="16" spans="1:159" s="1" customFormat="1" ht="16.8">
      <c r="A16" s="43"/>
      <c r="B16" s="43"/>
      <c r="C16" s="76" t="s">
        <v>4</v>
      </c>
      <c r="D16" s="43" t="s">
        <v>3</v>
      </c>
      <c r="E16" s="43"/>
      <c r="F16" s="76" t="s">
        <v>4</v>
      </c>
      <c r="G16" s="43" t="s">
        <v>3</v>
      </c>
      <c r="H16" s="76" t="s">
        <v>5</v>
      </c>
      <c r="I16" s="43" t="s">
        <v>6</v>
      </c>
      <c r="L16" s="33"/>
      <c r="M16" s="33"/>
      <c r="N16" s="33"/>
      <c r="O16" s="33"/>
      <c r="P16" s="33"/>
      <c r="Q16" s="69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</row>
    <row r="17" spans="1:159" s="1" customFormat="1" ht="16.8">
      <c r="A17" s="62" t="s">
        <v>44</v>
      </c>
      <c r="B17" s="175"/>
      <c r="C17" s="224">
        <v>196.024</v>
      </c>
      <c r="D17" s="225">
        <v>218.303</v>
      </c>
      <c r="E17" s="62"/>
      <c r="F17" s="227">
        <v>217.51499999999999</v>
      </c>
      <c r="G17" s="227">
        <f>G29</f>
        <v>151.71701460000003</v>
      </c>
      <c r="H17" s="228">
        <f>H29</f>
        <v>190.82430860000002</v>
      </c>
      <c r="I17" s="228">
        <f>I29</f>
        <v>217.63451000000001</v>
      </c>
      <c r="L17" s="33"/>
      <c r="M17" s="33"/>
      <c r="N17" s="33"/>
      <c r="O17" s="33"/>
      <c r="P17" s="33"/>
      <c r="Q17" s="69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</row>
    <row r="18" spans="1:159" s="1" customFormat="1" ht="16.8">
      <c r="A18" s="62"/>
      <c r="B18" s="175"/>
      <c r="C18" s="184"/>
      <c r="D18" s="180"/>
      <c r="E18" s="62"/>
      <c r="F18" s="120"/>
      <c r="G18" s="120"/>
      <c r="H18" s="174"/>
      <c r="I18" s="175"/>
      <c r="L18" s="33"/>
      <c r="M18" s="33"/>
      <c r="N18" s="33"/>
      <c r="O18" s="33"/>
      <c r="P18" s="33"/>
      <c r="Q18" s="69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</row>
    <row r="19" spans="1:159" s="1" customFormat="1" ht="16.8">
      <c r="A19" s="70" t="s">
        <v>45</v>
      </c>
      <c r="B19" s="175"/>
      <c r="C19" s="184"/>
      <c r="D19" s="180"/>
      <c r="E19" s="70"/>
      <c r="F19" s="134"/>
      <c r="G19" s="134"/>
      <c r="H19" s="176"/>
      <c r="I19" s="175"/>
      <c r="L19" s="33"/>
      <c r="M19" s="33"/>
      <c r="N19" s="33"/>
      <c r="O19" s="33"/>
      <c r="P19" s="33"/>
      <c r="Q19" s="69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</row>
    <row r="20" spans="1:159" s="1" customFormat="1" ht="16.8">
      <c r="A20" s="49" t="s">
        <v>95</v>
      </c>
      <c r="B20" s="175"/>
      <c r="C20" s="184">
        <v>97.010999999999996</v>
      </c>
      <c r="D20" s="180">
        <v>108.17400000000001</v>
      </c>
      <c r="E20" s="49"/>
      <c r="F20" s="114">
        <v>106.297</v>
      </c>
      <c r="G20" s="114">
        <v>69.3309</v>
      </c>
      <c r="H20" s="181">
        <v>89.2881</v>
      </c>
      <c r="I20" s="180">
        <v>105.702</v>
      </c>
      <c r="L20" s="33"/>
      <c r="M20" s="33"/>
      <c r="N20" s="33"/>
      <c r="O20" s="33"/>
      <c r="P20" s="33"/>
      <c r="Q20" s="69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</row>
    <row r="21" spans="1:159" s="1" customFormat="1" ht="16.8">
      <c r="A21" s="49" t="s">
        <v>96</v>
      </c>
      <c r="B21" s="175"/>
      <c r="C21" s="184">
        <v>13.891999999999999</v>
      </c>
      <c r="D21" s="180">
        <v>14.026</v>
      </c>
      <c r="E21" s="49"/>
      <c r="F21" s="114">
        <v>13.1774</v>
      </c>
      <c r="G21" s="114">
        <v>15.497399999999999</v>
      </c>
      <c r="H21" s="181">
        <v>14.543299999999999</v>
      </c>
      <c r="I21" s="180">
        <v>14.248700000000001</v>
      </c>
      <c r="L21" s="33"/>
      <c r="M21" s="33"/>
      <c r="N21" s="33"/>
      <c r="O21" s="33"/>
      <c r="P21" s="33"/>
      <c r="Q21" s="69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</row>
    <row r="22" spans="1:159" s="1" customFormat="1" ht="16.8">
      <c r="A22" s="49" t="s">
        <v>97</v>
      </c>
      <c r="B22" s="175"/>
      <c r="C22" s="184">
        <v>4.1139999999999999</v>
      </c>
      <c r="D22" s="180">
        <v>3.38</v>
      </c>
      <c r="E22" s="49"/>
      <c r="F22" s="114">
        <v>4.7892700000000001</v>
      </c>
      <c r="G22" s="114">
        <v>1.88154</v>
      </c>
      <c r="H22" s="181">
        <v>3.9557800000000003</v>
      </c>
      <c r="I22" s="180">
        <v>4.3433700000000002</v>
      </c>
      <c r="L22" s="33"/>
      <c r="M22" s="33"/>
      <c r="N22" s="33"/>
      <c r="O22" s="33"/>
      <c r="P22" s="33"/>
      <c r="Q22" s="69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</row>
    <row r="23" spans="1:159" s="1" customFormat="1" ht="16.8">
      <c r="A23" s="49" t="s">
        <v>98</v>
      </c>
      <c r="B23" s="175"/>
      <c r="C23" s="184">
        <v>68.337999999999994</v>
      </c>
      <c r="D23" s="180">
        <v>80.201999999999998</v>
      </c>
      <c r="E23" s="49"/>
      <c r="F23" s="114">
        <v>79.057600000000008</v>
      </c>
      <c r="G23" s="114">
        <v>56.966200000000001</v>
      </c>
      <c r="H23" s="181">
        <v>72.591700000000003</v>
      </c>
      <c r="I23" s="180">
        <v>79.882899999999992</v>
      </c>
      <c r="L23" s="33"/>
      <c r="M23" s="33"/>
      <c r="N23" s="33"/>
      <c r="O23" s="33"/>
      <c r="P23" s="33"/>
      <c r="Q23" s="69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</row>
    <row r="24" spans="1:159" s="1" customFormat="1" ht="16.8">
      <c r="A24" s="49" t="s">
        <v>46</v>
      </c>
      <c r="B24" s="175"/>
      <c r="C24" s="184">
        <v>6.86</v>
      </c>
      <c r="D24" s="180">
        <v>5.3250000000000002</v>
      </c>
      <c r="E24" s="49"/>
      <c r="F24" s="114">
        <v>6.9852499999999997</v>
      </c>
      <c r="G24" s="114">
        <v>4.94564</v>
      </c>
      <c r="H24" s="181">
        <v>4.6576300000000002</v>
      </c>
      <c r="I24" s="180">
        <v>5.4461199999999996</v>
      </c>
      <c r="L24" s="33"/>
      <c r="M24" s="33"/>
      <c r="N24" s="33"/>
      <c r="O24" s="33"/>
      <c r="P24" s="33"/>
      <c r="Q24" s="69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</row>
    <row r="25" spans="1:159" s="1" customFormat="1" ht="16.8">
      <c r="A25" s="49" t="s">
        <v>99</v>
      </c>
      <c r="B25" s="175"/>
      <c r="C25" s="184">
        <v>4.5659999999999998</v>
      </c>
      <c r="D25" s="180">
        <v>5.843</v>
      </c>
      <c r="E25" s="49"/>
      <c r="F25" s="114">
        <v>6.1606899999999998</v>
      </c>
      <c r="G25" s="114">
        <v>2.3641000000000001</v>
      </c>
      <c r="H25" s="180">
        <v>5.3046800000000003</v>
      </c>
      <c r="I25" s="181">
        <v>7.7486800000000002</v>
      </c>
      <c r="L25" s="33"/>
      <c r="M25" s="33"/>
      <c r="N25" s="33"/>
      <c r="O25" s="33"/>
      <c r="P25" s="33"/>
      <c r="Q25" s="69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</row>
    <row r="26" spans="1:159" s="1" customFormat="1" ht="16.8">
      <c r="A26" s="49" t="s">
        <v>100</v>
      </c>
      <c r="B26" s="175"/>
      <c r="C26" s="184">
        <v>0</v>
      </c>
      <c r="D26" s="180">
        <v>0.51</v>
      </c>
      <c r="E26" s="49"/>
      <c r="F26" s="114">
        <v>0.54415400000000003</v>
      </c>
      <c r="G26" s="114">
        <v>0.46450400000000003</v>
      </c>
      <c r="H26" s="180"/>
      <c r="I26" s="180">
        <v>0.12950349999999999</v>
      </c>
      <c r="L26" s="33"/>
      <c r="M26" s="33"/>
      <c r="N26" s="33"/>
      <c r="O26" s="33"/>
      <c r="P26" s="33"/>
      <c r="Q26" s="69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</row>
    <row r="27" spans="1:159" s="1" customFormat="1" ht="16.8">
      <c r="A27" s="49" t="s">
        <v>47</v>
      </c>
      <c r="B27" s="175"/>
      <c r="C27" s="184">
        <v>1.2430000000000001</v>
      </c>
      <c r="D27" s="180">
        <v>0.84299999999999997</v>
      </c>
      <c r="E27" s="49"/>
      <c r="F27" s="114">
        <v>0.50405900000000003</v>
      </c>
      <c r="G27" s="114">
        <v>0.11779439999999999</v>
      </c>
      <c r="H27" s="181">
        <v>0.48311860000000001</v>
      </c>
      <c r="I27" s="181">
        <v>0.13323650000000001</v>
      </c>
      <c r="L27" s="33"/>
      <c r="M27" s="33"/>
      <c r="N27" s="33"/>
      <c r="O27" s="33"/>
      <c r="P27" s="33"/>
      <c r="Q27" s="69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</row>
    <row r="28" spans="1:159" s="1" customFormat="1" ht="16.8">
      <c r="A28" s="49" t="s">
        <v>48</v>
      </c>
      <c r="B28" s="175"/>
      <c r="C28" s="184">
        <v>0</v>
      </c>
      <c r="D28" s="180">
        <v>0</v>
      </c>
      <c r="E28" s="49"/>
      <c r="F28" s="114">
        <v>0</v>
      </c>
      <c r="G28" s="114">
        <v>0.14893620000000002</v>
      </c>
      <c r="H28" s="181"/>
      <c r="I28" s="180">
        <v>0</v>
      </c>
      <c r="L28" s="33"/>
      <c r="M28" s="33"/>
      <c r="N28" s="33"/>
      <c r="O28" s="33"/>
      <c r="P28" s="33"/>
      <c r="Q28" s="69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</row>
    <row r="29" spans="1:159" s="1" customFormat="1" ht="16.8">
      <c r="A29" s="51" t="s">
        <v>19</v>
      </c>
      <c r="B29" s="175"/>
      <c r="C29" s="224">
        <f>SUM(C20:C28)</f>
        <v>196.024</v>
      </c>
      <c r="D29" s="225">
        <f>SUM(D20:D28)</f>
        <v>218.30299999999994</v>
      </c>
      <c r="E29" s="51"/>
      <c r="F29" s="122">
        <f t="shared" ref="F29:I29" si="0">SUM(F20:F28)</f>
        <v>217.51542300000003</v>
      </c>
      <c r="G29" s="122">
        <f t="shared" si="0"/>
        <v>151.71701460000003</v>
      </c>
      <c r="H29" s="122">
        <f t="shared" si="0"/>
        <v>190.82430860000002</v>
      </c>
      <c r="I29" s="122">
        <f t="shared" si="0"/>
        <v>217.63451000000001</v>
      </c>
      <c r="L29" s="33"/>
      <c r="M29" s="33"/>
      <c r="N29" s="33"/>
      <c r="O29" s="33"/>
      <c r="P29" s="33"/>
      <c r="Q29" s="69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</row>
    <row r="30" spans="1:159" s="1" customFormat="1" ht="16.8">
      <c r="A30" s="49"/>
      <c r="B30" s="175"/>
      <c r="C30" s="184"/>
      <c r="D30" s="180"/>
      <c r="E30" s="49"/>
      <c r="F30" s="114"/>
      <c r="G30" s="114"/>
      <c r="H30" s="175"/>
      <c r="I30" s="175"/>
      <c r="L30" s="33"/>
      <c r="M30" s="33"/>
      <c r="N30" s="33"/>
      <c r="O30" s="33"/>
      <c r="P30" s="33"/>
      <c r="Q30" s="69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</row>
    <row r="31" spans="1:159" s="1" customFormat="1" ht="16.8">
      <c r="A31" s="72" t="s">
        <v>49</v>
      </c>
      <c r="B31" s="175"/>
      <c r="C31" s="184"/>
      <c r="D31" s="180"/>
      <c r="E31" s="72"/>
      <c r="F31" s="135"/>
      <c r="G31" s="135"/>
      <c r="H31" s="175"/>
      <c r="I31" s="175"/>
      <c r="L31" s="33"/>
      <c r="M31" s="33"/>
      <c r="N31" s="33"/>
      <c r="O31" s="33"/>
      <c r="P31" s="33"/>
      <c r="Q31" s="69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</row>
    <row r="32" spans="1:159" s="1" customFormat="1" ht="16.8">
      <c r="A32" s="49"/>
      <c r="B32" s="175"/>
      <c r="C32" s="184"/>
      <c r="D32" s="180"/>
      <c r="E32" s="49"/>
      <c r="F32" s="114"/>
      <c r="G32" s="114"/>
      <c r="H32" s="175"/>
      <c r="I32" s="178"/>
      <c r="L32" s="33"/>
      <c r="M32" s="33"/>
      <c r="N32" s="33"/>
      <c r="O32" s="33"/>
      <c r="P32" s="33"/>
      <c r="Q32" s="69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</row>
    <row r="33" spans="1:159" s="1" customFormat="1" ht="16.8">
      <c r="A33" s="179" t="s">
        <v>41</v>
      </c>
      <c r="B33" s="175"/>
      <c r="C33" s="184"/>
      <c r="D33" s="180"/>
      <c r="E33" s="49"/>
      <c r="F33" s="229"/>
      <c r="G33" s="229">
        <v>5.7092500000000004E-2</v>
      </c>
      <c r="H33" s="229"/>
      <c r="I33" s="229"/>
      <c r="L33" s="33"/>
      <c r="M33" s="33"/>
      <c r="N33" s="33"/>
      <c r="O33" s="33"/>
      <c r="P33" s="33"/>
      <c r="Q33" s="69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</row>
    <row r="34" spans="1:159" s="1" customFormat="1" ht="16.8">
      <c r="A34" s="179" t="s">
        <v>103</v>
      </c>
      <c r="B34" s="175"/>
      <c r="C34" s="184">
        <v>4.8529999999999998</v>
      </c>
      <c r="D34" s="180">
        <v>2.5539999999999998</v>
      </c>
      <c r="E34" s="49"/>
      <c r="F34" s="229">
        <v>4.0695899999999998</v>
      </c>
      <c r="G34" s="229">
        <v>1.87327</v>
      </c>
      <c r="H34" s="229">
        <v>3.22037</v>
      </c>
      <c r="I34" s="229">
        <v>3.81812</v>
      </c>
      <c r="L34" s="33"/>
      <c r="M34" s="33"/>
      <c r="N34" s="33"/>
      <c r="O34" s="33"/>
      <c r="P34" s="33"/>
      <c r="Q34" s="69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</row>
    <row r="35" spans="1:159" s="1" customFormat="1" ht="16.8">
      <c r="A35" s="179" t="s">
        <v>104</v>
      </c>
      <c r="B35" s="175"/>
      <c r="C35" s="184">
        <v>0.20100000000000001</v>
      </c>
      <c r="D35" s="180">
        <v>0.113</v>
      </c>
      <c r="E35" s="49"/>
      <c r="F35" s="229">
        <v>0.24755000000000002</v>
      </c>
      <c r="G35" s="229">
        <v>0.24533860000000002</v>
      </c>
      <c r="H35" s="229">
        <v>0.39697440000000001</v>
      </c>
      <c r="I35" s="229">
        <v>0.41532560000000002</v>
      </c>
      <c r="L35" s="33"/>
      <c r="M35" s="33"/>
      <c r="N35" s="33"/>
      <c r="O35" s="33"/>
      <c r="P35" s="33"/>
      <c r="Q35" s="69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</row>
    <row r="36" spans="1:159" s="1" customFormat="1" ht="16.8">
      <c r="A36" s="179" t="s">
        <v>105</v>
      </c>
      <c r="B36" s="175"/>
      <c r="C36" s="184">
        <v>22.692</v>
      </c>
      <c r="D36" s="180">
        <v>23.856000000000002</v>
      </c>
      <c r="E36" s="49"/>
      <c r="F36" s="229">
        <v>29.5261</v>
      </c>
      <c r="G36" s="229">
        <v>18.492900000000002</v>
      </c>
      <c r="H36" s="229">
        <v>20.1403</v>
      </c>
      <c r="I36" s="229">
        <v>26.185400000000001</v>
      </c>
      <c r="L36" s="33"/>
      <c r="M36" s="33"/>
      <c r="N36" s="33"/>
      <c r="O36" s="33"/>
      <c r="P36" s="33"/>
      <c r="Q36" s="69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</row>
    <row r="37" spans="1:159" s="1" customFormat="1" ht="16.8">
      <c r="A37" s="179" t="s">
        <v>106</v>
      </c>
      <c r="B37" s="175"/>
      <c r="C37" s="184">
        <v>3.1539999999999999</v>
      </c>
      <c r="D37" s="180">
        <v>2.9209999999999998</v>
      </c>
      <c r="E37" s="49"/>
      <c r="F37" s="229">
        <v>4.8893500000000003</v>
      </c>
      <c r="G37" s="229">
        <v>2.2482600000000001</v>
      </c>
      <c r="H37" s="229">
        <v>3.04942</v>
      </c>
      <c r="I37" s="229">
        <v>4.0562100000000001</v>
      </c>
      <c r="L37" s="33"/>
      <c r="M37" s="33"/>
      <c r="N37" s="33"/>
      <c r="O37" s="33"/>
      <c r="P37" s="33"/>
      <c r="Q37" s="69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</row>
    <row r="38" spans="1:159" s="1" customFormat="1" ht="16.8">
      <c r="A38" s="179" t="s">
        <v>54</v>
      </c>
      <c r="B38" s="175"/>
      <c r="C38" s="184">
        <v>18.062000000000001</v>
      </c>
      <c r="D38" s="180">
        <v>20.62</v>
      </c>
      <c r="E38" s="49"/>
      <c r="F38" s="229">
        <v>17.231099999999998</v>
      </c>
      <c r="G38" s="229">
        <v>9.9536200000000008</v>
      </c>
      <c r="H38" s="229">
        <v>21.283799999999999</v>
      </c>
      <c r="I38" s="229">
        <v>18.9099</v>
      </c>
      <c r="L38" s="33"/>
      <c r="M38" s="33"/>
      <c r="N38" s="33"/>
      <c r="O38" s="33"/>
      <c r="P38" s="33"/>
      <c r="Q38" s="69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</row>
    <row r="39" spans="1:159" s="1" customFormat="1" ht="16.8">
      <c r="A39" s="179" t="s">
        <v>102</v>
      </c>
      <c r="B39" s="175"/>
      <c r="C39" s="184">
        <v>47.746000000000002</v>
      </c>
      <c r="D39" s="180">
        <v>51.137</v>
      </c>
      <c r="E39" s="49"/>
      <c r="F39" s="229">
        <v>51.7226</v>
      </c>
      <c r="G39" s="229">
        <v>35.140599999999999</v>
      </c>
      <c r="H39" s="229">
        <v>46.3215</v>
      </c>
      <c r="I39" s="229">
        <v>53.802199999999999</v>
      </c>
      <c r="L39" s="33"/>
      <c r="M39" s="33"/>
      <c r="N39" s="33"/>
      <c r="O39" s="33"/>
      <c r="P39" s="33"/>
      <c r="Q39" s="69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</row>
    <row r="40" spans="1:159" s="1" customFormat="1" ht="16.8">
      <c r="A40" s="179" t="s">
        <v>107</v>
      </c>
      <c r="B40" s="175"/>
      <c r="C40" s="184">
        <v>14.371</v>
      </c>
      <c r="D40" s="180">
        <v>15.058999999999999</v>
      </c>
      <c r="E40" s="49"/>
      <c r="F40" s="229">
        <v>12.9382</v>
      </c>
      <c r="G40" s="229">
        <v>11.914200000000001</v>
      </c>
      <c r="H40" s="229">
        <v>14.5449</v>
      </c>
      <c r="I40" s="229">
        <v>15.748899999999999</v>
      </c>
      <c r="L40" s="33"/>
      <c r="M40" s="33"/>
      <c r="N40" s="33"/>
      <c r="O40" s="33"/>
      <c r="P40" s="33"/>
      <c r="Q40" s="69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</row>
    <row r="41" spans="1:159" s="1" customFormat="1" ht="16.8">
      <c r="A41" s="179" t="s">
        <v>108</v>
      </c>
      <c r="B41" s="175"/>
      <c r="C41" s="184">
        <v>16.489000000000001</v>
      </c>
      <c r="D41" s="180">
        <v>19.111999999999998</v>
      </c>
      <c r="E41" s="49"/>
      <c r="F41" s="229">
        <v>16.7409</v>
      </c>
      <c r="G41" s="229">
        <v>10.2926</v>
      </c>
      <c r="H41" s="229">
        <v>12.4574</v>
      </c>
      <c r="I41" s="229">
        <v>19.125799999999998</v>
      </c>
      <c r="L41" s="33"/>
      <c r="M41" s="33"/>
      <c r="N41" s="33"/>
      <c r="O41" s="33"/>
      <c r="P41" s="33"/>
      <c r="Q41" s="69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</row>
    <row r="42" spans="1:159" s="1" customFormat="1" ht="16.8">
      <c r="A42" s="179" t="s">
        <v>109</v>
      </c>
      <c r="B42" s="175"/>
      <c r="C42" s="184">
        <v>2.5910000000000002</v>
      </c>
      <c r="D42" s="180">
        <v>4.6829999999999998</v>
      </c>
      <c r="E42" s="49"/>
      <c r="F42" s="229">
        <v>4.3182299999999998</v>
      </c>
      <c r="G42" s="229">
        <v>2.7671100000000002</v>
      </c>
      <c r="H42" s="229">
        <v>2.5344499999999996</v>
      </c>
      <c r="I42" s="229">
        <v>2.75352</v>
      </c>
      <c r="L42" s="33"/>
      <c r="M42" s="33"/>
      <c r="N42" s="33"/>
      <c r="O42" s="33"/>
      <c r="P42" s="33"/>
      <c r="Q42" s="69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</row>
    <row r="43" spans="1:159" s="1" customFormat="1" ht="16.8">
      <c r="A43" s="179" t="s">
        <v>110</v>
      </c>
      <c r="B43" s="175"/>
      <c r="C43" s="184">
        <v>2.8780000000000001</v>
      </c>
      <c r="D43" s="180">
        <v>3.6760000000000002</v>
      </c>
      <c r="E43" s="49"/>
      <c r="F43" s="229">
        <v>2.8732600000000001</v>
      </c>
      <c r="G43" s="229">
        <v>2.1953</v>
      </c>
      <c r="H43" s="229">
        <v>3.5486800000000001</v>
      </c>
      <c r="I43" s="229">
        <v>3.9883999999999999</v>
      </c>
      <c r="L43" s="33"/>
      <c r="M43" s="33"/>
      <c r="N43" s="33"/>
      <c r="O43" s="33"/>
      <c r="P43" s="33"/>
      <c r="Q43" s="69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</row>
    <row r="44" spans="1:159" s="1" customFormat="1" ht="16.8">
      <c r="A44" s="179" t="s">
        <v>58</v>
      </c>
      <c r="B44" s="175"/>
      <c r="C44" s="184">
        <v>2.206</v>
      </c>
      <c r="D44" s="180">
        <v>4.3840000000000003</v>
      </c>
      <c r="E44" s="49"/>
      <c r="F44" s="229">
        <v>3.3154499999999998</v>
      </c>
      <c r="G44" s="229">
        <v>2.8498299999999999</v>
      </c>
      <c r="H44" s="229">
        <v>2.9673499999999997</v>
      </c>
      <c r="I44" s="229">
        <v>2.2383299999999999</v>
      </c>
      <c r="L44" s="33"/>
      <c r="M44" s="33"/>
      <c r="N44" s="33"/>
      <c r="O44" s="33"/>
      <c r="P44" s="33"/>
      <c r="Q44" s="69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</row>
    <row r="45" spans="1:159" s="1" customFormat="1" ht="16.8">
      <c r="A45" s="179" t="s">
        <v>111</v>
      </c>
      <c r="B45" s="175"/>
      <c r="C45" s="184">
        <v>16.806000000000001</v>
      </c>
      <c r="D45" s="180">
        <v>17.539000000000001</v>
      </c>
      <c r="E45" s="49"/>
      <c r="F45" s="229">
        <v>16.7136</v>
      </c>
      <c r="G45" s="229">
        <v>11.035</v>
      </c>
      <c r="H45" s="229">
        <v>14.996600000000001</v>
      </c>
      <c r="I45" s="229">
        <v>14.819799999999999</v>
      </c>
      <c r="L45" s="33"/>
      <c r="M45" s="33"/>
      <c r="N45" s="33"/>
      <c r="O45" s="33"/>
      <c r="P45" s="33"/>
      <c r="Q45" s="69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</row>
    <row r="46" spans="1:159" s="1" customFormat="1" ht="16.8">
      <c r="A46" s="179" t="s">
        <v>112</v>
      </c>
      <c r="B46" s="175"/>
      <c r="C46" s="184">
        <v>27.251000000000001</v>
      </c>
      <c r="D46" s="180">
        <v>35.374000000000002</v>
      </c>
      <c r="E46" s="49"/>
      <c r="F46" s="229">
        <v>30.1647</v>
      </c>
      <c r="G46" s="229">
        <v>29.919599999999999</v>
      </c>
      <c r="H46" s="229">
        <v>30.490099999999998</v>
      </c>
      <c r="I46" s="229">
        <v>32.784399999999998</v>
      </c>
      <c r="L46" s="33"/>
      <c r="M46" s="33"/>
      <c r="N46" s="33"/>
      <c r="O46" s="33"/>
      <c r="P46" s="33"/>
      <c r="Q46" s="69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</row>
    <row r="47" spans="1:159" s="1" customFormat="1" ht="16.8">
      <c r="A47" s="179" t="s">
        <v>113</v>
      </c>
      <c r="B47" s="175"/>
      <c r="C47" s="184">
        <v>16.724</v>
      </c>
      <c r="D47" s="180">
        <v>17.274999999999999</v>
      </c>
      <c r="E47" s="49"/>
      <c r="F47" s="229">
        <v>22.764500000000002</v>
      </c>
      <c r="G47" s="229">
        <v>12.732299999999999</v>
      </c>
      <c r="H47" s="229">
        <v>14.8726</v>
      </c>
      <c r="I47" s="229">
        <v>18.988299999999999</v>
      </c>
      <c r="L47" s="33"/>
      <c r="M47" s="33"/>
      <c r="N47" s="33"/>
      <c r="O47" s="33"/>
      <c r="P47" s="33"/>
      <c r="Q47" s="69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</row>
    <row r="48" spans="1:159" s="1" customFormat="1" ht="16.8">
      <c r="A48" s="49"/>
      <c r="B48" s="175"/>
      <c r="C48" s="184"/>
      <c r="D48" s="180"/>
      <c r="E48" s="49"/>
      <c r="F48" s="179"/>
      <c r="G48" s="179"/>
      <c r="H48" s="179"/>
      <c r="I48" s="179"/>
      <c r="L48" s="33"/>
      <c r="M48" s="33"/>
      <c r="N48" s="33"/>
      <c r="O48" s="33"/>
      <c r="P48" s="33"/>
      <c r="Q48" s="69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</row>
    <row r="49" spans="1:159" s="1" customFormat="1" ht="16.8">
      <c r="A49" s="51" t="s">
        <v>19</v>
      </c>
      <c r="B49" s="175"/>
      <c r="C49" s="224">
        <f>SUM(C33:C47)</f>
        <v>196.02399999999997</v>
      </c>
      <c r="D49" s="225">
        <f>SUM(D34:D47)</f>
        <v>218.303</v>
      </c>
      <c r="E49" s="51"/>
      <c r="F49" s="107">
        <f>SUM(F33:F48)</f>
        <v>217.51512999999997</v>
      </c>
      <c r="G49" s="107">
        <f t="shared" ref="G49:I49" si="1">SUM(G33:G48)</f>
        <v>151.71702110000001</v>
      </c>
      <c r="H49" s="107">
        <f t="shared" si="1"/>
        <v>190.82444439999998</v>
      </c>
      <c r="I49" s="107">
        <f t="shared" si="1"/>
        <v>217.63460560000001</v>
      </c>
      <c r="L49" s="33"/>
      <c r="M49" s="33"/>
      <c r="N49" s="33"/>
      <c r="O49" s="33"/>
      <c r="P49" s="33"/>
      <c r="Q49" s="69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</row>
    <row r="50" spans="1:159" s="1" customFormat="1" ht="16.8">
      <c r="A50" s="49"/>
      <c r="B50" s="175"/>
      <c r="C50" s="184"/>
      <c r="D50" s="180"/>
      <c r="E50" s="49"/>
      <c r="F50" s="114"/>
      <c r="G50" s="114"/>
      <c r="H50" s="177"/>
      <c r="I50" s="178"/>
      <c r="L50" s="33"/>
      <c r="M50" s="33"/>
      <c r="N50" s="33"/>
      <c r="O50" s="33"/>
      <c r="P50" s="33"/>
      <c r="Q50" s="69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</row>
    <row r="51" spans="1:159" s="1" customFormat="1" ht="16.8">
      <c r="A51" s="72" t="s">
        <v>75</v>
      </c>
      <c r="B51" s="175"/>
      <c r="C51" s="184"/>
      <c r="D51" s="180"/>
      <c r="E51" s="72"/>
      <c r="F51" s="135"/>
      <c r="G51" s="135"/>
      <c r="H51" s="175"/>
      <c r="I51" s="178"/>
      <c r="L51" s="33"/>
      <c r="M51" s="33"/>
      <c r="N51" s="33"/>
      <c r="O51" s="33"/>
      <c r="P51" s="33"/>
      <c r="Q51" s="69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</row>
    <row r="52" spans="1:159" s="1" customFormat="1" ht="16.8">
      <c r="A52" s="72"/>
      <c r="B52" s="175"/>
      <c r="C52" s="184"/>
      <c r="D52" s="180"/>
      <c r="E52" s="72"/>
      <c r="F52" s="135"/>
      <c r="G52" s="135"/>
      <c r="H52" s="175"/>
      <c r="I52" s="178"/>
      <c r="L52" s="33"/>
      <c r="M52" s="33"/>
      <c r="N52" s="33"/>
      <c r="O52" s="33"/>
      <c r="P52" s="33"/>
      <c r="Q52" s="69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</row>
    <row r="53" spans="1:159" s="1" customFormat="1" ht="16.8">
      <c r="A53" s="72" t="s">
        <v>60</v>
      </c>
      <c r="B53" s="175"/>
      <c r="C53" s="226">
        <v>43.6</v>
      </c>
      <c r="D53" s="225">
        <v>48.2</v>
      </c>
      <c r="E53" s="72"/>
      <c r="F53" s="124">
        <v>48.731827642371137</v>
      </c>
      <c r="G53" s="135">
        <v>53.287517189818502</v>
      </c>
      <c r="H53" s="225">
        <v>42.5</v>
      </c>
      <c r="I53" s="232">
        <v>48.4</v>
      </c>
      <c r="L53" s="33"/>
      <c r="M53" s="33"/>
      <c r="N53" s="33"/>
      <c r="O53" s="33"/>
      <c r="P53" s="33"/>
      <c r="Q53" s="69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</row>
    <row r="54" spans="1:159" s="1" customFormat="1" ht="16.8">
      <c r="A54" s="72"/>
      <c r="B54" s="175"/>
      <c r="C54" s="230"/>
      <c r="D54" s="233"/>
      <c r="E54" s="72"/>
      <c r="F54" s="135"/>
      <c r="G54" s="231"/>
      <c r="H54" s="175"/>
      <c r="I54" s="178"/>
      <c r="L54" s="33"/>
      <c r="M54" s="33"/>
      <c r="N54" s="33"/>
      <c r="O54" s="33"/>
      <c r="P54" s="33"/>
      <c r="Q54" s="69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</row>
    <row r="55" spans="1:159" s="1" customFormat="1" ht="16.8">
      <c r="A55" s="72" t="s">
        <v>80</v>
      </c>
      <c r="B55" s="175"/>
      <c r="C55" s="184"/>
      <c r="D55" s="180"/>
      <c r="E55" s="72"/>
      <c r="F55" s="135"/>
      <c r="G55" s="135"/>
      <c r="H55" s="175"/>
      <c r="I55" s="178"/>
      <c r="L55" s="33"/>
      <c r="M55" s="33"/>
      <c r="N55" s="33"/>
      <c r="O55" s="33"/>
      <c r="P55" s="33"/>
      <c r="Q55" s="69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</row>
    <row r="56" spans="1:159" s="1" customFormat="1" ht="16.8">
      <c r="A56" s="73" t="s">
        <v>61</v>
      </c>
      <c r="B56" s="175"/>
      <c r="C56" s="184"/>
      <c r="D56" s="180"/>
      <c r="E56" s="73"/>
      <c r="F56" s="136"/>
      <c r="G56" s="136"/>
      <c r="H56" s="175"/>
      <c r="I56" s="178"/>
      <c r="L56" s="33"/>
      <c r="M56" s="33"/>
      <c r="N56" s="33"/>
      <c r="O56" s="33"/>
      <c r="P56" s="33"/>
      <c r="Q56" s="69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</row>
    <row r="57" spans="1:159" s="1" customFormat="1" ht="16.8">
      <c r="A57" s="65" t="s">
        <v>9</v>
      </c>
      <c r="B57" s="175"/>
      <c r="C57" s="184">
        <v>0.252</v>
      </c>
      <c r="D57" s="180">
        <v>0.58699999999999997</v>
      </c>
      <c r="E57" s="65"/>
      <c r="F57" s="137">
        <v>0.25144709999999998</v>
      </c>
      <c r="G57" s="137">
        <v>0</v>
      </c>
      <c r="H57" s="180">
        <v>0</v>
      </c>
      <c r="I57" s="181">
        <v>0.40603359999999999</v>
      </c>
      <c r="L57" s="33"/>
      <c r="M57" s="33"/>
      <c r="N57" s="33"/>
      <c r="O57" s="33"/>
      <c r="P57" s="33"/>
      <c r="Q57" s="69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</row>
    <row r="58" spans="1:159" s="1" customFormat="1" ht="16.8">
      <c r="A58" s="65" t="s">
        <v>10</v>
      </c>
      <c r="B58" s="175"/>
      <c r="C58" s="184">
        <v>4.1219999999999999</v>
      </c>
      <c r="D58" s="180">
        <v>6.4619999999999997</v>
      </c>
      <c r="E58" s="65"/>
      <c r="F58" s="137">
        <v>7.1079300000000005</v>
      </c>
      <c r="G58" s="137">
        <v>2.1689600000000002</v>
      </c>
      <c r="H58" s="180">
        <v>3.34389</v>
      </c>
      <c r="I58" s="180">
        <v>5.7015200000000004</v>
      </c>
      <c r="L58" s="33"/>
      <c r="M58" s="33"/>
      <c r="N58" s="33"/>
      <c r="O58" s="33"/>
      <c r="P58" s="33"/>
      <c r="Q58" s="69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</row>
    <row r="59" spans="1:159" s="1" customFormat="1" ht="16.8">
      <c r="A59" s="65" t="s">
        <v>11</v>
      </c>
      <c r="B59" s="175"/>
      <c r="C59" s="184">
        <v>21.588999999999999</v>
      </c>
      <c r="D59" s="180">
        <v>23.356999999999999</v>
      </c>
      <c r="E59" s="65"/>
      <c r="F59" s="137">
        <v>23.676400000000001</v>
      </c>
      <c r="G59" s="137">
        <v>15.8621</v>
      </c>
      <c r="H59" s="180">
        <v>14.7698</v>
      </c>
      <c r="I59" s="180">
        <v>26.0718</v>
      </c>
      <c r="L59" s="33"/>
      <c r="M59" s="33"/>
      <c r="N59" s="33"/>
      <c r="O59" s="33"/>
      <c r="P59" s="33"/>
      <c r="Q59" s="69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</row>
    <row r="60" spans="1:159" s="1" customFormat="1" ht="16.8">
      <c r="A60" s="65" t="s">
        <v>12</v>
      </c>
      <c r="B60" s="175"/>
      <c r="C60" s="184">
        <v>25.216999999999999</v>
      </c>
      <c r="D60" s="180">
        <v>29.324000000000002</v>
      </c>
      <c r="E60" s="65"/>
      <c r="F60" s="137">
        <v>28.775200000000002</v>
      </c>
      <c r="G60" s="137">
        <v>17.564400000000003</v>
      </c>
      <c r="H60" s="180">
        <v>18.924599999999998</v>
      </c>
      <c r="I60" s="180">
        <v>27.892599999999998</v>
      </c>
      <c r="L60" s="33"/>
      <c r="M60" s="33"/>
      <c r="N60" s="33"/>
      <c r="O60" s="33"/>
      <c r="P60" s="33"/>
      <c r="Q60" s="69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</row>
    <row r="61" spans="1:159" s="1" customFormat="1" ht="16.8">
      <c r="A61" s="65" t="s">
        <v>13</v>
      </c>
      <c r="B61" s="175"/>
      <c r="C61" s="184">
        <v>27.318999999999999</v>
      </c>
      <c r="D61" s="180">
        <v>29.812999999999999</v>
      </c>
      <c r="E61" s="65"/>
      <c r="F61" s="137">
        <v>27.753799999999998</v>
      </c>
      <c r="G61" s="137">
        <v>18.849299999999999</v>
      </c>
      <c r="H61" s="180">
        <v>16.2088</v>
      </c>
      <c r="I61" s="180">
        <v>29.127099999999999</v>
      </c>
      <c r="L61" s="33"/>
      <c r="M61" s="33"/>
      <c r="N61" s="33"/>
      <c r="O61" s="33"/>
      <c r="P61" s="33"/>
      <c r="Q61" s="69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</row>
    <row r="62" spans="1:159" s="1" customFormat="1" ht="16.8">
      <c r="A62" s="65" t="s">
        <v>14</v>
      </c>
      <c r="B62" s="175"/>
      <c r="C62" s="184">
        <v>24.954000000000001</v>
      </c>
      <c r="D62" s="180">
        <v>26.007999999999999</v>
      </c>
      <c r="E62" s="65"/>
      <c r="F62" s="137">
        <v>26.5138</v>
      </c>
      <c r="G62" s="137">
        <v>19.689299999999999</v>
      </c>
      <c r="H62" s="180">
        <v>15.889899999999999</v>
      </c>
      <c r="I62" s="180">
        <v>28.038499999999999</v>
      </c>
      <c r="L62" s="33"/>
      <c r="M62" s="33"/>
      <c r="N62" s="33"/>
      <c r="O62" s="33"/>
      <c r="P62" s="33"/>
      <c r="Q62" s="69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</row>
    <row r="63" spans="1:159" s="1" customFormat="1" ht="16.8">
      <c r="A63" s="65" t="s">
        <v>15</v>
      </c>
      <c r="B63" s="175"/>
      <c r="C63" s="184">
        <v>19.364000000000001</v>
      </c>
      <c r="D63" s="180">
        <v>25.001999999999999</v>
      </c>
      <c r="E63" s="65"/>
      <c r="F63" s="137">
        <v>22.8322</v>
      </c>
      <c r="G63" s="137">
        <v>18.672000000000001</v>
      </c>
      <c r="H63" s="180">
        <v>14.4222</v>
      </c>
      <c r="I63" s="180">
        <v>22.941800000000001</v>
      </c>
      <c r="L63" s="33"/>
      <c r="M63" s="33"/>
      <c r="N63" s="33"/>
      <c r="O63" s="33"/>
      <c r="P63" s="33"/>
      <c r="Q63" s="69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</row>
    <row r="64" spans="1:159" s="1" customFormat="1" ht="16.8">
      <c r="A64" s="65" t="s">
        <v>16</v>
      </c>
      <c r="B64" s="175"/>
      <c r="C64" s="184">
        <v>20.169</v>
      </c>
      <c r="D64" s="180">
        <v>19.215</v>
      </c>
      <c r="E64" s="65"/>
      <c r="F64" s="137">
        <v>21.855499999999999</v>
      </c>
      <c r="G64" s="137">
        <v>14.527200000000001</v>
      </c>
      <c r="H64" s="180">
        <v>10.924799999999999</v>
      </c>
      <c r="I64" s="180">
        <v>20.467299999999998</v>
      </c>
      <c r="L64" s="33"/>
      <c r="M64" s="33"/>
      <c r="N64" s="33"/>
      <c r="O64" s="33"/>
      <c r="P64" s="33"/>
      <c r="Q64" s="69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</row>
    <row r="65" spans="1:159" s="1" customFormat="1" ht="16.8">
      <c r="A65" s="65" t="s">
        <v>17</v>
      </c>
      <c r="B65" s="175"/>
      <c r="C65" s="184">
        <v>19.302</v>
      </c>
      <c r="D65" s="180">
        <v>19.64</v>
      </c>
      <c r="E65" s="65"/>
      <c r="F65" s="137">
        <v>20.004099999999998</v>
      </c>
      <c r="G65" s="137">
        <v>15.355700000000001</v>
      </c>
      <c r="H65" s="180">
        <v>14.361799999999999</v>
      </c>
      <c r="I65" s="180">
        <v>19.383099999999999</v>
      </c>
      <c r="L65" s="33"/>
      <c r="M65" s="33"/>
      <c r="N65" s="33"/>
      <c r="O65" s="33"/>
      <c r="P65" s="33"/>
      <c r="Q65" s="69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</row>
    <row r="66" spans="1:159" s="1" customFormat="1" ht="16.8">
      <c r="A66" s="65" t="s">
        <v>18</v>
      </c>
      <c r="B66" s="175"/>
      <c r="C66" s="184">
        <v>33.735999999999997</v>
      </c>
      <c r="D66" s="180">
        <v>38.895000000000003</v>
      </c>
      <c r="E66" s="65"/>
      <c r="F66" s="137">
        <v>38.744500000000002</v>
      </c>
      <c r="G66" s="137">
        <v>29.028099999999998</v>
      </c>
      <c r="H66" s="180">
        <v>81.978499999999997</v>
      </c>
      <c r="I66" s="180">
        <v>37.604599999999998</v>
      </c>
      <c r="L66" s="33"/>
      <c r="M66" s="33"/>
      <c r="N66" s="33"/>
      <c r="O66" s="33"/>
      <c r="P66" s="33"/>
      <c r="Q66" s="69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</row>
    <row r="67" spans="1:159" s="1" customFormat="1" ht="16.8">
      <c r="A67" s="75" t="s">
        <v>19</v>
      </c>
      <c r="B67" s="175"/>
      <c r="C67" s="224">
        <f>SUM(C57:C66)</f>
        <v>196.024</v>
      </c>
      <c r="D67" s="225">
        <f>SUM(D57:D66)</f>
        <v>218.30300000000003</v>
      </c>
      <c r="E67" s="75"/>
      <c r="F67" s="128">
        <f>SUM(F57:F66)</f>
        <v>217.51487710000004</v>
      </c>
      <c r="G67" s="128">
        <f>SUM(G57:G66)</f>
        <v>151.71706</v>
      </c>
      <c r="H67" s="128">
        <f>SUM(H57:H66)</f>
        <v>190.82429000000002</v>
      </c>
      <c r="I67" s="128">
        <f>SUM(I57:I66)</f>
        <v>217.6343536</v>
      </c>
      <c r="L67" s="33"/>
      <c r="M67" s="33"/>
      <c r="N67" s="33"/>
      <c r="O67" s="33"/>
      <c r="P67" s="33"/>
      <c r="Q67" s="69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</row>
    <row r="68" spans="1:159" s="1" customFormat="1" ht="16.8">
      <c r="A68" s="65"/>
      <c r="B68" s="175"/>
      <c r="C68" s="184"/>
      <c r="D68" s="180"/>
      <c r="E68" s="65"/>
      <c r="F68" s="126"/>
      <c r="G68" s="126"/>
      <c r="H68" s="175"/>
      <c r="I68" s="175"/>
      <c r="L68" s="33"/>
      <c r="M68" s="33"/>
      <c r="N68" s="33"/>
      <c r="O68" s="33"/>
      <c r="P68" s="33"/>
      <c r="Q68" s="69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</row>
    <row r="69" spans="1:159" s="1" customFormat="1" ht="16.8">
      <c r="A69" s="74" t="s">
        <v>20</v>
      </c>
      <c r="B69" s="175"/>
      <c r="C69" s="184"/>
      <c r="D69" s="180"/>
      <c r="E69" s="74"/>
      <c r="F69" s="136"/>
      <c r="G69" s="136"/>
      <c r="H69" s="175"/>
      <c r="I69" s="175"/>
      <c r="L69" s="33"/>
      <c r="M69" s="33"/>
      <c r="N69" s="33"/>
      <c r="O69" s="33"/>
      <c r="P69" s="33"/>
      <c r="Q69" s="69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</row>
    <row r="70" spans="1:159" s="1" customFormat="1" ht="16.8">
      <c r="A70" s="65" t="s">
        <v>21</v>
      </c>
      <c r="B70" s="175"/>
      <c r="C70" s="184">
        <v>1.0649999999999999</v>
      </c>
      <c r="D70" s="180">
        <v>1.9870000000000001</v>
      </c>
      <c r="E70" s="65"/>
      <c r="F70" s="125">
        <v>1.56206</v>
      </c>
      <c r="G70" s="125">
        <v>0.52310990000000002</v>
      </c>
      <c r="H70" s="180">
        <v>1.7959200000000002</v>
      </c>
      <c r="I70" s="180">
        <v>1.9089100000000001</v>
      </c>
      <c r="L70" s="33"/>
      <c r="M70" s="33"/>
      <c r="N70" s="33"/>
      <c r="O70" s="33"/>
      <c r="P70" s="33"/>
      <c r="Q70" s="69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</row>
    <row r="71" spans="1:159" s="1" customFormat="1" ht="16.8">
      <c r="A71" s="65" t="s">
        <v>34</v>
      </c>
      <c r="B71" s="175"/>
      <c r="C71" s="184">
        <v>8.89</v>
      </c>
      <c r="D71" s="180">
        <v>9.0440000000000005</v>
      </c>
      <c r="E71" s="65"/>
      <c r="F71" s="125">
        <v>8.6677599999999995</v>
      </c>
      <c r="G71" s="125">
        <v>4.6823199999999998</v>
      </c>
      <c r="H71" s="180">
        <v>7.4314999999999998</v>
      </c>
      <c r="I71" s="180">
        <v>9.34544</v>
      </c>
      <c r="L71" s="33"/>
      <c r="M71" s="33"/>
      <c r="N71" s="33"/>
      <c r="O71" s="33"/>
      <c r="P71" s="33"/>
      <c r="Q71" s="69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</row>
    <row r="72" spans="1:159" s="1" customFormat="1" ht="16.8">
      <c r="A72" s="65" t="s">
        <v>35</v>
      </c>
      <c r="B72" s="175"/>
      <c r="C72" s="184">
        <v>18.466000000000001</v>
      </c>
      <c r="D72" s="180">
        <v>22.352</v>
      </c>
      <c r="E72" s="65"/>
      <c r="F72" s="125">
        <v>15.1485</v>
      </c>
      <c r="G72" s="125">
        <v>8.9286600000000007</v>
      </c>
      <c r="H72" s="180">
        <v>14.5154</v>
      </c>
      <c r="I72" s="180">
        <v>21.2332</v>
      </c>
      <c r="L72" s="33"/>
      <c r="M72" s="33"/>
      <c r="N72" s="33"/>
      <c r="O72" s="33"/>
      <c r="P72" s="33"/>
      <c r="Q72" s="69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</row>
    <row r="73" spans="1:159" s="1" customFormat="1" ht="16.8">
      <c r="A73" s="65" t="s">
        <v>36</v>
      </c>
      <c r="B73" s="175"/>
      <c r="C73" s="184">
        <v>23.423999999999999</v>
      </c>
      <c r="D73" s="180">
        <v>28.506</v>
      </c>
      <c r="E73" s="65"/>
      <c r="F73" s="125">
        <v>19.662700000000001</v>
      </c>
      <c r="G73" s="125">
        <v>12.3887</v>
      </c>
      <c r="H73" s="180">
        <v>18.925900000000002</v>
      </c>
      <c r="I73" s="180">
        <v>28.120699999999999</v>
      </c>
      <c r="L73" s="33"/>
      <c r="M73" s="33"/>
      <c r="N73" s="33"/>
      <c r="O73" s="33"/>
      <c r="P73" s="33"/>
      <c r="Q73" s="69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</row>
    <row r="74" spans="1:159" s="1" customFormat="1" ht="16.8">
      <c r="A74" s="65" t="s">
        <v>37</v>
      </c>
      <c r="B74" s="175"/>
      <c r="C74" s="184">
        <v>66.337000000000003</v>
      </c>
      <c r="D74" s="180">
        <v>76.67</v>
      </c>
      <c r="E74" s="65"/>
      <c r="F74" s="125">
        <v>47.575300000000006</v>
      </c>
      <c r="G74" s="125">
        <v>32.664900000000003</v>
      </c>
      <c r="H74" s="180">
        <v>41.4041</v>
      </c>
      <c r="I74" s="180">
        <v>73.570999999999998</v>
      </c>
      <c r="L74" s="33"/>
      <c r="M74" s="33"/>
      <c r="N74" s="33"/>
      <c r="O74" s="33"/>
      <c r="P74" s="33"/>
      <c r="Q74" s="69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</row>
    <row r="75" spans="1:159" s="1" customFormat="1" ht="16.8">
      <c r="A75" s="65" t="s">
        <v>38</v>
      </c>
      <c r="B75" s="175"/>
      <c r="C75" s="184">
        <v>38.445999999999998</v>
      </c>
      <c r="D75" s="180">
        <v>40.273000000000003</v>
      </c>
      <c r="E75" s="65"/>
      <c r="F75" s="125">
        <v>31.9162</v>
      </c>
      <c r="G75" s="125">
        <v>20.1996</v>
      </c>
      <c r="H75" s="180">
        <v>23.044900000000002</v>
      </c>
      <c r="I75" s="180">
        <v>44.954500000000003</v>
      </c>
      <c r="L75" s="33"/>
      <c r="M75" s="33"/>
      <c r="N75" s="33"/>
      <c r="O75" s="33"/>
      <c r="P75" s="33"/>
      <c r="Q75" s="69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</row>
    <row r="76" spans="1:159" s="1" customFormat="1" ht="16.8">
      <c r="A76" s="65" t="s">
        <v>39</v>
      </c>
      <c r="B76" s="175"/>
      <c r="C76" s="184">
        <v>33.597000000000001</v>
      </c>
      <c r="D76" s="180">
        <v>32.185000000000002</v>
      </c>
      <c r="E76" s="65"/>
      <c r="F76" s="125">
        <v>20.396099999999997</v>
      </c>
      <c r="G76" s="125">
        <v>22.424400000000002</v>
      </c>
      <c r="H76" s="180">
        <v>19.7593</v>
      </c>
      <c r="I76" s="180">
        <v>31.177199999999999</v>
      </c>
      <c r="L76" s="33"/>
      <c r="M76" s="33"/>
      <c r="N76" s="33"/>
      <c r="O76" s="33"/>
      <c r="P76" s="33"/>
      <c r="Q76" s="69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</row>
    <row r="77" spans="1:159" s="1" customFormat="1" ht="16.8">
      <c r="A77" s="65" t="s">
        <v>40</v>
      </c>
      <c r="B77" s="175"/>
      <c r="C77" s="184">
        <v>5.31</v>
      </c>
      <c r="D77" s="180">
        <v>7.22</v>
      </c>
      <c r="E77" s="65"/>
      <c r="F77" s="125">
        <v>3.4068000000000001</v>
      </c>
      <c r="G77" s="125">
        <v>6.7578000000000005</v>
      </c>
      <c r="H77" s="180">
        <v>5.9378299999999999</v>
      </c>
      <c r="I77" s="180">
        <v>7.1304099999999995</v>
      </c>
      <c r="L77" s="33"/>
      <c r="M77" s="33"/>
      <c r="N77" s="33"/>
      <c r="O77" s="33"/>
      <c r="P77" s="33"/>
      <c r="Q77" s="69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</row>
    <row r="78" spans="1:159" s="1" customFormat="1" ht="16.8">
      <c r="A78" s="65" t="s">
        <v>62</v>
      </c>
      <c r="B78" s="175"/>
      <c r="C78" s="184">
        <v>0.48899999999999999</v>
      </c>
      <c r="D78" s="180">
        <v>6.6000000000000003E-2</v>
      </c>
      <c r="E78" s="65"/>
      <c r="F78" s="125">
        <v>69.179600000000008</v>
      </c>
      <c r="G78" s="125">
        <v>43.147500000000001</v>
      </c>
      <c r="H78" s="180">
        <v>58.009500000000003</v>
      </c>
      <c r="I78" s="180">
        <v>0.193079</v>
      </c>
      <c r="L78" s="33"/>
      <c r="M78" s="33"/>
      <c r="N78" s="33"/>
      <c r="O78" s="33"/>
      <c r="P78" s="33"/>
      <c r="Q78" s="69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</row>
    <row r="79" spans="1:159" s="1" customFormat="1" ht="16.8">
      <c r="A79" s="75" t="s">
        <v>19</v>
      </c>
      <c r="B79" s="175"/>
      <c r="C79" s="224">
        <f>SUM(C70:C78)</f>
        <v>196.024</v>
      </c>
      <c r="D79" s="225">
        <f>SUM(D70:D78)</f>
        <v>218.303</v>
      </c>
      <c r="E79" s="75"/>
      <c r="F79" s="128">
        <f>SUM(F70:F78)</f>
        <v>217.51501999999999</v>
      </c>
      <c r="G79" s="128">
        <f>SUM(G70:G78)</f>
        <v>151.71698990000002</v>
      </c>
      <c r="H79" s="128">
        <f t="shared" ref="H79:I79" si="2">SUM(H70:H78)</f>
        <v>190.82435000000001</v>
      </c>
      <c r="I79" s="128">
        <f t="shared" si="2"/>
        <v>217.63443900000001</v>
      </c>
      <c r="L79" s="33"/>
      <c r="M79" s="33"/>
      <c r="N79" s="33"/>
      <c r="O79" s="33"/>
      <c r="P79" s="33"/>
      <c r="Q79" s="69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</row>
    <row r="80" spans="1:159" s="1" customFormat="1" ht="16.8">
      <c r="A80" s="65"/>
      <c r="B80" s="175"/>
      <c r="C80" s="184"/>
      <c r="D80" s="180"/>
      <c r="E80" s="65"/>
      <c r="F80" s="126"/>
      <c r="G80" s="126"/>
      <c r="H80" s="175"/>
      <c r="I80" s="175"/>
      <c r="L80" s="33"/>
      <c r="M80" s="33"/>
      <c r="N80" s="33"/>
      <c r="O80" s="33"/>
      <c r="P80" s="33"/>
      <c r="Q80" s="69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</row>
    <row r="81" spans="1:177" s="1" customFormat="1" ht="16.8">
      <c r="A81" s="75" t="s">
        <v>30</v>
      </c>
      <c r="B81" s="175"/>
      <c r="C81" s="184"/>
      <c r="D81" s="180"/>
      <c r="E81" s="75"/>
      <c r="F81" s="128"/>
      <c r="G81" s="128"/>
      <c r="H81" s="175"/>
      <c r="I81" s="175"/>
      <c r="L81" s="33"/>
      <c r="M81" s="33"/>
      <c r="N81" s="33"/>
      <c r="O81" s="33"/>
      <c r="P81" s="33"/>
      <c r="Q81" s="69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</row>
    <row r="82" spans="1:177" s="1" customFormat="1" ht="16.8">
      <c r="A82" s="65" t="s">
        <v>42</v>
      </c>
      <c r="B82" s="175"/>
      <c r="C82" s="184">
        <v>108.839</v>
      </c>
      <c r="D82" s="180">
        <v>122.17100000000001</v>
      </c>
      <c r="E82" s="65"/>
      <c r="F82" s="126">
        <v>118.20333333333333</v>
      </c>
      <c r="G82" s="126">
        <v>86.676699999999997</v>
      </c>
      <c r="H82" s="180">
        <v>75.277899999999988</v>
      </c>
      <c r="I82" s="180">
        <v>118.746</v>
      </c>
      <c r="L82" s="33"/>
      <c r="M82" s="33"/>
      <c r="N82" s="33"/>
      <c r="O82" s="33"/>
      <c r="P82" s="33"/>
      <c r="Q82" s="69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</row>
    <row r="83" spans="1:177" s="1" customFormat="1" ht="16.8">
      <c r="A83" s="65" t="s">
        <v>43</v>
      </c>
      <c r="B83" s="175"/>
      <c r="C83" s="184">
        <v>87.185000000000002</v>
      </c>
      <c r="D83" s="180">
        <v>96.132000000000005</v>
      </c>
      <c r="E83" s="65"/>
      <c r="F83" s="126">
        <v>99.311666666666667</v>
      </c>
      <c r="G83" s="126">
        <v>65.044699999999992</v>
      </c>
      <c r="H83" s="180">
        <v>57.631699999999995</v>
      </c>
      <c r="I83" s="180">
        <v>98.888499999999993</v>
      </c>
      <c r="L83" s="33"/>
      <c r="M83" s="33"/>
      <c r="N83" s="33"/>
      <c r="O83" s="33"/>
      <c r="P83" s="33"/>
      <c r="Q83" s="69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</row>
    <row r="84" spans="1:177" s="1" customFormat="1" ht="16.8">
      <c r="A84" s="75" t="s">
        <v>19</v>
      </c>
      <c r="B84" s="175"/>
      <c r="C84" s="224">
        <f>SUM(C82:C83)</f>
        <v>196.024</v>
      </c>
      <c r="D84" s="225">
        <f>SUM(D82:D83)</f>
        <v>218.303</v>
      </c>
      <c r="E84" s="63"/>
      <c r="F84" s="120">
        <f t="shared" ref="F84:I84" si="3">SUM(F82:F83)</f>
        <v>217.51499999999999</v>
      </c>
      <c r="G84" s="120">
        <f t="shared" si="3"/>
        <v>151.72139999999999</v>
      </c>
      <c r="H84" s="120">
        <f t="shared" si="3"/>
        <v>132.90959999999998</v>
      </c>
      <c r="I84" s="120">
        <f t="shared" si="3"/>
        <v>217.6345</v>
      </c>
      <c r="L84" s="33"/>
      <c r="M84" s="33"/>
      <c r="N84" s="33"/>
      <c r="O84" s="33"/>
      <c r="P84" s="33"/>
      <c r="Q84" s="69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</row>
    <row r="85" spans="1:177" s="1" customFormat="1" ht="19.2">
      <c r="A85" s="206" t="s">
        <v>79</v>
      </c>
      <c r="B85" s="5"/>
      <c r="C85" s="5"/>
      <c r="D85" s="5"/>
      <c r="E85" s="5"/>
      <c r="F85" s="5"/>
      <c r="G85" s="97"/>
      <c r="H85" s="97"/>
      <c r="I85" s="97"/>
      <c r="J85" s="97"/>
      <c r="K85" s="97"/>
      <c r="L85" s="33"/>
      <c r="M85" s="33"/>
      <c r="N85" s="33"/>
      <c r="O85" s="33"/>
      <c r="P85" s="33"/>
      <c r="Q85" s="69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</row>
    <row r="86" spans="1:177" s="1" customFormat="1" ht="16.8">
      <c r="A86" s="18"/>
      <c r="B86" s="37"/>
      <c r="C86" s="37"/>
      <c r="D86" s="37"/>
      <c r="E86" s="37"/>
      <c r="F86" s="37"/>
      <c r="G86" s="37"/>
      <c r="H86" s="33"/>
      <c r="I86" s="33"/>
      <c r="J86" s="33"/>
      <c r="K86" s="33"/>
      <c r="L86" s="33"/>
      <c r="M86" s="33"/>
      <c r="N86" s="33"/>
      <c r="O86" s="33"/>
      <c r="P86" s="33"/>
      <c r="Q86" s="69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</row>
    <row r="87" spans="1:177" s="1" customFormat="1" ht="16.8">
      <c r="A87" s="18"/>
      <c r="B87" s="37"/>
      <c r="C87" s="37"/>
      <c r="D87" s="37"/>
      <c r="E87" s="37"/>
      <c r="F87" s="37"/>
      <c r="G87" s="37"/>
      <c r="H87" s="33"/>
      <c r="I87" s="33"/>
      <c r="J87" s="33"/>
      <c r="K87" s="33"/>
      <c r="L87" s="33"/>
      <c r="M87" s="33"/>
      <c r="N87" s="33"/>
      <c r="O87" s="33"/>
      <c r="P87" s="33"/>
      <c r="Q87" s="69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</row>
    <row r="88" spans="1:177" s="1" customFormat="1" ht="16.8">
      <c r="A88" s="284" t="s">
        <v>125</v>
      </c>
      <c r="B88" s="37"/>
      <c r="C88" s="37"/>
      <c r="D88" s="37"/>
      <c r="E88" s="37"/>
      <c r="F88" s="37"/>
      <c r="G88" s="37"/>
      <c r="H88" s="33"/>
      <c r="I88" s="33"/>
      <c r="J88" s="33"/>
      <c r="K88" s="33"/>
      <c r="L88" s="33"/>
      <c r="M88" s="33"/>
      <c r="N88" s="33"/>
      <c r="O88" s="33"/>
      <c r="P88" s="33"/>
      <c r="Q88" s="69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</row>
    <row r="89" spans="1:177" s="1" customFormat="1" ht="16.8">
      <c r="A89" s="18"/>
      <c r="B89" s="37"/>
      <c r="C89" s="37"/>
      <c r="D89" s="37"/>
      <c r="E89" s="37"/>
      <c r="F89" s="37"/>
      <c r="G89" s="37"/>
      <c r="H89" s="33"/>
      <c r="I89" s="33"/>
      <c r="J89" s="33"/>
      <c r="K89" s="33"/>
      <c r="L89" s="33"/>
      <c r="M89" s="33"/>
      <c r="N89" s="33"/>
      <c r="O89" s="33"/>
      <c r="P89" s="33"/>
      <c r="Q89" s="69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</row>
    <row r="90" spans="1:177" s="14" customFormat="1" ht="16.8">
      <c r="A90" s="190"/>
      <c r="B90" s="310">
        <v>2019</v>
      </c>
      <c r="C90" s="311"/>
      <c r="D90" s="311"/>
      <c r="E90" s="311"/>
      <c r="F90" s="312"/>
      <c r="G90" s="310">
        <v>2018</v>
      </c>
      <c r="H90" s="311"/>
      <c r="I90" s="311"/>
      <c r="J90" s="311"/>
      <c r="K90" s="312"/>
      <c r="L90" s="310">
        <v>2017</v>
      </c>
      <c r="M90" s="311"/>
      <c r="N90" s="311"/>
      <c r="O90" s="311"/>
      <c r="P90" s="312"/>
      <c r="Q90" s="310">
        <v>2016</v>
      </c>
      <c r="R90" s="311"/>
      <c r="S90" s="311"/>
      <c r="T90" s="311"/>
      <c r="U90" s="312"/>
      <c r="V90" s="310">
        <v>2015</v>
      </c>
      <c r="W90" s="311"/>
      <c r="X90" s="312"/>
      <c r="Y90" s="325"/>
      <c r="Z90" s="326"/>
      <c r="AA90" s="309">
        <v>2014</v>
      </c>
      <c r="AB90" s="309"/>
      <c r="AC90" s="309"/>
      <c r="AD90" s="309"/>
      <c r="AE90" s="309"/>
      <c r="AF90" s="309">
        <v>2013</v>
      </c>
      <c r="AG90" s="309"/>
      <c r="AH90" s="309"/>
      <c r="AI90" s="309"/>
      <c r="AJ90" s="309"/>
      <c r="AK90" s="309">
        <v>2012</v>
      </c>
      <c r="AL90" s="309"/>
      <c r="AM90" s="309"/>
      <c r="AN90" s="309"/>
      <c r="AO90" s="309"/>
      <c r="AP90" s="309">
        <v>2011</v>
      </c>
      <c r="AQ90" s="309"/>
      <c r="AR90" s="309"/>
      <c r="AS90" s="309"/>
      <c r="AT90" s="309"/>
      <c r="AU90" s="309">
        <v>2010</v>
      </c>
      <c r="AV90" s="309"/>
      <c r="AW90" s="309"/>
      <c r="AX90" s="309"/>
      <c r="AY90" s="309"/>
      <c r="AZ90" s="309">
        <v>2009</v>
      </c>
      <c r="BA90" s="309"/>
      <c r="BB90" s="309"/>
      <c r="BC90" s="309"/>
      <c r="BD90" s="309"/>
      <c r="BE90" s="309">
        <v>2008</v>
      </c>
      <c r="BF90" s="309"/>
      <c r="BG90" s="309"/>
      <c r="BH90" s="309"/>
      <c r="BI90" s="309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/>
      <c r="DF90" s="198"/>
      <c r="DG90" s="198"/>
      <c r="DH90" s="198"/>
      <c r="DI90" s="198"/>
      <c r="DJ90" s="198"/>
      <c r="DK90" s="198"/>
      <c r="DL90" s="198"/>
      <c r="DM90" s="198"/>
      <c r="DN90" s="198"/>
      <c r="DO90" s="198"/>
      <c r="DP90" s="198"/>
      <c r="DQ90" s="198"/>
      <c r="DR90" s="198"/>
      <c r="DS90" s="198"/>
      <c r="DT90" s="198"/>
      <c r="DU90" s="198"/>
      <c r="DV90" s="198"/>
      <c r="DW90" s="198"/>
      <c r="DX90" s="198"/>
      <c r="DY90" s="198"/>
      <c r="DZ90" s="198"/>
      <c r="EA90" s="198"/>
      <c r="EB90" s="198"/>
      <c r="EC90" s="198"/>
      <c r="ED90" s="198"/>
      <c r="EE90" s="198"/>
      <c r="EF90" s="198"/>
      <c r="EG90" s="198"/>
      <c r="EH90" s="198"/>
      <c r="EI90" s="198"/>
      <c r="EJ90" s="198"/>
      <c r="EK90" s="198"/>
      <c r="EL90" s="198"/>
      <c r="EM90" s="198"/>
      <c r="EN90" s="198"/>
      <c r="EO90" s="198"/>
      <c r="EP90" s="198"/>
      <c r="EQ90" s="198"/>
      <c r="ER90" s="198"/>
      <c r="ES90" s="198"/>
      <c r="ET90" s="198"/>
      <c r="EU90" s="198"/>
      <c r="EV90" s="198"/>
      <c r="EW90" s="198"/>
      <c r="EX90" s="198"/>
      <c r="EY90" s="198"/>
      <c r="EZ90" s="198"/>
      <c r="FA90" s="198"/>
      <c r="FB90" s="198"/>
      <c r="FC90" s="198"/>
      <c r="FD90" s="199"/>
      <c r="FE90" s="199"/>
      <c r="FF90" s="199"/>
      <c r="FG90" s="199"/>
      <c r="FH90" s="199"/>
      <c r="FI90" s="199"/>
      <c r="FJ90" s="199"/>
      <c r="FK90" s="199"/>
      <c r="FL90" s="199"/>
      <c r="FM90" s="199"/>
      <c r="FN90" s="199"/>
      <c r="FO90" s="199"/>
      <c r="FP90" s="199"/>
      <c r="FQ90" s="199"/>
      <c r="FR90" s="199"/>
      <c r="FS90" s="199"/>
      <c r="FT90" s="199"/>
      <c r="FU90" s="199"/>
    </row>
    <row r="91" spans="1:177" s="29" customFormat="1" ht="16.8">
      <c r="A91" s="191" t="s">
        <v>0</v>
      </c>
      <c r="B91" s="191" t="s">
        <v>2</v>
      </c>
      <c r="C91" s="301" t="s">
        <v>1</v>
      </c>
      <c r="D91" s="302"/>
      <c r="E91" s="302"/>
      <c r="F91" s="305"/>
      <c r="G91" s="191" t="s">
        <v>2</v>
      </c>
      <c r="H91" s="301" t="s">
        <v>1</v>
      </c>
      <c r="I91" s="302"/>
      <c r="J91" s="302"/>
      <c r="K91" s="305"/>
      <c r="L91" s="40" t="s">
        <v>2</v>
      </c>
      <c r="M91" s="301" t="s">
        <v>1</v>
      </c>
      <c r="N91" s="302"/>
      <c r="O91" s="302"/>
      <c r="P91" s="305"/>
      <c r="Q91" s="40" t="s">
        <v>2</v>
      </c>
      <c r="R91" s="301" t="s">
        <v>1</v>
      </c>
      <c r="S91" s="302"/>
      <c r="T91" s="302"/>
      <c r="U91" s="305"/>
      <c r="V91" s="40" t="s">
        <v>2</v>
      </c>
      <c r="W91" s="315" t="s">
        <v>1</v>
      </c>
      <c r="X91" s="315"/>
      <c r="Y91" s="323"/>
      <c r="Z91" s="324"/>
      <c r="AA91" s="40" t="s">
        <v>2</v>
      </c>
      <c r="AB91" s="315" t="s">
        <v>1</v>
      </c>
      <c r="AC91" s="315"/>
      <c r="AD91" s="315"/>
      <c r="AE91" s="315"/>
      <c r="AF91" s="40" t="s">
        <v>2</v>
      </c>
      <c r="AG91" s="315" t="s">
        <v>1</v>
      </c>
      <c r="AH91" s="315"/>
      <c r="AI91" s="315"/>
      <c r="AJ91" s="315"/>
      <c r="AK91" s="40" t="s">
        <v>2</v>
      </c>
      <c r="AL91" s="315" t="s">
        <v>1</v>
      </c>
      <c r="AM91" s="315"/>
      <c r="AN91" s="315"/>
      <c r="AO91" s="315"/>
      <c r="AP91" s="40" t="s">
        <v>2</v>
      </c>
      <c r="AQ91" s="315" t="s">
        <v>1</v>
      </c>
      <c r="AR91" s="315"/>
      <c r="AS91" s="315"/>
      <c r="AT91" s="315"/>
      <c r="AU91" s="40" t="s">
        <v>2</v>
      </c>
      <c r="AV91" s="315" t="s">
        <v>1</v>
      </c>
      <c r="AW91" s="315"/>
      <c r="AX91" s="315"/>
      <c r="AY91" s="315"/>
      <c r="AZ91" s="40" t="s">
        <v>2</v>
      </c>
      <c r="BA91" s="315" t="s">
        <v>1</v>
      </c>
      <c r="BB91" s="315"/>
      <c r="BC91" s="315"/>
      <c r="BD91" s="315"/>
      <c r="BE91" s="40" t="s">
        <v>2</v>
      </c>
      <c r="BF91" s="315" t="s">
        <v>1</v>
      </c>
      <c r="BG91" s="315"/>
      <c r="BH91" s="315"/>
      <c r="BI91" s="315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  <c r="DB91" s="198"/>
      <c r="DC91" s="198"/>
      <c r="DD91" s="198"/>
      <c r="DE91" s="198"/>
      <c r="DF91" s="198"/>
      <c r="DG91" s="198"/>
      <c r="DH91" s="198"/>
      <c r="DI91" s="198"/>
      <c r="DJ91" s="198"/>
      <c r="DK91" s="198"/>
      <c r="DL91" s="198"/>
      <c r="DM91" s="198"/>
      <c r="DN91" s="198"/>
      <c r="DO91" s="198"/>
      <c r="DP91" s="198"/>
      <c r="DQ91" s="198"/>
      <c r="DR91" s="198"/>
      <c r="DS91" s="198"/>
      <c r="DT91" s="198"/>
      <c r="DU91" s="198"/>
      <c r="DV91" s="198"/>
      <c r="DW91" s="198"/>
      <c r="DX91" s="198"/>
      <c r="DY91" s="198"/>
      <c r="DZ91" s="198"/>
      <c r="EA91" s="198"/>
      <c r="EB91" s="198"/>
      <c r="EC91" s="198"/>
      <c r="ED91" s="198"/>
      <c r="EE91" s="198"/>
      <c r="EF91" s="198"/>
      <c r="EG91" s="198"/>
      <c r="EH91" s="198"/>
      <c r="EI91" s="198"/>
      <c r="EJ91" s="198"/>
      <c r="EK91" s="198"/>
      <c r="EL91" s="198"/>
      <c r="EM91" s="198"/>
      <c r="EN91" s="198"/>
      <c r="EO91" s="198"/>
      <c r="EP91" s="198"/>
      <c r="EQ91" s="198"/>
      <c r="ER91" s="198"/>
      <c r="ES91" s="198"/>
      <c r="ET91" s="198"/>
      <c r="EU91" s="198"/>
      <c r="EV91" s="198"/>
      <c r="EW91" s="198"/>
      <c r="EX91" s="198"/>
      <c r="EY91" s="198"/>
      <c r="EZ91" s="198"/>
      <c r="FA91" s="198"/>
      <c r="FB91" s="198"/>
      <c r="FC91" s="198"/>
      <c r="FD91" s="199"/>
      <c r="FE91" s="199"/>
      <c r="FF91" s="199"/>
      <c r="FG91" s="199"/>
      <c r="FH91" s="199"/>
      <c r="FI91" s="199"/>
      <c r="FJ91" s="199"/>
      <c r="FK91" s="199"/>
      <c r="FL91" s="199"/>
      <c r="FM91" s="199"/>
      <c r="FN91" s="199"/>
      <c r="FO91" s="199"/>
      <c r="FP91" s="199"/>
      <c r="FQ91" s="199"/>
      <c r="FR91" s="199"/>
      <c r="FS91" s="199"/>
      <c r="FT91" s="199"/>
      <c r="FU91" s="199"/>
    </row>
    <row r="92" spans="1:177" s="19" customFormat="1" ht="16.8">
      <c r="A92" s="43"/>
      <c r="B92" s="44"/>
      <c r="C92" s="43" t="s">
        <v>4</v>
      </c>
      <c r="D92" s="44" t="s">
        <v>3</v>
      </c>
      <c r="E92" s="44" t="s">
        <v>5</v>
      </c>
      <c r="F92" s="43" t="s">
        <v>6</v>
      </c>
      <c r="G92" s="44"/>
      <c r="H92" s="43" t="s">
        <v>4</v>
      </c>
      <c r="I92" s="44" t="s">
        <v>3</v>
      </c>
      <c r="J92" s="44" t="s">
        <v>5</v>
      </c>
      <c r="K92" s="43" t="s">
        <v>6</v>
      </c>
      <c r="L92" s="44"/>
      <c r="M92" s="43" t="s">
        <v>4</v>
      </c>
      <c r="N92" s="44" t="s">
        <v>3</v>
      </c>
      <c r="O92" s="44" t="s">
        <v>5</v>
      </c>
      <c r="P92" s="43" t="s">
        <v>6</v>
      </c>
      <c r="Q92" s="43"/>
      <c r="R92" s="43" t="s">
        <v>4</v>
      </c>
      <c r="S92" s="43" t="s">
        <v>3</v>
      </c>
      <c r="T92" s="43" t="s">
        <v>5</v>
      </c>
      <c r="U92" s="43" t="s">
        <v>6</v>
      </c>
      <c r="V92" s="43"/>
      <c r="W92" s="43" t="s">
        <v>4</v>
      </c>
      <c r="X92" s="43" t="s">
        <v>3</v>
      </c>
      <c r="Y92" s="43" t="s">
        <v>5</v>
      </c>
      <c r="Z92" s="43" t="s">
        <v>6</v>
      </c>
      <c r="AA92" s="43"/>
      <c r="AB92" s="43" t="s">
        <v>4</v>
      </c>
      <c r="AC92" s="43" t="s">
        <v>3</v>
      </c>
      <c r="AD92" s="43" t="s">
        <v>5</v>
      </c>
      <c r="AE92" s="43" t="s">
        <v>6</v>
      </c>
      <c r="AF92" s="43"/>
      <c r="AG92" s="43" t="s">
        <v>4</v>
      </c>
      <c r="AH92" s="43" t="s">
        <v>3</v>
      </c>
      <c r="AI92" s="43" t="s">
        <v>5</v>
      </c>
      <c r="AJ92" s="43" t="s">
        <v>6</v>
      </c>
      <c r="AK92" s="43"/>
      <c r="AL92" s="43" t="s">
        <v>4</v>
      </c>
      <c r="AM92" s="43" t="s">
        <v>3</v>
      </c>
      <c r="AN92" s="43" t="s">
        <v>5</v>
      </c>
      <c r="AO92" s="43" t="s">
        <v>6</v>
      </c>
      <c r="AP92" s="43"/>
      <c r="AQ92" s="43" t="s">
        <v>4</v>
      </c>
      <c r="AR92" s="43" t="s">
        <v>3</v>
      </c>
      <c r="AS92" s="43" t="s">
        <v>5</v>
      </c>
      <c r="AT92" s="43" t="s">
        <v>6</v>
      </c>
      <c r="AU92" s="43"/>
      <c r="AV92" s="43" t="s">
        <v>4</v>
      </c>
      <c r="AW92" s="43" t="s">
        <v>3</v>
      </c>
      <c r="AX92" s="43" t="s">
        <v>5</v>
      </c>
      <c r="AY92" s="43" t="s">
        <v>6</v>
      </c>
      <c r="AZ92" s="77"/>
      <c r="BA92" s="43" t="s">
        <v>4</v>
      </c>
      <c r="BB92" s="43" t="s">
        <v>3</v>
      </c>
      <c r="BC92" s="43" t="s">
        <v>5</v>
      </c>
      <c r="BD92" s="43" t="s">
        <v>6</v>
      </c>
      <c r="BE92" s="43"/>
      <c r="BF92" s="43" t="s">
        <v>4</v>
      </c>
      <c r="BG92" s="43" t="s">
        <v>3</v>
      </c>
      <c r="BH92" s="43" t="s">
        <v>5</v>
      </c>
      <c r="BI92" s="43" t="s">
        <v>6</v>
      </c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198"/>
      <c r="DH92" s="198"/>
      <c r="DI92" s="198"/>
      <c r="DJ92" s="198"/>
      <c r="DK92" s="198"/>
      <c r="DL92" s="198"/>
      <c r="DM92" s="198"/>
      <c r="DN92" s="198"/>
      <c r="DO92" s="198"/>
      <c r="DP92" s="198"/>
      <c r="DQ92" s="198"/>
      <c r="DR92" s="198"/>
      <c r="DS92" s="198"/>
      <c r="DT92" s="198"/>
      <c r="DU92" s="198"/>
      <c r="DV92" s="198"/>
      <c r="DW92" s="198"/>
      <c r="DX92" s="198"/>
      <c r="DY92" s="198"/>
      <c r="DZ92" s="198"/>
      <c r="EA92" s="198"/>
      <c r="EB92" s="198"/>
      <c r="EC92" s="198"/>
      <c r="ED92" s="198"/>
      <c r="EE92" s="198"/>
      <c r="EF92" s="198"/>
      <c r="EG92" s="198"/>
      <c r="EH92" s="198"/>
      <c r="EI92" s="198"/>
      <c r="EJ92" s="198"/>
      <c r="EK92" s="198"/>
      <c r="EL92" s="198"/>
      <c r="EM92" s="198"/>
      <c r="EN92" s="198"/>
      <c r="EO92" s="198"/>
      <c r="EP92" s="198"/>
      <c r="EQ92" s="198"/>
      <c r="ER92" s="198"/>
      <c r="ES92" s="198"/>
      <c r="ET92" s="198"/>
      <c r="EU92" s="198"/>
      <c r="EV92" s="198"/>
      <c r="EW92" s="198"/>
      <c r="EX92" s="198"/>
      <c r="EY92" s="198"/>
      <c r="EZ92" s="198"/>
      <c r="FA92" s="198"/>
      <c r="FB92" s="198"/>
      <c r="FC92" s="198"/>
      <c r="FD92" s="199"/>
      <c r="FE92" s="199"/>
      <c r="FF92" s="199"/>
      <c r="FG92" s="199"/>
      <c r="FH92" s="199"/>
      <c r="FI92" s="199"/>
      <c r="FJ92" s="199"/>
      <c r="FK92" s="199"/>
      <c r="FL92" s="199"/>
      <c r="FM92" s="199"/>
      <c r="FN92" s="199"/>
      <c r="FO92" s="199"/>
      <c r="FP92" s="199"/>
      <c r="FQ92" s="199"/>
      <c r="FR92" s="199"/>
      <c r="FS92" s="199"/>
      <c r="FT92" s="199"/>
      <c r="FU92" s="199"/>
    </row>
    <row r="93" spans="1:177" s="15" customFormat="1" ht="16.8">
      <c r="A93" s="52" t="s">
        <v>118</v>
      </c>
      <c r="B93" s="111">
        <f>B105</f>
        <v>597.53659619999985</v>
      </c>
      <c r="C93" s="111">
        <v>231.60133333333337</v>
      </c>
      <c r="D93" s="111">
        <v>232.42433333333301</v>
      </c>
      <c r="E93" s="111">
        <v>240.22133333333332</v>
      </c>
      <c r="F93" s="111">
        <v>230.41866666666667</v>
      </c>
      <c r="G93" s="237">
        <f>SUM(G96:G104)</f>
        <v>658.34302130000003</v>
      </c>
      <c r="H93" s="237">
        <f>H105</f>
        <v>246.41625209999998</v>
      </c>
      <c r="I93" s="237">
        <f t="shared" ref="I93:Q93" si="4">I105</f>
        <v>246.6000038</v>
      </c>
      <c r="J93" s="237">
        <f t="shared" si="4"/>
        <v>241.86629539999996</v>
      </c>
      <c r="K93" s="237">
        <f>K105</f>
        <v>245.96388500000006</v>
      </c>
      <c r="L93" s="237">
        <f>L105</f>
        <v>650.48029429999997</v>
      </c>
      <c r="M93" s="237">
        <f t="shared" si="4"/>
        <v>239.149</v>
      </c>
      <c r="N93" s="237">
        <f t="shared" si="4"/>
        <v>247.63811459999997</v>
      </c>
      <c r="O93" s="237">
        <f t="shared" si="4"/>
        <v>247.38911279999999</v>
      </c>
      <c r="P93" s="237">
        <f t="shared" si="4"/>
        <v>251.66804590000004</v>
      </c>
      <c r="Q93" s="237">
        <f t="shared" si="4"/>
        <v>739.96669530000008</v>
      </c>
      <c r="R93" s="114">
        <v>240.70833333333334</v>
      </c>
      <c r="S93" s="114">
        <v>247.92933333333335</v>
      </c>
      <c r="T93" s="114">
        <v>246.04299999999998</v>
      </c>
      <c r="U93" s="114">
        <v>256.69033333333329</v>
      </c>
      <c r="V93" s="114">
        <v>685.69600000000003</v>
      </c>
      <c r="W93" s="114">
        <v>241.23</v>
      </c>
      <c r="X93" s="114">
        <v>250.74600000000001</v>
      </c>
      <c r="Y93" s="114">
        <v>255.18133333333333</v>
      </c>
      <c r="Z93" s="114">
        <v>262.27366666666671</v>
      </c>
      <c r="AA93" s="114">
        <v>671.59699999999998</v>
      </c>
      <c r="AB93" s="114">
        <v>239.3</v>
      </c>
      <c r="AC93" s="114">
        <v>248.18</v>
      </c>
      <c r="AD93" s="114">
        <v>247.2</v>
      </c>
      <c r="AE93" s="114">
        <v>241.977</v>
      </c>
      <c r="AF93" s="114">
        <v>671.69299999999998</v>
      </c>
      <c r="AG93" s="114">
        <v>238.7</v>
      </c>
      <c r="AH93" s="114">
        <v>249.55</v>
      </c>
      <c r="AI93" s="114">
        <v>246.94</v>
      </c>
      <c r="AJ93" s="114">
        <v>251.22900000000001</v>
      </c>
      <c r="AK93" s="114">
        <v>665.66600000000005</v>
      </c>
      <c r="AL93" s="114">
        <v>230.41</v>
      </c>
      <c r="AM93" s="114">
        <v>236.85</v>
      </c>
      <c r="AN93" s="114">
        <v>244.75</v>
      </c>
      <c r="AO93" s="114">
        <v>246.39</v>
      </c>
      <c r="AP93" s="114">
        <v>643.57000000000005</v>
      </c>
      <c r="AQ93" s="114">
        <v>219.5</v>
      </c>
      <c r="AR93" s="114">
        <v>26.3</v>
      </c>
      <c r="AS93" s="114">
        <v>237.89</v>
      </c>
      <c r="AT93" s="114">
        <v>247.97</v>
      </c>
      <c r="AU93" s="114">
        <v>621.03800000000001</v>
      </c>
      <c r="AV93" s="114">
        <v>214.5</v>
      </c>
      <c r="AW93" s="114">
        <v>217.4</v>
      </c>
      <c r="AX93" s="114">
        <v>213.8</v>
      </c>
      <c r="AY93" s="114">
        <v>219.5</v>
      </c>
      <c r="AZ93" s="114">
        <v>592.82000000000005</v>
      </c>
      <c r="BA93" s="114">
        <v>211.786</v>
      </c>
      <c r="BB93" s="114">
        <v>221.488</v>
      </c>
      <c r="BC93" s="114">
        <v>224.017</v>
      </c>
      <c r="BD93" s="114">
        <v>445.505</v>
      </c>
      <c r="BE93" s="114">
        <v>595.01800000000003</v>
      </c>
      <c r="BF93" s="114">
        <v>209.285</v>
      </c>
      <c r="BG93" s="114">
        <v>208.02600000000001</v>
      </c>
      <c r="BH93" s="114">
        <v>211.416</v>
      </c>
      <c r="BI93" s="114">
        <v>223.54499999999999</v>
      </c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</row>
    <row r="94" spans="1:177" s="15" customFormat="1" ht="16.8">
      <c r="A94" s="52"/>
      <c r="B94" s="106"/>
      <c r="C94" s="106"/>
      <c r="D94" s="106"/>
      <c r="E94" s="106"/>
      <c r="F94" s="106"/>
      <c r="G94" s="105"/>
      <c r="H94" s="105"/>
      <c r="I94" s="105"/>
      <c r="J94" s="105"/>
      <c r="K94" s="105"/>
      <c r="L94" s="105"/>
      <c r="M94" s="114"/>
      <c r="N94" s="105"/>
      <c r="O94" s="105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</row>
    <row r="95" spans="1:177" s="15" customFormat="1" ht="15.75" customHeight="1">
      <c r="A95" s="89" t="s">
        <v>45</v>
      </c>
      <c r="B95" s="238"/>
      <c r="C95" s="238"/>
      <c r="D95" s="238"/>
      <c r="E95" s="238"/>
      <c r="F95" s="238"/>
      <c r="G95" s="105"/>
      <c r="H95" s="105"/>
      <c r="I95" s="105"/>
      <c r="J95" s="105"/>
      <c r="K95" s="105"/>
      <c r="L95" s="105"/>
      <c r="M95" s="114"/>
      <c r="N95" s="105"/>
      <c r="O95" s="105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</row>
    <row r="96" spans="1:177" s="15" customFormat="1" ht="16.8">
      <c r="A96" s="49" t="s">
        <v>95</v>
      </c>
      <c r="B96" s="114">
        <v>219.44300000000001</v>
      </c>
      <c r="C96" s="114">
        <v>112.98966666666666</v>
      </c>
      <c r="D96" s="114">
        <v>110.35933333333334</v>
      </c>
      <c r="E96" s="114">
        <v>114.19466666666666</v>
      </c>
      <c r="F96" s="114">
        <v>111.07566666666666</v>
      </c>
      <c r="G96" s="114">
        <v>224.97880000000001</v>
      </c>
      <c r="H96" s="114">
        <v>112.676</v>
      </c>
      <c r="I96" s="114">
        <v>113.0706</v>
      </c>
      <c r="J96" s="114">
        <v>112.97439999999999</v>
      </c>
      <c r="K96" s="114">
        <v>110.55549999999999</v>
      </c>
      <c r="L96" s="114">
        <v>193.32669999999999</v>
      </c>
      <c r="M96" s="114">
        <v>104.227</v>
      </c>
      <c r="N96" s="114">
        <v>110.15819999999999</v>
      </c>
      <c r="O96" s="111">
        <v>113.1268</v>
      </c>
      <c r="P96" s="114">
        <v>115.1215</v>
      </c>
      <c r="Q96" s="114">
        <v>221.14619999999999</v>
      </c>
      <c r="R96" s="114">
        <v>101.965</v>
      </c>
      <c r="S96" s="114">
        <v>101.965</v>
      </c>
      <c r="T96" s="114">
        <v>107.15600000000001</v>
      </c>
      <c r="U96" s="114">
        <v>108.914</v>
      </c>
      <c r="V96" s="114">
        <v>207.691</v>
      </c>
      <c r="W96" s="114">
        <v>102.11499999999999</v>
      </c>
      <c r="X96" s="114">
        <v>102.842</v>
      </c>
      <c r="Y96" s="114">
        <v>108.258</v>
      </c>
      <c r="Z96" s="114">
        <v>112.044</v>
      </c>
      <c r="AA96" s="114">
        <v>198.62299999999999</v>
      </c>
      <c r="AB96" s="114">
        <v>94.72</v>
      </c>
      <c r="AC96" s="114">
        <v>101.84</v>
      </c>
      <c r="AD96" s="114">
        <v>107.46</v>
      </c>
      <c r="AE96" s="114">
        <v>105.88500000000001</v>
      </c>
      <c r="AF96" s="114">
        <v>196.87799999999999</v>
      </c>
      <c r="AG96" s="114">
        <v>96.882999999999996</v>
      </c>
      <c r="AH96" s="114">
        <v>100.893</v>
      </c>
      <c r="AI96" s="114">
        <v>101.214</v>
      </c>
      <c r="AJ96" s="114">
        <v>100.557</v>
      </c>
      <c r="AK96" s="114">
        <v>190.113</v>
      </c>
      <c r="AL96" s="114">
        <v>93.8</v>
      </c>
      <c r="AM96" s="114">
        <v>91.450999999999993</v>
      </c>
      <c r="AN96" s="114">
        <v>91.450999999999993</v>
      </c>
      <c r="AO96" s="114">
        <v>97.728999999999999</v>
      </c>
      <c r="AP96" s="114">
        <v>176.17400000000001</v>
      </c>
      <c r="AQ96" s="114">
        <v>89.3</v>
      </c>
      <c r="AR96" s="114">
        <v>86.6</v>
      </c>
      <c r="AS96" s="114">
        <v>94.32</v>
      </c>
      <c r="AT96" s="114">
        <v>99.98</v>
      </c>
      <c r="AU96" s="114">
        <v>182.10599999999999</v>
      </c>
      <c r="AV96" s="114">
        <v>79.8</v>
      </c>
      <c r="AW96" s="114">
        <v>84.4</v>
      </c>
      <c r="AX96" s="114">
        <v>87.1</v>
      </c>
      <c r="AY96" s="114">
        <v>89.9</v>
      </c>
      <c r="AZ96" s="114"/>
      <c r="BA96" s="114">
        <v>80.281999999999996</v>
      </c>
      <c r="BB96" s="114">
        <v>82.045000000000002</v>
      </c>
      <c r="BC96" s="114">
        <v>85.402000000000001</v>
      </c>
      <c r="BD96" s="114">
        <v>167.447</v>
      </c>
      <c r="BE96" s="114">
        <v>181.57</v>
      </c>
      <c r="BF96" s="114">
        <v>85.67</v>
      </c>
      <c r="BG96" s="114">
        <v>84.406000000000006</v>
      </c>
      <c r="BH96" s="114">
        <v>92.403000000000006</v>
      </c>
      <c r="BI96" s="114">
        <v>88.331000000000003</v>
      </c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</row>
    <row r="97" spans="1:159" s="15" customFormat="1" ht="16.8">
      <c r="A97" s="49" t="s">
        <v>96</v>
      </c>
      <c r="B97" s="114">
        <v>26.502299999999998</v>
      </c>
      <c r="C97" s="114">
        <v>15.609333333333332</v>
      </c>
      <c r="D97" s="114">
        <v>15.105333333333334</v>
      </c>
      <c r="E97" s="114">
        <v>14.252000000000001</v>
      </c>
      <c r="F97" s="114">
        <v>13.328333333333333</v>
      </c>
      <c r="G97" s="114">
        <v>27.231280000000002</v>
      </c>
      <c r="H97" s="111">
        <v>12.88064</v>
      </c>
      <c r="I97" s="111">
        <v>14.340299999999999</v>
      </c>
      <c r="J97" s="114">
        <v>13.779030000000001</v>
      </c>
      <c r="K97" s="114">
        <v>15.49544</v>
      </c>
      <c r="L97" s="114">
        <v>25.963519999999999</v>
      </c>
      <c r="M97" s="114">
        <v>12.2064</v>
      </c>
      <c r="N97" s="111">
        <v>14.054799999999998</v>
      </c>
      <c r="O97" s="111">
        <v>16.469709999999999</v>
      </c>
      <c r="P97" s="114">
        <v>17.019189999999998</v>
      </c>
      <c r="Q97" s="114">
        <v>30.367560000000001</v>
      </c>
      <c r="R97" s="114">
        <v>13.486000000000001</v>
      </c>
      <c r="S97" s="114">
        <v>13.486000000000001</v>
      </c>
      <c r="T97" s="114">
        <v>13.119899999999999</v>
      </c>
      <c r="U97" s="114">
        <v>14.797599999999999</v>
      </c>
      <c r="V97" s="114">
        <v>31.523499999999999</v>
      </c>
      <c r="W97" s="114">
        <v>13.372</v>
      </c>
      <c r="X97" s="114">
        <v>13.96</v>
      </c>
      <c r="Y97" s="114">
        <v>13.9773</v>
      </c>
      <c r="Z97" s="114">
        <v>14.9991</v>
      </c>
      <c r="AA97" s="114">
        <v>26.498000000000001</v>
      </c>
      <c r="AB97" s="114">
        <v>15.7</v>
      </c>
      <c r="AC97" s="114">
        <v>13.34</v>
      </c>
      <c r="AD97" s="114">
        <v>12.84</v>
      </c>
      <c r="AE97" s="114">
        <v>13.375</v>
      </c>
      <c r="AF97" s="114">
        <v>26.45</v>
      </c>
      <c r="AG97" s="114">
        <v>12.057</v>
      </c>
      <c r="AH97" s="114">
        <v>15.754</v>
      </c>
      <c r="AI97" s="114">
        <v>14.364000000000001</v>
      </c>
      <c r="AJ97" s="114">
        <v>16.760999999999999</v>
      </c>
      <c r="AK97" s="114">
        <v>24.495999999999999</v>
      </c>
      <c r="AL97" s="114">
        <v>10.74</v>
      </c>
      <c r="AM97" s="114">
        <v>13.305999999999999</v>
      </c>
      <c r="AN97" s="114">
        <v>13.305999999999999</v>
      </c>
      <c r="AO97" s="114">
        <v>13.218999999999999</v>
      </c>
      <c r="AP97" s="114">
        <v>28.309000000000001</v>
      </c>
      <c r="AQ97" s="114">
        <v>11.1</v>
      </c>
      <c r="AR97" s="114">
        <v>13.2</v>
      </c>
      <c r="AS97" s="114">
        <v>11.33</v>
      </c>
      <c r="AT97" s="114">
        <v>11.03</v>
      </c>
      <c r="AU97" s="114">
        <v>28.914999999999999</v>
      </c>
      <c r="AV97" s="114">
        <v>11</v>
      </c>
      <c r="AW97" s="114">
        <v>14.6</v>
      </c>
      <c r="AX97" s="114">
        <v>11.4</v>
      </c>
      <c r="AY97" s="114">
        <v>12.9</v>
      </c>
      <c r="AZ97" s="114"/>
      <c r="BA97" s="114">
        <v>10.696999999999999</v>
      </c>
      <c r="BB97" s="114">
        <v>13.522</v>
      </c>
      <c r="BC97" s="114">
        <v>12.981999999999999</v>
      </c>
      <c r="BD97" s="114">
        <v>26.503999999999998</v>
      </c>
      <c r="BE97" s="114">
        <v>26.713999999999999</v>
      </c>
      <c r="BF97" s="114">
        <v>10.877000000000001</v>
      </c>
      <c r="BG97" s="114">
        <v>11.093999999999999</v>
      </c>
      <c r="BH97" s="114">
        <v>11.63</v>
      </c>
      <c r="BI97" s="114">
        <v>9.8439999999999994</v>
      </c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</row>
    <row r="98" spans="1:159" s="15" customFormat="1" ht="16.8">
      <c r="A98" s="49" t="s">
        <v>97</v>
      </c>
      <c r="B98" s="114">
        <v>14.0878</v>
      </c>
      <c r="C98" s="114">
        <v>6.2343333333333328</v>
      </c>
      <c r="D98" s="114">
        <v>4.9830000000000005</v>
      </c>
      <c r="E98" s="114">
        <v>7.8456666666666663</v>
      </c>
      <c r="F98" s="114">
        <v>5.3573333333333331</v>
      </c>
      <c r="G98" s="114">
        <v>13.317310000000001</v>
      </c>
      <c r="H98" s="111">
        <v>5.111351</v>
      </c>
      <c r="I98" s="111">
        <v>5.3963900000000002</v>
      </c>
      <c r="J98" s="114">
        <v>6.6234979999999997</v>
      </c>
      <c r="K98" s="114">
        <v>7.1615029999999997</v>
      </c>
      <c r="L98" s="114">
        <v>11.26037</v>
      </c>
      <c r="M98" s="114">
        <v>6.1608900000000002</v>
      </c>
      <c r="N98" s="111">
        <v>5.0195240000000005</v>
      </c>
      <c r="O98" s="111">
        <v>4.8044599999999997</v>
      </c>
      <c r="P98" s="114">
        <v>6.4300379999999997</v>
      </c>
      <c r="Q98" s="114">
        <v>14.66043</v>
      </c>
      <c r="R98" s="114">
        <v>5.0676800000000002</v>
      </c>
      <c r="S98" s="114">
        <v>5.0676800000000002</v>
      </c>
      <c r="T98" s="114">
        <v>5.2234600000000002</v>
      </c>
      <c r="U98" s="114">
        <v>6.2155199999999997</v>
      </c>
      <c r="V98" s="114">
        <v>15.846</v>
      </c>
      <c r="W98" s="114">
        <v>5.9660000000000002</v>
      </c>
      <c r="X98" s="114">
        <v>5.9409999999999998</v>
      </c>
      <c r="Y98" s="114">
        <v>7.9375400000000003</v>
      </c>
      <c r="Z98" s="114">
        <v>6.4172799999999999</v>
      </c>
      <c r="AA98" s="114">
        <v>13.579000000000001</v>
      </c>
      <c r="AB98" s="114">
        <v>5.88</v>
      </c>
      <c r="AC98" s="114">
        <v>6.41</v>
      </c>
      <c r="AD98" s="114">
        <v>6</v>
      </c>
      <c r="AE98" s="114">
        <v>6.8890000000000002</v>
      </c>
      <c r="AF98" s="114">
        <v>14.413</v>
      </c>
      <c r="AG98" s="114">
        <v>6.18</v>
      </c>
      <c r="AH98" s="114">
        <v>7.0529999999999999</v>
      </c>
      <c r="AI98" s="114">
        <v>5.9660000000000002</v>
      </c>
      <c r="AJ98" s="114">
        <v>6.3890000000000002</v>
      </c>
      <c r="AK98" s="114">
        <v>17.896000000000001</v>
      </c>
      <c r="AL98" s="114">
        <v>5.9</v>
      </c>
      <c r="AM98" s="114">
        <v>5.6550000000000002</v>
      </c>
      <c r="AN98" s="114">
        <v>5.6550000000000002</v>
      </c>
      <c r="AO98" s="114">
        <v>7.3239999999999998</v>
      </c>
      <c r="AP98" s="114">
        <v>16.393999999999998</v>
      </c>
      <c r="AQ98" s="114">
        <v>7.6</v>
      </c>
      <c r="AR98" s="114">
        <v>7.5</v>
      </c>
      <c r="AS98" s="114">
        <v>8.15</v>
      </c>
      <c r="AT98" s="114">
        <v>5.92</v>
      </c>
      <c r="AU98" s="114">
        <v>16.096</v>
      </c>
      <c r="AV98" s="114">
        <v>8.5</v>
      </c>
      <c r="AW98" s="114">
        <v>8.9</v>
      </c>
      <c r="AX98" s="114">
        <v>7.1</v>
      </c>
      <c r="AY98" s="114">
        <v>8.1999999999999993</v>
      </c>
      <c r="AZ98" s="114"/>
      <c r="BA98" s="114">
        <v>6.9459999999999997</v>
      </c>
      <c r="BB98" s="114">
        <v>6.726</v>
      </c>
      <c r="BC98" s="114">
        <v>8.9649999999999999</v>
      </c>
      <c r="BD98" s="114">
        <v>15.690999999999999</v>
      </c>
      <c r="BE98" s="114">
        <v>17.68</v>
      </c>
      <c r="BF98" s="114">
        <v>6.9119999999999999</v>
      </c>
      <c r="BG98" s="114">
        <v>8.282</v>
      </c>
      <c r="BH98" s="114">
        <v>7.7050000000000001</v>
      </c>
      <c r="BI98" s="114">
        <v>7.6130000000000004</v>
      </c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</row>
    <row r="99" spans="1:159" s="15" customFormat="1" ht="16.8">
      <c r="A99" s="49" t="s">
        <v>98</v>
      </c>
      <c r="B99" s="114">
        <v>218.37200000000001</v>
      </c>
      <c r="C99" s="114">
        <v>79.283333333333331</v>
      </c>
      <c r="D99" s="114">
        <v>84.25033333333333</v>
      </c>
      <c r="E99" s="114">
        <v>85.819666666666663</v>
      </c>
      <c r="F99" s="114">
        <v>84.962333333333333</v>
      </c>
      <c r="G99" s="114">
        <v>256.25819999999999</v>
      </c>
      <c r="H99" s="111">
        <v>95.959869999999995</v>
      </c>
      <c r="I99" s="111">
        <v>93.938479999999998</v>
      </c>
      <c r="J99" s="114">
        <v>90.529759999999996</v>
      </c>
      <c r="K99" s="114">
        <v>95.405860000000004</v>
      </c>
      <c r="L99" s="111">
        <v>254.17619999999999</v>
      </c>
      <c r="M99" s="114">
        <v>95.0398</v>
      </c>
      <c r="N99" s="111">
        <v>96.488810000000001</v>
      </c>
      <c r="O99" s="111">
        <v>93.272480000000002</v>
      </c>
      <c r="P99" s="114">
        <v>91.536299999999997</v>
      </c>
      <c r="Q99" s="114">
        <v>285.60840000000002</v>
      </c>
      <c r="R99" s="114">
        <v>96.609399999999994</v>
      </c>
      <c r="S99" s="114">
        <v>96.609399999999994</v>
      </c>
      <c r="T99" s="114">
        <v>95.468299999999999</v>
      </c>
      <c r="U99" s="114">
        <v>101.315</v>
      </c>
      <c r="V99" s="114">
        <v>249.55099999999999</v>
      </c>
      <c r="W99" s="114">
        <v>96.137</v>
      </c>
      <c r="X99" s="114">
        <v>101.69499999999999</v>
      </c>
      <c r="Y99" s="114">
        <v>97.555599999999998</v>
      </c>
      <c r="Z99" s="114">
        <v>102.376</v>
      </c>
      <c r="AA99" s="114">
        <v>256.51600000000002</v>
      </c>
      <c r="AB99" s="114">
        <v>97.87</v>
      </c>
      <c r="AC99" s="114">
        <v>101.85</v>
      </c>
      <c r="AD99" s="114">
        <v>96.3</v>
      </c>
      <c r="AE99" s="114">
        <v>99.17</v>
      </c>
      <c r="AF99" s="114">
        <v>249.78299999999999</v>
      </c>
      <c r="AG99" s="114">
        <v>94.654700000000005</v>
      </c>
      <c r="AH99" s="114">
        <v>95.784000000000006</v>
      </c>
      <c r="AI99" s="114">
        <v>96.320999999999998</v>
      </c>
      <c r="AJ99" s="114">
        <v>100.313</v>
      </c>
      <c r="AK99" s="114">
        <v>245.60300000000001</v>
      </c>
      <c r="AL99" s="114">
        <v>90.3</v>
      </c>
      <c r="AM99" s="114">
        <v>95.747</v>
      </c>
      <c r="AN99" s="114">
        <v>95.747</v>
      </c>
      <c r="AO99" s="114">
        <v>98.016000000000005</v>
      </c>
      <c r="AP99" s="114">
        <v>238.56700000000001</v>
      </c>
      <c r="AQ99" s="114">
        <v>87</v>
      </c>
      <c r="AR99" s="114">
        <v>92.8</v>
      </c>
      <c r="AS99" s="114">
        <v>94.19</v>
      </c>
      <c r="AT99" s="114">
        <v>98.47</v>
      </c>
      <c r="AU99" s="114">
        <v>223.90899999999999</v>
      </c>
      <c r="AV99" s="114">
        <v>87.5</v>
      </c>
      <c r="AW99" s="114">
        <v>85.2</v>
      </c>
      <c r="AX99" s="114">
        <v>85</v>
      </c>
      <c r="AY99" s="114">
        <v>84.1</v>
      </c>
      <c r="AZ99" s="114"/>
      <c r="BA99" s="114">
        <v>82.534000000000006</v>
      </c>
      <c r="BB99" s="114">
        <v>88.091999999999999</v>
      </c>
      <c r="BC99" s="114">
        <v>86.212999999999994</v>
      </c>
      <c r="BD99" s="114">
        <v>174.30500000000001</v>
      </c>
      <c r="BE99" s="114">
        <v>205.69800000000001</v>
      </c>
      <c r="BF99" s="114">
        <v>76.311000000000007</v>
      </c>
      <c r="BG99" s="114">
        <v>77.384</v>
      </c>
      <c r="BH99" s="114">
        <v>72.591999999999999</v>
      </c>
      <c r="BI99" s="114">
        <v>80.200999999999993</v>
      </c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</row>
    <row r="100" spans="1:159" s="15" customFormat="1" ht="16.8">
      <c r="A100" s="49" t="s">
        <v>46</v>
      </c>
      <c r="B100" s="114">
        <v>29.145199999999999</v>
      </c>
      <c r="C100" s="114">
        <v>8.3019999999999996</v>
      </c>
      <c r="D100" s="114">
        <v>9.0296666666666692</v>
      </c>
      <c r="E100" s="114">
        <v>10.208666666666666</v>
      </c>
      <c r="F100" s="114">
        <v>7.5420000000000007</v>
      </c>
      <c r="G100" s="114">
        <v>36.880679999999998</v>
      </c>
      <c r="H100" s="111">
        <v>12.297459999999999</v>
      </c>
      <c r="I100" s="111">
        <v>11.517200000000001</v>
      </c>
      <c r="J100" s="114">
        <v>10.72386</v>
      </c>
      <c r="K100" s="114">
        <v>8.7995959999999993</v>
      </c>
      <c r="L100" s="111">
        <v>43.729559999999999</v>
      </c>
      <c r="M100" s="114">
        <v>10.5809</v>
      </c>
      <c r="N100" s="111">
        <v>11.762360000000001</v>
      </c>
      <c r="O100" s="111">
        <v>13.09248</v>
      </c>
      <c r="P100" s="114">
        <v>14.258719999999999</v>
      </c>
      <c r="Q100" s="114">
        <v>48.274509999999999</v>
      </c>
      <c r="R100" s="114">
        <v>11.336</v>
      </c>
      <c r="S100" s="114">
        <v>11.336</v>
      </c>
      <c r="T100" s="114">
        <v>12.968400000000001</v>
      </c>
      <c r="U100" s="114">
        <v>13.450799999999999</v>
      </c>
      <c r="V100" s="114">
        <v>49.5045</v>
      </c>
      <c r="W100" s="114">
        <v>10.789</v>
      </c>
      <c r="X100" s="114">
        <v>13.632999999999999</v>
      </c>
      <c r="Y100" s="114">
        <v>13.526400000000001</v>
      </c>
      <c r="Z100" s="114">
        <v>12.889799999999999</v>
      </c>
      <c r="AA100" s="114">
        <v>45.052999999999997</v>
      </c>
      <c r="AB100" s="114">
        <v>12.54</v>
      </c>
      <c r="AC100" s="114">
        <v>10.54</v>
      </c>
      <c r="AD100" s="114">
        <v>12.23</v>
      </c>
      <c r="AE100" s="114">
        <v>12.443</v>
      </c>
      <c r="AF100" s="114">
        <v>43.622999999999998</v>
      </c>
      <c r="AG100" s="114">
        <v>12.916</v>
      </c>
      <c r="AH100" s="114">
        <v>14.430999999999999</v>
      </c>
      <c r="AI100" s="114">
        <v>14.68</v>
      </c>
      <c r="AJ100" s="114">
        <v>11.817</v>
      </c>
      <c r="AK100" s="114">
        <v>52.002000000000002</v>
      </c>
      <c r="AL100" s="114">
        <v>14.32</v>
      </c>
      <c r="AM100" s="114">
        <v>13.843</v>
      </c>
      <c r="AN100" s="114">
        <v>13.843</v>
      </c>
      <c r="AO100" s="114">
        <v>16.094000000000001</v>
      </c>
      <c r="AP100" s="114">
        <v>46.017000000000003</v>
      </c>
      <c r="AQ100" s="114">
        <v>11.6</v>
      </c>
      <c r="AR100" s="114">
        <v>13.6</v>
      </c>
      <c r="AS100" s="114">
        <v>16.440000000000001</v>
      </c>
      <c r="AT100" s="114">
        <v>13.98</v>
      </c>
      <c r="AU100" s="114">
        <v>41.298999999999999</v>
      </c>
      <c r="AV100" s="114">
        <v>10.4</v>
      </c>
      <c r="AW100" s="114">
        <v>11.2</v>
      </c>
      <c r="AX100" s="114">
        <v>11.4</v>
      </c>
      <c r="AY100" s="114">
        <v>13.2</v>
      </c>
      <c r="AZ100" s="114"/>
      <c r="BA100" s="114">
        <v>12.788</v>
      </c>
      <c r="BB100" s="114">
        <v>11.196</v>
      </c>
      <c r="BC100" s="114">
        <v>11.208</v>
      </c>
      <c r="BD100" s="114">
        <v>22.404</v>
      </c>
      <c r="BE100" s="114">
        <v>46.021999999999998</v>
      </c>
      <c r="BF100" s="114">
        <v>10.412000000000001</v>
      </c>
      <c r="BG100" s="114">
        <v>11.012</v>
      </c>
      <c r="BH100" s="114">
        <v>13.281000000000001</v>
      </c>
      <c r="BI100" s="114">
        <v>13.54</v>
      </c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</row>
    <row r="101" spans="1:159" s="15" customFormat="1" ht="16.8">
      <c r="A101" s="49" t="s">
        <v>99</v>
      </c>
      <c r="B101" s="114">
        <v>38.689</v>
      </c>
      <c r="C101" s="114">
        <v>8.3766666666666669</v>
      </c>
      <c r="D101" s="114">
        <v>7.9546666666666654</v>
      </c>
      <c r="E101" s="114">
        <v>7.5723333333333329</v>
      </c>
      <c r="F101" s="114">
        <v>7.0243333333333338</v>
      </c>
      <c r="G101" s="114">
        <v>49.848550000000003</v>
      </c>
      <c r="H101" s="111">
        <v>6.1595529999999998</v>
      </c>
      <c r="I101" s="111">
        <v>7.7805550000000006</v>
      </c>
      <c r="J101" s="114">
        <v>5.6765039999999996</v>
      </c>
      <c r="K101" s="114">
        <v>7.9150140000000002</v>
      </c>
      <c r="L101" s="111">
        <v>69.339259999999996</v>
      </c>
      <c r="M101" s="114">
        <v>9.4595199999999995</v>
      </c>
      <c r="N101" s="111">
        <v>8.5503239999999998</v>
      </c>
      <c r="O101" s="111">
        <v>5.51417</v>
      </c>
      <c r="P101" s="114">
        <v>6.0686580000000001</v>
      </c>
      <c r="Q101" s="114">
        <v>79.017240000000001</v>
      </c>
      <c r="R101" s="114">
        <v>9.0307999999999993</v>
      </c>
      <c r="S101" s="114">
        <v>9.0307999999999993</v>
      </c>
      <c r="T101" s="114">
        <v>10.7706</v>
      </c>
      <c r="U101" s="114">
        <v>10.3721</v>
      </c>
      <c r="V101" s="114">
        <v>65.968299999999999</v>
      </c>
      <c r="W101" s="114">
        <v>10.013</v>
      </c>
      <c r="X101" s="114">
        <v>9.5109999999999992</v>
      </c>
      <c r="Y101" s="114">
        <v>12.1203</v>
      </c>
      <c r="Z101" s="114">
        <v>10.840400000000001</v>
      </c>
      <c r="AA101" s="114">
        <v>67.064999999999998</v>
      </c>
      <c r="AB101" s="114">
        <v>10.48</v>
      </c>
      <c r="AC101" s="114">
        <v>13.08</v>
      </c>
      <c r="AD101" s="114">
        <v>10.96</v>
      </c>
      <c r="AE101" s="114">
        <v>11.077</v>
      </c>
      <c r="AF101" s="114">
        <v>70.141999999999996</v>
      </c>
      <c r="AG101" s="114">
        <v>14.098000000000001</v>
      </c>
      <c r="AH101" s="114">
        <v>12.904</v>
      </c>
      <c r="AI101" s="114">
        <v>12.526999999999999</v>
      </c>
      <c r="AJ101" s="114">
        <v>12.792</v>
      </c>
      <c r="AK101" s="114">
        <v>75.997</v>
      </c>
      <c r="AL101" s="114">
        <v>12.73</v>
      </c>
      <c r="AM101" s="114">
        <v>15.013</v>
      </c>
      <c r="AN101" s="114">
        <v>15.013</v>
      </c>
      <c r="AO101" s="114">
        <v>11.987</v>
      </c>
      <c r="AP101" s="114">
        <v>69.507999999999996</v>
      </c>
      <c r="AQ101" s="114">
        <v>11.5</v>
      </c>
      <c r="AR101" s="114">
        <v>11.2</v>
      </c>
      <c r="AS101" s="114">
        <v>11.83</v>
      </c>
      <c r="AT101" s="114">
        <v>14.9</v>
      </c>
      <c r="AU101" s="114">
        <v>62.273000000000003</v>
      </c>
      <c r="AV101" s="114">
        <v>15.9</v>
      </c>
      <c r="AW101" s="114">
        <v>12</v>
      </c>
      <c r="AX101" s="114">
        <v>10.1</v>
      </c>
      <c r="AY101" s="114">
        <v>9.1</v>
      </c>
      <c r="AZ101" s="114"/>
      <c r="BA101" s="114">
        <v>16.210999999999999</v>
      </c>
      <c r="BB101" s="114">
        <v>17.745000000000001</v>
      </c>
      <c r="BC101" s="114">
        <v>15.868</v>
      </c>
      <c r="BD101" s="114">
        <v>33.613</v>
      </c>
      <c r="BE101" s="114">
        <v>52.484999999999999</v>
      </c>
      <c r="BF101" s="114">
        <v>17.39</v>
      </c>
      <c r="BG101" s="114">
        <v>14.036</v>
      </c>
      <c r="BH101" s="114">
        <v>11.488</v>
      </c>
      <c r="BI101" s="114">
        <v>16.298999999999999</v>
      </c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</row>
    <row r="102" spans="1:159" s="15" customFormat="1" ht="16.8">
      <c r="A102" s="49" t="s">
        <v>100</v>
      </c>
      <c r="B102" s="114">
        <v>4.6207799999999999</v>
      </c>
      <c r="C102" s="114">
        <v>0.32233333333333331</v>
      </c>
      <c r="D102" s="114">
        <v>0.41100000000000003</v>
      </c>
      <c r="E102" s="114">
        <v>0.12633333333333333</v>
      </c>
      <c r="F102" s="114">
        <v>0.53366666666666662</v>
      </c>
      <c r="G102" s="114">
        <v>4.9736180000000001</v>
      </c>
      <c r="H102" s="111">
        <v>0.7437566000000001</v>
      </c>
      <c r="I102" s="111">
        <v>0.15913329999999998</v>
      </c>
      <c r="J102" s="114">
        <v>1.200345</v>
      </c>
      <c r="K102" s="114">
        <v>0.37873220000000002</v>
      </c>
      <c r="L102" s="111">
        <v>7.7305809999999999</v>
      </c>
      <c r="M102" s="114">
        <v>0.76679489999999995</v>
      </c>
      <c r="N102" s="111">
        <v>0.43860349999999998</v>
      </c>
      <c r="O102" s="111">
        <v>0.70126820000000001</v>
      </c>
      <c r="P102" s="114">
        <v>0.49703649999999999</v>
      </c>
      <c r="Q102" s="114">
        <v>9.4328520000000005</v>
      </c>
      <c r="R102" s="114">
        <v>1.7821499999999999</v>
      </c>
      <c r="S102" s="114">
        <v>1.7821499999999999</v>
      </c>
      <c r="T102" s="114">
        <v>0.7664185</v>
      </c>
      <c r="U102" s="114">
        <v>0.58423119999999995</v>
      </c>
      <c r="V102" s="114">
        <v>7.9833800000000004</v>
      </c>
      <c r="W102" s="114">
        <v>1.7350000000000001</v>
      </c>
      <c r="X102" s="114">
        <v>2.0249999999999999</v>
      </c>
      <c r="Y102" s="114">
        <v>1.2578400000000001</v>
      </c>
      <c r="Z102" s="114">
        <v>1.43665</v>
      </c>
      <c r="AA102" s="114">
        <v>8.9169999999999998</v>
      </c>
      <c r="AB102" s="114">
        <v>1.91</v>
      </c>
      <c r="AC102" s="114">
        <v>6.33</v>
      </c>
      <c r="AD102" s="114">
        <v>4.32</v>
      </c>
      <c r="AE102" s="114">
        <v>1.3420000000000001</v>
      </c>
      <c r="AF102" s="114">
        <v>9.9649999999999999</v>
      </c>
      <c r="AG102" s="114">
        <v>1.391</v>
      </c>
      <c r="AH102" s="114">
        <v>1.466</v>
      </c>
      <c r="AI102" s="114">
        <v>0.92100000000000004</v>
      </c>
      <c r="AJ102" s="114">
        <v>1.121</v>
      </c>
      <c r="AK102" s="114">
        <v>11.555</v>
      </c>
      <c r="AL102" s="114">
        <v>13.96</v>
      </c>
      <c r="AM102" s="114">
        <v>1.17</v>
      </c>
      <c r="AN102" s="114">
        <v>1.17</v>
      </c>
      <c r="AO102" s="114">
        <v>1.4</v>
      </c>
      <c r="AP102" s="114">
        <v>10.827</v>
      </c>
      <c r="AQ102" s="114">
        <v>0.7</v>
      </c>
      <c r="AR102" s="114">
        <v>1.3</v>
      </c>
      <c r="AS102" s="114">
        <v>1.01</v>
      </c>
      <c r="AT102" s="114">
        <v>1.91</v>
      </c>
      <c r="AU102" s="114">
        <v>9.1769999999999996</v>
      </c>
      <c r="AV102" s="114">
        <v>0.5</v>
      </c>
      <c r="AW102" s="114">
        <v>0.5</v>
      </c>
      <c r="AX102" s="114">
        <v>0.9</v>
      </c>
      <c r="AY102" s="114">
        <v>1</v>
      </c>
      <c r="AZ102" s="114"/>
      <c r="BA102" s="114">
        <v>1.036</v>
      </c>
      <c r="BB102" s="114">
        <v>0.91400000000000003</v>
      </c>
      <c r="BC102" s="114">
        <v>1.8660000000000001</v>
      </c>
      <c r="BD102" s="114">
        <v>2.7800000000000002</v>
      </c>
      <c r="BE102" s="114">
        <v>2.5</v>
      </c>
      <c r="BF102" s="114">
        <v>0.77200000000000002</v>
      </c>
      <c r="BG102" s="114">
        <v>1.002</v>
      </c>
      <c r="BH102" s="114">
        <v>0.83499999999999996</v>
      </c>
      <c r="BI102" s="114">
        <v>0.89500000000000002</v>
      </c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</row>
    <row r="103" spans="1:159" s="15" customFormat="1" ht="16.8">
      <c r="A103" s="49" t="s">
        <v>47</v>
      </c>
      <c r="B103" s="114">
        <v>46.339400000000005</v>
      </c>
      <c r="C103" s="114">
        <v>0.48299999999999993</v>
      </c>
      <c r="D103" s="114">
        <v>0.24099999999999999</v>
      </c>
      <c r="E103" s="114">
        <v>0.20199999999999999</v>
      </c>
      <c r="F103" s="114">
        <v>0.59500000000000008</v>
      </c>
      <c r="G103" s="114">
        <v>44.44397</v>
      </c>
      <c r="H103" s="111">
        <v>0.45817239999999998</v>
      </c>
      <c r="I103" s="111">
        <v>0.2428302</v>
      </c>
      <c r="J103" s="114">
        <v>0.35889840000000001</v>
      </c>
      <c r="K103" s="114">
        <v>0.25223980000000001</v>
      </c>
      <c r="L103" s="111">
        <v>44.52702</v>
      </c>
      <c r="M103" s="114">
        <v>0.51618509999999995</v>
      </c>
      <c r="N103" s="111">
        <v>0.97378549999999997</v>
      </c>
      <c r="O103" s="111">
        <v>0.33160289999999998</v>
      </c>
      <c r="P103" s="114">
        <v>0.73660340000000002</v>
      </c>
      <c r="Q103" s="114">
        <v>51.032420000000002</v>
      </c>
      <c r="R103" s="114">
        <v>1.4312199999999999</v>
      </c>
      <c r="S103" s="114">
        <v>1.4312199999999999</v>
      </c>
      <c r="T103" s="114">
        <v>0.32620860000000002</v>
      </c>
      <c r="U103" s="114">
        <v>0.80711440000000001</v>
      </c>
      <c r="V103" s="114">
        <v>57.413899999999998</v>
      </c>
      <c r="W103" s="114">
        <v>0.96299999999999997</v>
      </c>
      <c r="X103" s="114">
        <v>1.056</v>
      </c>
      <c r="Y103" s="114">
        <v>0.25525989999999998</v>
      </c>
      <c r="Z103" s="114">
        <v>0.84397480000000002</v>
      </c>
      <c r="AA103" s="114">
        <v>54.723999999999997</v>
      </c>
      <c r="AB103" s="114"/>
      <c r="AC103" s="114">
        <v>0.34100000000000003</v>
      </c>
      <c r="AD103" s="114">
        <v>0.78500000000000003</v>
      </c>
      <c r="AE103" s="114">
        <v>0.443</v>
      </c>
      <c r="AF103" s="114">
        <v>60.186</v>
      </c>
      <c r="AG103" s="114">
        <v>0.42899999999999999</v>
      </c>
      <c r="AH103" s="114">
        <v>1.103</v>
      </c>
      <c r="AI103" s="114">
        <v>0.45</v>
      </c>
      <c r="AJ103" s="114">
        <v>1.1339999999999999</v>
      </c>
      <c r="AK103" s="114">
        <v>47.65</v>
      </c>
      <c r="AL103" s="114">
        <v>0.74</v>
      </c>
      <c r="AM103" s="114">
        <v>0.41399999999999998</v>
      </c>
      <c r="AN103" s="114">
        <v>0.41499999999999998</v>
      </c>
      <c r="AO103" s="114">
        <v>0.53600000000000003</v>
      </c>
      <c r="AP103" s="114">
        <v>56.003</v>
      </c>
      <c r="AQ103" s="114"/>
      <c r="AR103" s="114"/>
      <c r="AS103" s="114">
        <v>0.51300000000000001</v>
      </c>
      <c r="AT103" s="114">
        <v>0.94799999999999995</v>
      </c>
      <c r="AU103" s="114">
        <v>56.395000000000003</v>
      </c>
      <c r="AV103" s="114">
        <v>0.4</v>
      </c>
      <c r="AW103" s="114">
        <v>0.6</v>
      </c>
      <c r="AX103" s="114">
        <v>0.2</v>
      </c>
      <c r="AY103" s="114">
        <v>0.8</v>
      </c>
      <c r="AZ103" s="114"/>
      <c r="BA103" s="114">
        <v>1.2070000000000001</v>
      </c>
      <c r="BB103" s="114">
        <v>1.107</v>
      </c>
      <c r="BC103" s="114">
        <v>1.3280000000000001</v>
      </c>
      <c r="BD103" s="114">
        <v>2.4350000000000001</v>
      </c>
      <c r="BE103" s="114">
        <v>61.613999999999997</v>
      </c>
      <c r="BF103" s="114">
        <v>0.74199999999999999</v>
      </c>
      <c r="BG103" s="114">
        <v>0.65300000000000002</v>
      </c>
      <c r="BH103" s="114">
        <v>1.1100000000000001</v>
      </c>
      <c r="BI103" s="114">
        <v>1.095</v>
      </c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</row>
    <row r="104" spans="1:159" s="15" customFormat="1" ht="16.8">
      <c r="A104" s="49" t="s">
        <v>48</v>
      </c>
      <c r="B104" s="114">
        <v>0.33711619999999998</v>
      </c>
      <c r="C104" s="114">
        <v>0</v>
      </c>
      <c r="D104" s="114">
        <v>9.0333333333333335E-2</v>
      </c>
      <c r="E104" s="114">
        <v>0</v>
      </c>
      <c r="F104" s="114">
        <v>0</v>
      </c>
      <c r="G104" s="114">
        <v>0.41061330000000001</v>
      </c>
      <c r="H104" s="239">
        <v>0.12944909999999998</v>
      </c>
      <c r="I104" s="111">
        <v>0.15451529999999999</v>
      </c>
      <c r="J104" s="114">
        <v>0</v>
      </c>
      <c r="K104" s="114">
        <v>0</v>
      </c>
      <c r="L104" s="111">
        <v>0.4270833</v>
      </c>
      <c r="M104" s="114">
        <v>0.19125639999999999</v>
      </c>
      <c r="N104" s="111">
        <v>0.19170760000000001</v>
      </c>
      <c r="O104" s="111">
        <v>7.6141700000000007E-2</v>
      </c>
      <c r="P104" s="115"/>
      <c r="Q104" s="114">
        <v>0.4270833</v>
      </c>
      <c r="R104" s="114"/>
      <c r="S104" s="114"/>
      <c r="T104" s="114">
        <v>0.24406249999999999</v>
      </c>
      <c r="U104" s="114">
        <v>0.23370779999999999</v>
      </c>
      <c r="V104" s="114">
        <v>0.2143021</v>
      </c>
      <c r="W104" s="114">
        <v>0.105</v>
      </c>
      <c r="X104" s="114">
        <v>0.8</v>
      </c>
      <c r="Y104" s="114">
        <v>0.2926609</v>
      </c>
      <c r="Z104" s="114">
        <v>0.42595080000000002</v>
      </c>
      <c r="AA104" s="114">
        <v>0.61899999999999999</v>
      </c>
      <c r="AB104" s="114">
        <v>0.156</v>
      </c>
      <c r="AC104" s="114">
        <v>0.17399999999999999</v>
      </c>
      <c r="AD104" s="114">
        <v>0.16600000000000001</v>
      </c>
      <c r="AE104" s="114"/>
      <c r="AF104" s="114">
        <v>0.25</v>
      </c>
      <c r="AG104" s="114">
        <v>0.87</v>
      </c>
      <c r="AH104" s="114">
        <v>0.17</v>
      </c>
      <c r="AI104" s="114">
        <v>0.47199999999999998</v>
      </c>
      <c r="AJ104" s="114">
        <v>0.34200000000000003</v>
      </c>
      <c r="AK104" s="114">
        <v>0.35099999999999998</v>
      </c>
      <c r="AL104" s="114">
        <v>0.45</v>
      </c>
      <c r="AM104" s="114">
        <v>0.248</v>
      </c>
      <c r="AN104" s="114">
        <v>0.48</v>
      </c>
      <c r="AO104" s="114">
        <v>0.83</v>
      </c>
      <c r="AP104" s="114">
        <v>1.7669999999999999</v>
      </c>
      <c r="AQ104" s="114"/>
      <c r="AR104" s="114"/>
      <c r="AS104" s="114">
        <v>0.72099999999999997</v>
      </c>
      <c r="AT104" s="114">
        <v>0.79700000000000004</v>
      </c>
      <c r="AU104" s="114">
        <v>0.86399999999999999</v>
      </c>
      <c r="AV104" s="114">
        <v>0.5</v>
      </c>
      <c r="AW104" s="114">
        <v>0.1</v>
      </c>
      <c r="AX104" s="114">
        <v>0.6</v>
      </c>
      <c r="AY104" s="114">
        <v>0.3</v>
      </c>
      <c r="AZ104" s="114"/>
      <c r="BA104" s="114">
        <v>8.5999999999999993E-2</v>
      </c>
      <c r="BB104" s="114">
        <v>0.13900000000000001</v>
      </c>
      <c r="BC104" s="114">
        <v>0.186</v>
      </c>
      <c r="BD104" s="114">
        <v>0.32500000000000001</v>
      </c>
      <c r="BE104" s="114">
        <v>0.73099999999999998</v>
      </c>
      <c r="BF104" s="114">
        <v>0.20100000000000001</v>
      </c>
      <c r="BG104" s="114">
        <v>0.157</v>
      </c>
      <c r="BH104" s="114">
        <v>0.372</v>
      </c>
      <c r="BI104" s="114">
        <v>0.27100000000000002</v>
      </c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</row>
    <row r="105" spans="1:159" s="25" customFormat="1" ht="15.75" customHeight="1">
      <c r="A105" s="51" t="s">
        <v>19</v>
      </c>
      <c r="B105" s="106">
        <f>SUM(B96:B104)</f>
        <v>597.53659619999985</v>
      </c>
      <c r="C105" s="106">
        <f>SUM(C96:C104)</f>
        <v>231.60066666666665</v>
      </c>
      <c r="D105" s="106">
        <f t="shared" ref="D105:F105" si="5">SUM(D96:D104)</f>
        <v>232.42466666666664</v>
      </c>
      <c r="E105" s="106">
        <f t="shared" si="5"/>
        <v>240.22133333333329</v>
      </c>
      <c r="F105" s="106">
        <f t="shared" si="5"/>
        <v>230.4186666666667</v>
      </c>
      <c r="G105" s="106">
        <f>SUM(G96:G104)</f>
        <v>658.34302130000003</v>
      </c>
      <c r="H105" s="106">
        <f>SUM(H96:H104)</f>
        <v>246.41625209999998</v>
      </c>
      <c r="I105" s="106">
        <f>SUM(I96:I104)</f>
        <v>246.6000038</v>
      </c>
      <c r="J105" s="106">
        <f t="shared" ref="J105" si="6">SUM(J96:J104)</f>
        <v>241.86629539999996</v>
      </c>
      <c r="K105" s="106">
        <f>SUM(K96:K104)</f>
        <v>245.96388500000006</v>
      </c>
      <c r="L105" s="107">
        <f>SUM(L96:L104)</f>
        <v>650.48029429999997</v>
      </c>
      <c r="M105" s="107">
        <v>239.149</v>
      </c>
      <c r="N105" s="106">
        <f>SUM(N96:N104)</f>
        <v>247.63811459999997</v>
      </c>
      <c r="O105" s="106">
        <f t="shared" ref="O105:Q105" si="7">SUM(O96:O104)</f>
        <v>247.38911279999999</v>
      </c>
      <c r="P105" s="106">
        <f t="shared" si="7"/>
        <v>251.66804590000004</v>
      </c>
      <c r="Q105" s="106">
        <f t="shared" si="7"/>
        <v>739.96669530000008</v>
      </c>
      <c r="R105" s="107">
        <v>240.708</v>
      </c>
      <c r="S105" s="107">
        <v>240.708</v>
      </c>
      <c r="T105" s="107">
        <v>246.04300000000001</v>
      </c>
      <c r="U105" s="107">
        <v>256.69</v>
      </c>
      <c r="V105" s="107">
        <v>685.69600000000003</v>
      </c>
      <c r="W105" s="107">
        <v>241.23</v>
      </c>
      <c r="X105" s="107">
        <v>250.74600000000001</v>
      </c>
      <c r="Y105" s="107">
        <v>255.18100000000001</v>
      </c>
      <c r="Z105" s="107">
        <v>262.274</v>
      </c>
      <c r="AA105" s="107">
        <v>671.59699999999998</v>
      </c>
      <c r="AB105" s="107">
        <v>239.3</v>
      </c>
      <c r="AC105" s="107">
        <v>248.185</v>
      </c>
      <c r="AD105" s="107">
        <v>247.2</v>
      </c>
      <c r="AE105" s="107">
        <v>250.62799999999999</v>
      </c>
      <c r="AF105" s="107">
        <v>671.69299999999998</v>
      </c>
      <c r="AG105" s="107">
        <v>238.7</v>
      </c>
      <c r="AH105" s="107">
        <v>249.559</v>
      </c>
      <c r="AI105" s="107">
        <v>246.94800000000001</v>
      </c>
      <c r="AJ105" s="107">
        <v>251.22900000000001</v>
      </c>
      <c r="AK105" s="107">
        <v>665.66600000000005</v>
      </c>
      <c r="AL105" s="107">
        <v>230.41</v>
      </c>
      <c r="AM105" s="107">
        <v>236.852</v>
      </c>
      <c r="AN105" s="107">
        <v>236.852</v>
      </c>
      <c r="AO105" s="107">
        <v>246.392</v>
      </c>
      <c r="AP105" s="107">
        <v>643.57000000000005</v>
      </c>
      <c r="AQ105" s="107">
        <v>219.6</v>
      </c>
      <c r="AR105" s="107">
        <v>226.9</v>
      </c>
      <c r="AS105" s="107">
        <v>237.89</v>
      </c>
      <c r="AT105" s="107">
        <v>247.97</v>
      </c>
      <c r="AU105" s="107">
        <v>621.03800000000001</v>
      </c>
      <c r="AV105" s="107">
        <v>214.5</v>
      </c>
      <c r="AW105" s="107">
        <v>217.5</v>
      </c>
      <c r="AX105" s="107">
        <v>213.8</v>
      </c>
      <c r="AY105" s="107">
        <v>219.5</v>
      </c>
      <c r="AZ105" s="107"/>
      <c r="BA105" s="107">
        <v>211.786</v>
      </c>
      <c r="BB105" s="107">
        <v>221.488</v>
      </c>
      <c r="BC105" s="107">
        <v>224.017</v>
      </c>
      <c r="BD105" s="107">
        <v>445.505</v>
      </c>
      <c r="BE105" s="107">
        <v>595.01800000000003</v>
      </c>
      <c r="BF105" s="107">
        <v>209.285</v>
      </c>
      <c r="BG105" s="107">
        <v>208.02600000000001</v>
      </c>
      <c r="BH105" s="107">
        <v>211.416</v>
      </c>
      <c r="BI105" s="107">
        <v>218.089</v>
      </c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</row>
    <row r="106" spans="1:159" s="15" customFormat="1" ht="16.8">
      <c r="A106" s="49"/>
      <c r="B106" s="114"/>
      <c r="C106" s="114">
        <f>SUM(C105:F105)</f>
        <v>934.66533333333325</v>
      </c>
      <c r="D106" s="114"/>
      <c r="E106" s="114"/>
      <c r="F106" s="114"/>
      <c r="G106" s="114"/>
      <c r="H106" s="111"/>
      <c r="I106" s="111"/>
      <c r="J106" s="111"/>
      <c r="K106" s="111"/>
      <c r="L106" s="111"/>
      <c r="M106" s="114"/>
      <c r="N106" s="111"/>
      <c r="O106" s="111"/>
      <c r="P106" s="111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</row>
    <row r="107" spans="1:159" s="15" customFormat="1" ht="15" customHeight="1">
      <c r="A107" s="240" t="s">
        <v>49</v>
      </c>
      <c r="B107" s="241"/>
      <c r="C107" s="241"/>
      <c r="D107" s="241"/>
      <c r="E107" s="241"/>
      <c r="F107" s="241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</row>
    <row r="108" spans="1:159" s="15" customFormat="1" ht="16.8">
      <c r="A108" s="49" t="s">
        <v>50</v>
      </c>
      <c r="B108" s="114">
        <v>172.72300000000001</v>
      </c>
      <c r="C108" s="242">
        <v>4.4609999999999994</v>
      </c>
      <c r="D108" s="242">
        <v>5.176333333333333</v>
      </c>
      <c r="E108" s="242">
        <v>4.4630000000000001</v>
      </c>
      <c r="F108" s="242">
        <v>3.3130000000000002</v>
      </c>
      <c r="G108" s="237">
        <v>196.20910000000001</v>
      </c>
      <c r="H108" s="237">
        <v>6.2028109999999996</v>
      </c>
      <c r="I108" s="237">
        <v>5.696993</v>
      </c>
      <c r="J108" s="237">
        <v>4.4483180000000004</v>
      </c>
      <c r="K108" s="237">
        <v>4.6343769999999997</v>
      </c>
      <c r="L108" s="237">
        <v>200.61529999999999</v>
      </c>
      <c r="M108" s="114">
        <v>4.3282299999999996</v>
      </c>
      <c r="N108" s="237">
        <v>6.2038010000000003</v>
      </c>
      <c r="O108" s="237">
        <v>5.333062</v>
      </c>
      <c r="P108" s="114">
        <v>5.0183370000000007</v>
      </c>
      <c r="Q108" s="114">
        <v>227.2062</v>
      </c>
      <c r="R108" s="114">
        <v>5.8389899999999999</v>
      </c>
      <c r="S108" s="114">
        <v>5.8389899999999999</v>
      </c>
      <c r="T108" s="114">
        <v>4.9139299999999997</v>
      </c>
      <c r="U108" s="114">
        <v>5.7502899999999997</v>
      </c>
      <c r="V108" s="114">
        <v>211.47900000000001</v>
      </c>
      <c r="W108" s="114">
        <v>5.1429999999999998</v>
      </c>
      <c r="X108" s="114">
        <v>4.9109999999999996</v>
      </c>
      <c r="Y108" s="114">
        <v>5.1165700000000003</v>
      </c>
      <c r="Z108" s="114">
        <v>7.6423699999999997</v>
      </c>
      <c r="AA108" s="114">
        <v>200.07300000000001</v>
      </c>
      <c r="AB108" s="114">
        <v>5.15</v>
      </c>
      <c r="AC108" s="114">
        <v>3.27</v>
      </c>
      <c r="AD108" s="114">
        <v>5.12</v>
      </c>
      <c r="AE108" s="114">
        <v>5.7640000000000002</v>
      </c>
      <c r="AF108" s="114">
        <v>207.06700000000001</v>
      </c>
      <c r="AG108" s="114">
        <v>4.7</v>
      </c>
      <c r="AH108" s="114">
        <v>5.968</v>
      </c>
      <c r="AI108" s="114">
        <v>4.8209999999999997</v>
      </c>
      <c r="AJ108" s="114">
        <v>4.8959999999999999</v>
      </c>
      <c r="AK108" s="114">
        <v>221.328</v>
      </c>
      <c r="AL108" s="114">
        <v>5.0309999999999997</v>
      </c>
      <c r="AM108" s="114">
        <v>5.55</v>
      </c>
      <c r="AN108" s="114">
        <v>3.9129999999999998</v>
      </c>
      <c r="AO108" s="114">
        <v>5.16</v>
      </c>
      <c r="AP108" s="114">
        <v>194.15600000000001</v>
      </c>
      <c r="AQ108" s="114">
        <v>6</v>
      </c>
      <c r="AR108" s="114">
        <v>5</v>
      </c>
      <c r="AS108" s="114">
        <v>5.49</v>
      </c>
      <c r="AT108" s="114">
        <v>5.76</v>
      </c>
      <c r="AU108" s="114"/>
      <c r="AV108" s="114">
        <v>5.3</v>
      </c>
      <c r="AW108" s="114">
        <v>5.4</v>
      </c>
      <c r="AX108" s="114">
        <v>5.0999999999999996</v>
      </c>
      <c r="AY108" s="114">
        <v>6.4</v>
      </c>
      <c r="AZ108" s="114"/>
      <c r="BA108" s="114">
        <v>5.36</v>
      </c>
      <c r="BB108" s="114">
        <v>0.13800000000000001</v>
      </c>
      <c r="BC108" s="114">
        <v>6.923</v>
      </c>
      <c r="BD108" s="114">
        <v>5.2</v>
      </c>
      <c r="BE108" s="114"/>
      <c r="BF108" s="114">
        <v>4.8000000000000001E-2</v>
      </c>
      <c r="BG108" s="114">
        <v>5.7000000000000002E-2</v>
      </c>
      <c r="BH108" s="114">
        <v>8.1000000000000003E-2</v>
      </c>
      <c r="BI108" s="114">
        <v>6.4000000000000001E-2</v>
      </c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</row>
    <row r="109" spans="1:159" s="15" customFormat="1" ht="16.8">
      <c r="A109" s="49" t="s">
        <v>51</v>
      </c>
      <c r="B109" s="114">
        <v>1.5991300000000002</v>
      </c>
      <c r="C109" s="242">
        <v>0.49233333333333335</v>
      </c>
      <c r="D109" s="242">
        <v>0.23099999999999998</v>
      </c>
      <c r="E109" s="242">
        <v>0.45466666666666661</v>
      </c>
      <c r="F109" s="242">
        <v>0.5179999999999999</v>
      </c>
      <c r="G109" s="111">
        <v>2.9169339999999999</v>
      </c>
      <c r="H109" s="111">
        <v>1.1733130000000001</v>
      </c>
      <c r="I109" s="111">
        <v>0.60486419999999996</v>
      </c>
      <c r="J109" s="111">
        <v>0.79723639999999996</v>
      </c>
      <c r="K109" s="111">
        <v>0.16515279999999999</v>
      </c>
      <c r="L109" s="111">
        <v>2.9584779999999999</v>
      </c>
      <c r="M109" s="114">
        <v>8.4330550000000004E-2</v>
      </c>
      <c r="N109" s="111">
        <v>4.747987E-2</v>
      </c>
      <c r="O109" s="111">
        <v>0.73238120000000007</v>
      </c>
      <c r="P109" s="114">
        <v>0.64014669999999996</v>
      </c>
      <c r="Q109" s="114">
        <v>2.9584779999999999</v>
      </c>
      <c r="R109" s="114">
        <v>8.2151470000000004E-2</v>
      </c>
      <c r="S109" s="114">
        <v>8.2151470000000004E-2</v>
      </c>
      <c r="T109" s="114">
        <v>0.29851729999999999</v>
      </c>
      <c r="U109" s="114">
        <v>0.60238150000000001</v>
      </c>
      <c r="V109" s="114">
        <v>2.58616</v>
      </c>
      <c r="W109" s="114">
        <v>0.83499999999999996</v>
      </c>
      <c r="X109" s="114">
        <v>0.498</v>
      </c>
      <c r="Y109" s="114">
        <v>0.83003709999999997</v>
      </c>
      <c r="Z109" s="114">
        <v>0.44544529999999999</v>
      </c>
      <c r="AA109" s="114">
        <v>4.3070000000000004</v>
      </c>
      <c r="AB109" s="114">
        <v>1.42</v>
      </c>
      <c r="AC109" s="114">
        <v>1.1299999999999999</v>
      </c>
      <c r="AD109" s="114">
        <v>5.21</v>
      </c>
      <c r="AE109" s="114">
        <v>0.21099999999999999</v>
      </c>
      <c r="AF109" s="114">
        <v>2.109</v>
      </c>
      <c r="AG109" s="114">
        <v>3.05</v>
      </c>
      <c r="AH109" s="114">
        <v>314.59699999999998</v>
      </c>
      <c r="AI109" s="114">
        <v>525.42060000000004</v>
      </c>
      <c r="AJ109" s="114">
        <v>883.20709999999997</v>
      </c>
      <c r="AK109" s="114">
        <v>2.218</v>
      </c>
      <c r="AL109" s="114">
        <v>291.61180000000002</v>
      </c>
      <c r="AM109" s="114">
        <v>466.40640000000002</v>
      </c>
      <c r="AN109" s="114">
        <v>282.20510000000002</v>
      </c>
      <c r="AO109" s="114">
        <v>1.2450000000000001</v>
      </c>
      <c r="AP109" s="114">
        <v>2.3439999999999999</v>
      </c>
      <c r="AQ109" s="114">
        <v>0.5</v>
      </c>
      <c r="AR109" s="114">
        <v>0.5</v>
      </c>
      <c r="AS109" s="114">
        <v>5.04</v>
      </c>
      <c r="AT109" s="114">
        <v>21.11</v>
      </c>
      <c r="AU109" s="114"/>
      <c r="AV109" s="114">
        <v>0.7</v>
      </c>
      <c r="AW109" s="114">
        <v>5</v>
      </c>
      <c r="AX109" s="114">
        <v>0.7</v>
      </c>
      <c r="AY109" s="114">
        <v>0.5</v>
      </c>
      <c r="AZ109" s="114"/>
      <c r="BA109" s="114">
        <v>7.6999999999999999E-2</v>
      </c>
      <c r="BB109" s="114">
        <v>5.5110000000000001</v>
      </c>
      <c r="BC109" s="114">
        <v>0.60199999999999998</v>
      </c>
      <c r="BD109" s="114">
        <v>0.2</v>
      </c>
      <c r="BE109" s="114"/>
      <c r="BF109" s="114">
        <v>5.2190000000000003</v>
      </c>
      <c r="BG109" s="114">
        <v>4.6900000000000004</v>
      </c>
      <c r="BH109" s="114">
        <v>3.3149999999999999</v>
      </c>
      <c r="BI109" s="114">
        <v>4.46</v>
      </c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</row>
    <row r="110" spans="1:159" s="15" customFormat="1" ht="16.8">
      <c r="A110" s="49" t="s">
        <v>52</v>
      </c>
      <c r="B110" s="114">
        <v>49.927199999999999</v>
      </c>
      <c r="C110" s="242">
        <v>29.294666666666668</v>
      </c>
      <c r="D110" s="242">
        <v>27.042666666666666</v>
      </c>
      <c r="E110" s="242">
        <v>31.786666666666665</v>
      </c>
      <c r="F110" s="242">
        <v>28.261666666666667</v>
      </c>
      <c r="G110" s="111">
        <v>56.389249999999997</v>
      </c>
      <c r="H110" s="111">
        <v>29.79138</v>
      </c>
      <c r="I110" s="111">
        <v>33.518360000000001</v>
      </c>
      <c r="J110" s="111">
        <v>31.601500000000001</v>
      </c>
      <c r="K110" s="111">
        <v>34.912129999999998</v>
      </c>
      <c r="L110" s="111">
        <v>46.29222</v>
      </c>
      <c r="M110" s="114">
        <v>32.1145</v>
      </c>
      <c r="N110" s="111">
        <v>28.421720000000001</v>
      </c>
      <c r="O110" s="111">
        <v>31.953479999999999</v>
      </c>
      <c r="P110" s="114">
        <v>36.196640000000002</v>
      </c>
      <c r="Q110" s="114">
        <v>52.135089999999998</v>
      </c>
      <c r="R110" s="114">
        <v>30.631900000000002</v>
      </c>
      <c r="S110" s="114">
        <v>30.631900000000002</v>
      </c>
      <c r="T110" s="114">
        <v>33.616599999999998</v>
      </c>
      <c r="U110" s="114">
        <v>36.722299999999997</v>
      </c>
      <c r="V110" s="114">
        <v>52.990499999999997</v>
      </c>
      <c r="W110" s="114">
        <v>29.367999999999999</v>
      </c>
      <c r="X110" s="114">
        <v>30.997</v>
      </c>
      <c r="Y110" s="114">
        <v>29.958100000000002</v>
      </c>
      <c r="Z110" s="114">
        <v>34.032400000000003</v>
      </c>
      <c r="AA110" s="114">
        <v>55.097000000000001</v>
      </c>
      <c r="AB110" s="114">
        <v>28.15</v>
      </c>
      <c r="AC110" s="114">
        <v>32.26</v>
      </c>
      <c r="AD110" s="114">
        <v>31.36</v>
      </c>
      <c r="AE110" s="114">
        <v>40.677999999999997</v>
      </c>
      <c r="AF110" s="114">
        <v>54.966999999999999</v>
      </c>
      <c r="AG110" s="114">
        <v>37.36</v>
      </c>
      <c r="AH110" s="114">
        <v>31.474</v>
      </c>
      <c r="AI110" s="114">
        <v>31.567</v>
      </c>
      <c r="AJ110" s="114">
        <v>33.744</v>
      </c>
      <c r="AK110" s="114">
        <v>58.48</v>
      </c>
      <c r="AL110" s="114">
        <v>34.869</v>
      </c>
      <c r="AM110" s="114">
        <v>33.298999999999999</v>
      </c>
      <c r="AN110" s="114">
        <v>32.518000000000001</v>
      </c>
      <c r="AO110" s="114">
        <v>36.207999999999998</v>
      </c>
      <c r="AP110" s="114">
        <v>59.689</v>
      </c>
      <c r="AQ110" s="114">
        <v>33.700000000000003</v>
      </c>
      <c r="AR110" s="114">
        <v>34.200000000000003</v>
      </c>
      <c r="AS110" s="114">
        <v>33.24</v>
      </c>
      <c r="AT110" s="114">
        <v>40.67</v>
      </c>
      <c r="AU110" s="114"/>
      <c r="AV110" s="114">
        <v>30.9</v>
      </c>
      <c r="AW110" s="114">
        <v>30.5</v>
      </c>
      <c r="AX110" s="114">
        <v>35.700000000000003</v>
      </c>
      <c r="AY110" s="114">
        <v>33.5</v>
      </c>
      <c r="AZ110" s="114"/>
      <c r="BA110" s="114">
        <v>29.123000000000001</v>
      </c>
      <c r="BB110" s="114">
        <v>0.18099999999999999</v>
      </c>
      <c r="BC110" s="114">
        <v>32.673000000000002</v>
      </c>
      <c r="BD110" s="114">
        <v>35.299999999999997</v>
      </c>
      <c r="BE110" s="114"/>
      <c r="BF110" s="114">
        <v>0.30299999999999999</v>
      </c>
      <c r="BG110" s="114">
        <v>0.41499999999999998</v>
      </c>
      <c r="BH110" s="114">
        <v>0.60499999999999998</v>
      </c>
      <c r="BI110" s="114">
        <v>0.26300000000000001</v>
      </c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</row>
    <row r="111" spans="1:159" s="15" customFormat="1" ht="16.8">
      <c r="A111" s="49" t="s">
        <v>53</v>
      </c>
      <c r="B111" s="114">
        <v>3.7546200000000001</v>
      </c>
      <c r="C111" s="242">
        <v>2.2713333333333332</v>
      </c>
      <c r="D111" s="242">
        <v>1.641</v>
      </c>
      <c r="E111" s="242">
        <v>1.159</v>
      </c>
      <c r="F111" s="242">
        <v>1.9556666666666667</v>
      </c>
      <c r="G111" s="111">
        <v>3.8187180000000001</v>
      </c>
      <c r="H111" s="111">
        <v>2.3162190000000002</v>
      </c>
      <c r="I111" s="111">
        <v>1.83321</v>
      </c>
      <c r="J111" s="111">
        <v>2.3550239999999998</v>
      </c>
      <c r="K111" s="111">
        <v>1.722556</v>
      </c>
      <c r="L111" s="111">
        <v>3.820052</v>
      </c>
      <c r="M111" s="114">
        <v>1.42858</v>
      </c>
      <c r="N111" s="111">
        <v>1.9026890000000001</v>
      </c>
      <c r="O111" s="111">
        <v>0.96891819999999995</v>
      </c>
      <c r="P111" s="114">
        <v>1.516886</v>
      </c>
      <c r="Q111" s="114">
        <v>5.0807739999999999</v>
      </c>
      <c r="R111" s="114">
        <v>1.0629999999999999</v>
      </c>
      <c r="S111" s="114">
        <v>1.0629999999999999</v>
      </c>
      <c r="T111" s="114">
        <v>1.44987</v>
      </c>
      <c r="U111" s="114">
        <v>1.55077</v>
      </c>
      <c r="V111" s="114">
        <v>3.9787599999999999</v>
      </c>
      <c r="W111" s="114">
        <v>2.5569999999999999</v>
      </c>
      <c r="X111" s="114">
        <v>1.518</v>
      </c>
      <c r="Y111" s="114">
        <v>1.45461</v>
      </c>
      <c r="Z111" s="114">
        <v>1.6253200000000001</v>
      </c>
      <c r="AA111" s="114">
        <v>3.9289999999999998</v>
      </c>
      <c r="AB111" s="114">
        <v>2.2400000000000002</v>
      </c>
      <c r="AC111" s="114">
        <v>1.554</v>
      </c>
      <c r="AD111" s="114">
        <v>1.21</v>
      </c>
      <c r="AE111" s="114">
        <v>1.419</v>
      </c>
      <c r="AF111" s="114">
        <v>3.9420000000000002</v>
      </c>
      <c r="AG111" s="114">
        <v>1.8</v>
      </c>
      <c r="AH111" s="114">
        <v>1.6910000000000001</v>
      </c>
      <c r="AI111" s="114">
        <v>905.17949999999996</v>
      </c>
      <c r="AJ111" s="114">
        <v>2.5939999999999999</v>
      </c>
      <c r="AK111" s="114">
        <v>3.556</v>
      </c>
      <c r="AL111" s="114">
        <v>1.099</v>
      </c>
      <c r="AM111" s="114">
        <v>1.93</v>
      </c>
      <c r="AN111" s="114">
        <v>1.89</v>
      </c>
      <c r="AO111" s="114">
        <v>875.6173</v>
      </c>
      <c r="AP111" s="114">
        <v>3.18</v>
      </c>
      <c r="AQ111" s="114">
        <v>1.8</v>
      </c>
      <c r="AR111" s="114">
        <v>1.3</v>
      </c>
      <c r="AS111" s="114">
        <v>2.11</v>
      </c>
      <c r="AT111" s="114">
        <v>1.41</v>
      </c>
      <c r="AU111" s="114"/>
      <c r="AV111" s="114">
        <v>1.5</v>
      </c>
      <c r="AW111" s="114">
        <v>1.5</v>
      </c>
      <c r="AX111" s="114">
        <v>1.5</v>
      </c>
      <c r="AY111" s="114">
        <v>2</v>
      </c>
      <c r="AZ111" s="114"/>
      <c r="BA111" s="114">
        <v>1.375</v>
      </c>
      <c r="BB111" s="114">
        <v>35.648000000000003</v>
      </c>
      <c r="BC111" s="114">
        <v>1.411</v>
      </c>
      <c r="BD111" s="114">
        <v>1.7</v>
      </c>
      <c r="BE111" s="114"/>
      <c r="BF111" s="114">
        <v>34.838999999999999</v>
      </c>
      <c r="BG111" s="114">
        <v>35.390999999999998</v>
      </c>
      <c r="BH111" s="114">
        <v>34.295000000000002</v>
      </c>
      <c r="BI111" s="114">
        <v>35.924999999999997</v>
      </c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</row>
    <row r="112" spans="1:159" s="15" customFormat="1" ht="16.8">
      <c r="A112" s="49" t="s">
        <v>54</v>
      </c>
      <c r="B112" s="114">
        <v>34.415099999999995</v>
      </c>
      <c r="C112" s="242">
        <v>17.168666666666667</v>
      </c>
      <c r="D112" s="242">
        <v>19.178999999999998</v>
      </c>
      <c r="E112" s="242">
        <v>21.448000000000004</v>
      </c>
      <c r="F112" s="242">
        <v>19.862666666666666</v>
      </c>
      <c r="G112" s="111">
        <v>38.654919999999997</v>
      </c>
      <c r="H112" s="111">
        <v>18.90981</v>
      </c>
      <c r="I112" s="111">
        <v>19.734860000000001</v>
      </c>
      <c r="J112" s="111">
        <v>17.182729999999999</v>
      </c>
      <c r="K112" s="111">
        <v>15.799910000000001</v>
      </c>
      <c r="L112" s="111">
        <v>39.571040000000004</v>
      </c>
      <c r="M112" s="114">
        <v>18.179400000000001</v>
      </c>
      <c r="N112" s="111">
        <v>19.00067</v>
      </c>
      <c r="O112" s="111">
        <v>21.400970000000001</v>
      </c>
      <c r="P112" s="114">
        <v>16.683109999999999</v>
      </c>
      <c r="Q112" s="114">
        <v>42.962260000000001</v>
      </c>
      <c r="R112" s="114">
        <v>16.128599999999999</v>
      </c>
      <c r="S112" s="114">
        <v>16.128599999999999</v>
      </c>
      <c r="T112" s="114">
        <v>19.297899999999998</v>
      </c>
      <c r="U112" s="114">
        <v>18.739999999999998</v>
      </c>
      <c r="V112" s="114">
        <v>36.650399999999998</v>
      </c>
      <c r="W112" s="114">
        <v>18.97</v>
      </c>
      <c r="X112" s="114">
        <v>19.722000000000001</v>
      </c>
      <c r="Y112" s="114">
        <v>16.9558</v>
      </c>
      <c r="Z112" s="114">
        <v>18.6069</v>
      </c>
      <c r="AA112" s="114">
        <v>37.265000000000001</v>
      </c>
      <c r="AB112" s="114">
        <v>17.84</v>
      </c>
      <c r="AC112" s="114">
        <v>15.57</v>
      </c>
      <c r="AD112" s="114">
        <v>18.41</v>
      </c>
      <c r="AE112" s="114">
        <v>17.547999999999998</v>
      </c>
      <c r="AF112" s="114">
        <v>34.945</v>
      </c>
      <c r="AG112" s="114">
        <v>16.84</v>
      </c>
      <c r="AH112" s="114">
        <v>17.939</v>
      </c>
      <c r="AI112" s="114">
        <v>20.030999999999999</v>
      </c>
      <c r="AJ112" s="114">
        <v>15.877000000000001</v>
      </c>
      <c r="AK112" s="114">
        <v>32.689</v>
      </c>
      <c r="AL112" s="114">
        <v>16.207999999999998</v>
      </c>
      <c r="AM112" s="114">
        <v>19.323</v>
      </c>
      <c r="AN112" s="114">
        <v>17.388000000000002</v>
      </c>
      <c r="AO112" s="114">
        <v>17.738</v>
      </c>
      <c r="AP112" s="114">
        <v>30.742000000000001</v>
      </c>
      <c r="AQ112" s="114">
        <v>15.4</v>
      </c>
      <c r="AR112" s="114">
        <v>14.8</v>
      </c>
      <c r="AS112" s="114">
        <v>18.16</v>
      </c>
      <c r="AT112" s="114">
        <v>17.548999999999999</v>
      </c>
      <c r="AU112" s="114"/>
      <c r="AV112" s="114">
        <v>12.8</v>
      </c>
      <c r="AW112" s="114">
        <v>13.1</v>
      </c>
      <c r="AX112" s="114">
        <v>13.2</v>
      </c>
      <c r="AY112" s="114">
        <v>14.8</v>
      </c>
      <c r="AZ112" s="114"/>
      <c r="BA112" s="114">
        <v>15.754</v>
      </c>
      <c r="BB112" s="114">
        <v>0.83799999999999997</v>
      </c>
      <c r="BC112" s="114">
        <v>13.702</v>
      </c>
      <c r="BD112" s="114">
        <v>12.1</v>
      </c>
      <c r="BE112" s="114"/>
      <c r="BF112" s="114">
        <v>0.98899999999999999</v>
      </c>
      <c r="BG112" s="114">
        <v>1.1879999999999999</v>
      </c>
      <c r="BH112" s="114">
        <v>0.92300000000000004</v>
      </c>
      <c r="BI112" s="114">
        <v>1.5329999999999999</v>
      </c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</row>
    <row r="113" spans="1:159" s="15" customFormat="1" ht="16.8">
      <c r="A113" s="49" t="s">
        <v>55</v>
      </c>
      <c r="B113" s="114">
        <v>161.08799999999999</v>
      </c>
      <c r="C113" s="242">
        <v>80.804000000000002</v>
      </c>
      <c r="D113" s="242">
        <v>76.692333333333337</v>
      </c>
      <c r="E113" s="242">
        <v>80.039000000000001</v>
      </c>
      <c r="F113" s="242">
        <v>76.776666666666657</v>
      </c>
      <c r="G113" s="111">
        <v>171.88120000000001</v>
      </c>
      <c r="H113" s="111">
        <v>81.774539999999988</v>
      </c>
      <c r="I113" s="111">
        <v>77.261479999999992</v>
      </c>
      <c r="J113" s="111">
        <v>79.883219999999994</v>
      </c>
      <c r="K113" s="111">
        <v>80.107640000000004</v>
      </c>
      <c r="L113" s="111">
        <v>186.18719999999999</v>
      </c>
      <c r="M113" s="114">
        <v>82.363699999999994</v>
      </c>
      <c r="N113" s="111">
        <v>88.707750000000004</v>
      </c>
      <c r="O113" s="111">
        <v>83.918630000000007</v>
      </c>
      <c r="P113" s="114">
        <v>80.948369999999997</v>
      </c>
      <c r="Q113" s="114">
        <v>213.0746</v>
      </c>
      <c r="R113" s="114">
        <v>91.337900000000005</v>
      </c>
      <c r="S113" s="114">
        <v>91.337900000000005</v>
      </c>
      <c r="T113" s="114">
        <v>85.775700000000001</v>
      </c>
      <c r="U113" s="114">
        <v>90.082999999999998</v>
      </c>
      <c r="V113" s="114">
        <v>187.18600000000001</v>
      </c>
      <c r="W113" s="114">
        <v>85.387</v>
      </c>
      <c r="X113" s="114">
        <v>89.790999999999997</v>
      </c>
      <c r="Y113" s="114">
        <v>87.391800000000003</v>
      </c>
      <c r="Z113" s="114">
        <v>90.656499999999994</v>
      </c>
      <c r="AA113" s="114">
        <v>183.84200000000001</v>
      </c>
      <c r="AB113" s="114">
        <v>79</v>
      </c>
      <c r="AC113" s="114">
        <v>88.93</v>
      </c>
      <c r="AD113" s="114">
        <v>90.79</v>
      </c>
      <c r="AE113" s="114">
        <v>90.581999999999994</v>
      </c>
      <c r="AF113" s="114">
        <v>187.30199999999999</v>
      </c>
      <c r="AG113" s="114">
        <v>84.534000000000006</v>
      </c>
      <c r="AH113" s="114">
        <v>89.328000000000003</v>
      </c>
      <c r="AI113" s="114">
        <v>85.043999999999997</v>
      </c>
      <c r="AJ113" s="114">
        <v>86.962000000000003</v>
      </c>
      <c r="AK113" s="114">
        <v>172.68100000000001</v>
      </c>
      <c r="AL113" s="114">
        <v>81.147999999999996</v>
      </c>
      <c r="AM113" s="114">
        <v>82.155000000000001</v>
      </c>
      <c r="AN113" s="114">
        <v>85.52</v>
      </c>
      <c r="AO113" s="114">
        <v>84.433000000000007</v>
      </c>
      <c r="AP113" s="114">
        <v>172.38499999999999</v>
      </c>
      <c r="AQ113" s="114">
        <v>72.5</v>
      </c>
      <c r="AR113" s="114">
        <v>77.400000000000006</v>
      </c>
      <c r="AS113" s="114">
        <v>79.17</v>
      </c>
      <c r="AT113" s="114">
        <v>22.1</v>
      </c>
      <c r="AU113" s="114"/>
      <c r="AV113" s="114">
        <v>73.3</v>
      </c>
      <c r="AW113" s="114">
        <v>71.5</v>
      </c>
      <c r="AX113" s="114">
        <v>67.3</v>
      </c>
      <c r="AY113" s="114">
        <v>70.900000000000006</v>
      </c>
      <c r="AZ113" s="114"/>
      <c r="BA113" s="114">
        <v>74.102000000000004</v>
      </c>
      <c r="BB113" s="114">
        <v>14.867000000000001</v>
      </c>
      <c r="BC113" s="114">
        <v>72.954999999999998</v>
      </c>
      <c r="BD113" s="114">
        <v>73.2</v>
      </c>
      <c r="BE113" s="114"/>
      <c r="BF113" s="114">
        <v>10.872999999999999</v>
      </c>
      <c r="BG113" s="114">
        <v>11.103999999999999</v>
      </c>
      <c r="BH113" s="114">
        <v>12.741</v>
      </c>
      <c r="BI113" s="114">
        <v>12.353999999999999</v>
      </c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</row>
    <row r="114" spans="1:159" s="15" customFormat="1" ht="16.8">
      <c r="A114" s="49" t="s">
        <v>56</v>
      </c>
      <c r="B114" s="114">
        <v>34.564999999999998</v>
      </c>
      <c r="C114" s="242">
        <v>17.309666666666669</v>
      </c>
      <c r="D114" s="242">
        <v>19.336666666666666</v>
      </c>
      <c r="E114" s="242">
        <v>18.930333333333333</v>
      </c>
      <c r="F114" s="242">
        <v>18.277333333333335</v>
      </c>
      <c r="G114" s="111">
        <v>34.520859999999999</v>
      </c>
      <c r="H114" s="111">
        <v>19.950029999999998</v>
      </c>
      <c r="I114" s="111">
        <v>19.336939999999998</v>
      </c>
      <c r="J114" s="111">
        <v>20.169319999999999</v>
      </c>
      <c r="K114" s="111">
        <v>21.471160000000001</v>
      </c>
      <c r="L114" s="111">
        <v>38.852739999999997</v>
      </c>
      <c r="M114" s="114">
        <v>20.368099999999998</v>
      </c>
      <c r="N114" s="111">
        <v>22.04738</v>
      </c>
      <c r="O114" s="111">
        <v>21.352080000000001</v>
      </c>
      <c r="P114" s="114">
        <v>20.36046</v>
      </c>
      <c r="Q114" s="114">
        <v>46.413530000000002</v>
      </c>
      <c r="R114" s="114">
        <v>20.1526</v>
      </c>
      <c r="S114" s="114">
        <v>20.1526</v>
      </c>
      <c r="T114" s="114">
        <v>21.223700000000001</v>
      </c>
      <c r="U114" s="114">
        <v>19.3842</v>
      </c>
      <c r="V114" s="114">
        <v>40.518999999999998</v>
      </c>
      <c r="W114" s="114">
        <v>22.62</v>
      </c>
      <c r="X114" s="114">
        <v>21.265000000000001</v>
      </c>
      <c r="Y114" s="114">
        <v>22.463200000000001</v>
      </c>
      <c r="Z114" s="114">
        <v>22.155000000000001</v>
      </c>
      <c r="AA114" s="114">
        <v>40.284999999999997</v>
      </c>
      <c r="AB114" s="114">
        <v>23.29</v>
      </c>
      <c r="AC114" s="114">
        <v>25.71</v>
      </c>
      <c r="AD114" s="114">
        <v>20.86</v>
      </c>
      <c r="AE114" s="114">
        <v>22.108000000000001</v>
      </c>
      <c r="AF114" s="114">
        <v>44.353000000000002</v>
      </c>
      <c r="AG114" s="114">
        <v>24.202999999999999</v>
      </c>
      <c r="AH114" s="114">
        <v>21.486999999999998</v>
      </c>
      <c r="AI114" s="114">
        <v>26.236999999999998</v>
      </c>
      <c r="AJ114" s="114">
        <v>23.227</v>
      </c>
      <c r="AK114" s="114">
        <v>41.753999999999998</v>
      </c>
      <c r="AL114" s="114">
        <v>21.689</v>
      </c>
      <c r="AM114" s="114">
        <v>20.87</v>
      </c>
      <c r="AN114" s="114">
        <v>23.443000000000001</v>
      </c>
      <c r="AO114" s="114">
        <v>24.207000000000001</v>
      </c>
      <c r="AP114" s="114">
        <v>44.993000000000002</v>
      </c>
      <c r="AQ114" s="114">
        <v>22.3</v>
      </c>
      <c r="AR114" s="114">
        <v>22.3</v>
      </c>
      <c r="AS114" s="114">
        <v>22.78</v>
      </c>
      <c r="AT114" s="114">
        <v>3.75</v>
      </c>
      <c r="AU114" s="114"/>
      <c r="AV114" s="114">
        <v>22.6</v>
      </c>
      <c r="AW114" s="114">
        <v>22.2</v>
      </c>
      <c r="AX114" s="114">
        <v>21.1</v>
      </c>
      <c r="AY114" s="114">
        <v>19.899999999999999</v>
      </c>
      <c r="AZ114" s="114"/>
      <c r="BA114" s="114">
        <v>24.663</v>
      </c>
      <c r="BB114" s="114">
        <v>74.075000000000003</v>
      </c>
      <c r="BC114" s="114">
        <v>23.707999999999998</v>
      </c>
      <c r="BD114" s="114">
        <v>20.9</v>
      </c>
      <c r="BE114" s="114"/>
      <c r="BF114" s="114">
        <v>73.486000000000004</v>
      </c>
      <c r="BG114" s="114">
        <v>68.241</v>
      </c>
      <c r="BH114" s="114">
        <v>74.037000000000006</v>
      </c>
      <c r="BI114" s="114">
        <v>76.924999999999997</v>
      </c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</row>
    <row r="115" spans="1:159" s="15" customFormat="1" ht="16.8">
      <c r="A115" s="49" t="s">
        <v>57</v>
      </c>
      <c r="B115" s="114">
        <v>5.4473000000000003</v>
      </c>
      <c r="C115" s="242">
        <v>3.4239999999999999</v>
      </c>
      <c r="D115" s="242">
        <v>4.8619999999999992</v>
      </c>
      <c r="E115" s="242">
        <v>2.8710000000000004</v>
      </c>
      <c r="F115" s="242">
        <v>4.4003333333333332</v>
      </c>
      <c r="G115" s="111">
        <v>5.5188350000000002</v>
      </c>
      <c r="H115" s="111">
        <v>4.6149459999999998</v>
      </c>
      <c r="I115" s="111">
        <v>5.086932</v>
      </c>
      <c r="J115" s="111">
        <v>3.930809</v>
      </c>
      <c r="K115" s="111">
        <v>4.3442059999999998</v>
      </c>
      <c r="L115" s="111">
        <v>6.9672109999999998</v>
      </c>
      <c r="M115" s="114">
        <v>5.1759700000000004</v>
      </c>
      <c r="N115" s="111">
        <v>3.8609800000000001</v>
      </c>
      <c r="O115" s="111">
        <v>3.8720369999999997</v>
      </c>
      <c r="P115" s="114">
        <v>4.459028</v>
      </c>
      <c r="Q115" s="114">
        <v>7.6568420000000001</v>
      </c>
      <c r="R115" s="114">
        <v>4.0983700000000001</v>
      </c>
      <c r="S115" s="114">
        <v>4.0983700000000001</v>
      </c>
      <c r="T115" s="114">
        <v>4.9368100000000004</v>
      </c>
      <c r="U115" s="114">
        <v>4.53179</v>
      </c>
      <c r="V115" s="114">
        <v>4.9040499999999998</v>
      </c>
      <c r="W115" s="114">
        <v>3.3</v>
      </c>
      <c r="X115" s="114">
        <v>4.6550000000000002</v>
      </c>
      <c r="Y115" s="114">
        <v>4.1838199999999999</v>
      </c>
      <c r="Z115" s="114">
        <v>2.2126600000000001</v>
      </c>
      <c r="AA115" s="114">
        <v>5.7519999999999998</v>
      </c>
      <c r="AB115" s="114">
        <v>3.33</v>
      </c>
      <c r="AC115" s="114">
        <v>3.79</v>
      </c>
      <c r="AD115" s="114">
        <v>5.55</v>
      </c>
      <c r="AE115" s="114">
        <v>3.758</v>
      </c>
      <c r="AF115" s="114">
        <v>4.141</v>
      </c>
      <c r="AG115" s="114">
        <v>3.12</v>
      </c>
      <c r="AH115" s="114">
        <v>3.4780000000000002</v>
      </c>
      <c r="AI115" s="114">
        <v>3.5169999999999999</v>
      </c>
      <c r="AJ115" s="114">
        <v>3.7480000000000002</v>
      </c>
      <c r="AK115" s="114">
        <v>4.9059999999999997</v>
      </c>
      <c r="AL115" s="114">
        <v>4.0529999999999999</v>
      </c>
      <c r="AM115" s="114">
        <v>4.0549999999999997</v>
      </c>
      <c r="AN115" s="114">
        <v>2.7509999999999999</v>
      </c>
      <c r="AO115" s="114">
        <v>3.4409999999999998</v>
      </c>
      <c r="AP115" s="114">
        <v>3.948</v>
      </c>
      <c r="AQ115" s="114">
        <v>17.8</v>
      </c>
      <c r="AR115" s="114">
        <v>3.3</v>
      </c>
      <c r="AS115" s="114">
        <v>2.1</v>
      </c>
      <c r="AT115" s="114">
        <v>15.58</v>
      </c>
      <c r="AU115" s="114"/>
      <c r="AV115" s="114">
        <v>16.899999999999999</v>
      </c>
      <c r="AW115" s="114">
        <v>17.8</v>
      </c>
      <c r="AX115" s="114">
        <v>19.8</v>
      </c>
      <c r="AY115" s="114">
        <v>21.2</v>
      </c>
      <c r="AZ115" s="114"/>
      <c r="BA115" s="114">
        <v>16.785</v>
      </c>
      <c r="BB115" s="114">
        <v>24.123000000000001</v>
      </c>
      <c r="BC115" s="114">
        <v>17.725000000000001</v>
      </c>
      <c r="BD115" s="114">
        <v>20</v>
      </c>
      <c r="BE115" s="114"/>
      <c r="BF115" s="114">
        <v>22.19</v>
      </c>
      <c r="BG115" s="114">
        <v>21.088999999999999</v>
      </c>
      <c r="BH115" s="114">
        <v>21.372</v>
      </c>
      <c r="BI115" s="114">
        <v>21.245999999999999</v>
      </c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</row>
    <row r="116" spans="1:159" s="15" customFormat="1" ht="16.8">
      <c r="A116" s="49" t="s">
        <v>58</v>
      </c>
      <c r="B116" s="114">
        <v>29.648299999999999</v>
      </c>
      <c r="C116" s="242">
        <v>18.337</v>
      </c>
      <c r="D116" s="242">
        <v>20.205666666666669</v>
      </c>
      <c r="E116" s="242">
        <v>20.263999999999999</v>
      </c>
      <c r="F116" s="242">
        <v>18.616666666666667</v>
      </c>
      <c r="G116" s="111">
        <v>35.918430000000001</v>
      </c>
      <c r="H116" s="111">
        <v>24.391150000000003</v>
      </c>
      <c r="I116" s="111">
        <v>25.03022</v>
      </c>
      <c r="J116" s="111">
        <v>21.811610000000002</v>
      </c>
      <c r="K116" s="111">
        <v>23.127120000000001</v>
      </c>
      <c r="L116" s="111">
        <v>32.925629999999998</v>
      </c>
      <c r="M116" s="114">
        <v>22.154199999999999</v>
      </c>
      <c r="N116" s="111">
        <v>22.482610000000001</v>
      </c>
      <c r="O116" s="111">
        <v>20.41817</v>
      </c>
      <c r="P116" s="114">
        <v>23.231930000000002</v>
      </c>
      <c r="Q116" s="114">
        <v>36.293700000000001</v>
      </c>
      <c r="R116" s="114">
        <v>20.422000000000001</v>
      </c>
      <c r="S116" s="114">
        <v>20.422000000000001</v>
      </c>
      <c r="T116" s="114">
        <v>23.603400000000001</v>
      </c>
      <c r="U116" s="114">
        <v>23.5731</v>
      </c>
      <c r="V116" s="114">
        <v>31.895199999999999</v>
      </c>
      <c r="W116" s="114">
        <v>20.681999999999999</v>
      </c>
      <c r="X116" s="114">
        <v>19.791</v>
      </c>
      <c r="Y116" s="114">
        <v>21.9193</v>
      </c>
      <c r="Z116" s="114">
        <v>23.3188</v>
      </c>
      <c r="AA116" s="114">
        <v>29.972000000000001</v>
      </c>
      <c r="AB116" s="114">
        <v>18.489999999999998</v>
      </c>
      <c r="AC116" s="114">
        <v>21.73</v>
      </c>
      <c r="AD116" s="114">
        <v>20.21</v>
      </c>
      <c r="AE116" s="114">
        <v>15.58</v>
      </c>
      <c r="AF116" s="114">
        <v>29.347000000000001</v>
      </c>
      <c r="AG116" s="114">
        <v>17.547000000000001</v>
      </c>
      <c r="AH116" s="114">
        <v>18.297999999999998</v>
      </c>
      <c r="AI116" s="114">
        <v>20.56</v>
      </c>
      <c r="AJ116" s="114">
        <v>19.143000000000001</v>
      </c>
      <c r="AK116" s="114">
        <v>27.808</v>
      </c>
      <c r="AL116" s="114">
        <v>17.899000000000001</v>
      </c>
      <c r="AM116" s="114">
        <v>17.931999999999999</v>
      </c>
      <c r="AN116" s="114">
        <v>22.37</v>
      </c>
      <c r="AO116" s="114">
        <v>18.948</v>
      </c>
      <c r="AP116" s="114">
        <v>27.395</v>
      </c>
      <c r="AQ116" s="114">
        <v>49.5</v>
      </c>
      <c r="AR116" s="114">
        <v>17.3</v>
      </c>
      <c r="AS116" s="114">
        <v>21.08</v>
      </c>
      <c r="AT116" s="114">
        <v>50.32</v>
      </c>
      <c r="AU116" s="114"/>
      <c r="AV116" s="114">
        <v>50.5</v>
      </c>
      <c r="AW116" s="114">
        <v>54.9</v>
      </c>
      <c r="AX116" s="114">
        <v>49.4</v>
      </c>
      <c r="AY116" s="114">
        <v>50.3</v>
      </c>
      <c r="AZ116" s="114"/>
      <c r="BA116" s="114">
        <v>44.545999999999999</v>
      </c>
      <c r="BB116" s="114">
        <v>17.094000000000001</v>
      </c>
      <c r="BC116" s="114">
        <v>54.314999999999998</v>
      </c>
      <c r="BD116" s="114">
        <v>53</v>
      </c>
      <c r="BE116" s="114"/>
      <c r="BF116" s="114">
        <v>15.159000000000001</v>
      </c>
      <c r="BG116" s="114">
        <v>15.941000000000001</v>
      </c>
      <c r="BH116" s="114">
        <v>16.396999999999998</v>
      </c>
      <c r="BI116" s="114">
        <v>17.754000000000001</v>
      </c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</row>
    <row r="117" spans="1:159" s="15" customFormat="1" ht="16.8">
      <c r="A117" s="49" t="s">
        <v>59</v>
      </c>
      <c r="B117" s="114">
        <v>104.324</v>
      </c>
      <c r="C117" s="242">
        <v>58.038333333333334</v>
      </c>
      <c r="D117" s="242">
        <v>58.057333333333332</v>
      </c>
      <c r="E117" s="242">
        <v>58.806000000000004</v>
      </c>
      <c r="F117" s="242">
        <v>58.435333333333325</v>
      </c>
      <c r="G117" s="111">
        <v>112.4689</v>
      </c>
      <c r="H117" s="111">
        <v>57.292010000000005</v>
      </c>
      <c r="I117" s="111">
        <v>58.377969999999998</v>
      </c>
      <c r="J117" s="111">
        <v>59.61383</v>
      </c>
      <c r="K117" s="111">
        <v>59.679639999999999</v>
      </c>
      <c r="L117" s="111">
        <v>92.263509999999997</v>
      </c>
      <c r="M117" s="114">
        <v>52.090200000000003</v>
      </c>
      <c r="N117" s="111">
        <v>54.771360000000001</v>
      </c>
      <c r="O117" s="111">
        <v>57.554970000000004</v>
      </c>
      <c r="P117" s="114">
        <v>62.689260000000004</v>
      </c>
      <c r="Q117" s="114">
        <v>106.1583</v>
      </c>
      <c r="R117" s="114">
        <v>50.9529</v>
      </c>
      <c r="S117" s="114">
        <v>50.9529</v>
      </c>
      <c r="T117" s="114">
        <v>50.926600000000001</v>
      </c>
      <c r="U117" s="114">
        <v>55.639099999999999</v>
      </c>
      <c r="V117" s="114">
        <v>113.455</v>
      </c>
      <c r="W117" s="114">
        <v>52.363999999999997</v>
      </c>
      <c r="X117" s="114">
        <v>57.594999999999999</v>
      </c>
      <c r="Y117" s="114">
        <v>64.908000000000001</v>
      </c>
      <c r="Z117" s="114">
        <v>61.363199999999999</v>
      </c>
      <c r="AA117" s="114">
        <v>110.866</v>
      </c>
      <c r="AB117" s="114">
        <v>60.3</v>
      </c>
      <c r="AC117" s="114">
        <v>54.03</v>
      </c>
      <c r="AD117" s="114">
        <v>53.12</v>
      </c>
      <c r="AE117" s="114">
        <v>50.325000000000003</v>
      </c>
      <c r="AF117" s="114">
        <v>103.119</v>
      </c>
      <c r="AG117" s="114">
        <v>48.250999999999998</v>
      </c>
      <c r="AH117" s="114">
        <v>59.576999999999998</v>
      </c>
      <c r="AI117" s="114">
        <v>53.634</v>
      </c>
      <c r="AJ117" s="114">
        <v>60.15</v>
      </c>
      <c r="AK117" s="114">
        <v>100.21899999999999</v>
      </c>
      <c r="AL117" s="114">
        <v>48.012999999999998</v>
      </c>
      <c r="AM117" s="114">
        <v>51.265999999999998</v>
      </c>
      <c r="AN117" s="114">
        <v>54.676000000000002</v>
      </c>
      <c r="AO117" s="114">
        <v>53.133000000000003</v>
      </c>
      <c r="AP117" s="114">
        <v>104.73399999999999</v>
      </c>
      <c r="AQ117" s="114">
        <v>0</v>
      </c>
      <c r="AR117" s="114">
        <v>50.6</v>
      </c>
      <c r="AS117" s="114">
        <v>53.28</v>
      </c>
      <c r="AT117" s="114">
        <v>69.7</v>
      </c>
      <c r="AU117" s="114"/>
      <c r="AV117" s="114">
        <v>0</v>
      </c>
      <c r="AW117" s="114">
        <v>0</v>
      </c>
      <c r="AX117" s="114">
        <v>0</v>
      </c>
      <c r="AY117" s="114">
        <v>0</v>
      </c>
      <c r="AZ117" s="114"/>
      <c r="BA117" s="114">
        <v>0</v>
      </c>
      <c r="BB117" s="114">
        <v>49.012</v>
      </c>
      <c r="BC117" s="114">
        <v>0</v>
      </c>
      <c r="BD117" s="114">
        <v>221.6</v>
      </c>
      <c r="BE117" s="114"/>
      <c r="BF117" s="114">
        <v>46.177999999999997</v>
      </c>
      <c r="BG117" s="114">
        <v>49.91</v>
      </c>
      <c r="BH117" s="114">
        <v>47.65</v>
      </c>
      <c r="BI117" s="114">
        <v>47.566000000000003</v>
      </c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</row>
    <row r="118" spans="1:159" s="25" customFormat="1" ht="16.8">
      <c r="A118" s="51" t="s">
        <v>19</v>
      </c>
      <c r="B118" s="107">
        <f>SUM(B108:B117)</f>
        <v>597.49164999999994</v>
      </c>
      <c r="C118" s="106">
        <f t="shared" ref="C118:F118" si="8">SUM(C108:C117)</f>
        <v>231.601</v>
      </c>
      <c r="D118" s="106">
        <f t="shared" si="8"/>
        <v>232.42400000000001</v>
      </c>
      <c r="E118" s="106">
        <f t="shared" si="8"/>
        <v>240.22166666666669</v>
      </c>
      <c r="F118" s="106">
        <f t="shared" si="8"/>
        <v>230.41733333333329</v>
      </c>
      <c r="G118" s="106">
        <f>SUM(G108:G117)</f>
        <v>658.297147</v>
      </c>
      <c r="H118" s="106">
        <f>SUM(H108:H117)</f>
        <v>246.41620900000001</v>
      </c>
      <c r="I118" s="106">
        <f t="shared" ref="I118:J118" si="9">SUM(I108:I117)</f>
        <v>246.48182919999999</v>
      </c>
      <c r="J118" s="106">
        <f t="shared" si="9"/>
        <v>241.79359740000001</v>
      </c>
      <c r="K118" s="106">
        <f>SUM(K108:K117)</f>
        <v>245.9638918</v>
      </c>
      <c r="L118" s="107">
        <f>SUM(L108:L117)</f>
        <v>650.45338100000004</v>
      </c>
      <c r="M118" s="107">
        <v>239.04599999999999</v>
      </c>
      <c r="N118" s="106">
        <f>SUM(N108:N117)</f>
        <v>247.44643987000001</v>
      </c>
      <c r="O118" s="106">
        <f t="shared" ref="O118:Q118" si="10">SUM(O108:O117)</f>
        <v>247.50469840000002</v>
      </c>
      <c r="P118" s="106">
        <f t="shared" si="10"/>
        <v>251.74416769999999</v>
      </c>
      <c r="Q118" s="106">
        <f t="shared" si="10"/>
        <v>739.93977400000017</v>
      </c>
      <c r="R118" s="107">
        <v>240.708</v>
      </c>
      <c r="S118" s="107">
        <v>240.708</v>
      </c>
      <c r="T118" s="107">
        <v>246.04300000000001</v>
      </c>
      <c r="U118" s="107">
        <v>256.577</v>
      </c>
      <c r="V118" s="107">
        <v>685.64499999999998</v>
      </c>
      <c r="W118" s="107">
        <v>241.23</v>
      </c>
      <c r="X118" s="107">
        <v>250.74600000000001</v>
      </c>
      <c r="Y118" s="107">
        <v>255.18100000000001</v>
      </c>
      <c r="Z118" s="107">
        <v>262.05900000000003</v>
      </c>
      <c r="AA118" s="107">
        <v>671.85199999999998</v>
      </c>
      <c r="AB118" s="107">
        <v>239.25</v>
      </c>
      <c r="AC118" s="107">
        <v>248.18</v>
      </c>
      <c r="AD118" s="107">
        <v>257.2</v>
      </c>
      <c r="AE118" s="107">
        <v>247.977</v>
      </c>
      <c r="AF118" s="107">
        <v>671.66899999999998</v>
      </c>
      <c r="AG118" s="107">
        <v>238.70699999999999</v>
      </c>
      <c r="AH118" s="107">
        <v>249.559</v>
      </c>
      <c r="AI118" s="107">
        <v>246.84399999999999</v>
      </c>
      <c r="AJ118" s="107">
        <v>251.22900000000001</v>
      </c>
      <c r="AK118" s="107">
        <v>665.66600000000005</v>
      </c>
      <c r="AL118" s="107">
        <v>230.41399999999999</v>
      </c>
      <c r="AM118" s="107">
        <v>236.852</v>
      </c>
      <c r="AN118" s="107">
        <v>244.756</v>
      </c>
      <c r="AO118" s="107">
        <v>246.392</v>
      </c>
      <c r="AP118" s="107">
        <v>643.57000000000005</v>
      </c>
      <c r="AQ118" s="107">
        <v>219.5</v>
      </c>
      <c r="AR118" s="107">
        <v>226.9</v>
      </c>
      <c r="AS118" s="107">
        <v>237.89</v>
      </c>
      <c r="AT118" s="107">
        <v>247.97</v>
      </c>
      <c r="AU118" s="107"/>
      <c r="AV118" s="107">
        <v>214.5</v>
      </c>
      <c r="AW118" s="107">
        <v>217.4</v>
      </c>
      <c r="AX118" s="107">
        <v>213.8</v>
      </c>
      <c r="AY118" s="107">
        <v>219.5</v>
      </c>
      <c r="AZ118" s="107"/>
      <c r="BA118" s="107">
        <v>211.786</v>
      </c>
      <c r="BB118" s="107">
        <v>221.488</v>
      </c>
      <c r="BC118" s="107">
        <v>224.017</v>
      </c>
      <c r="BD118" s="107">
        <v>445.5</v>
      </c>
      <c r="BE118" s="107"/>
      <c r="BF118" s="107">
        <v>209.285</v>
      </c>
      <c r="BG118" s="107">
        <v>208.02600000000001</v>
      </c>
      <c r="BH118" s="107">
        <v>211.416</v>
      </c>
      <c r="BI118" s="107">
        <v>218.089</v>
      </c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</row>
    <row r="119" spans="1:159" s="15" customFormat="1" ht="16.8">
      <c r="A119" s="49"/>
      <c r="B119" s="114"/>
      <c r="C119" s="114"/>
      <c r="D119" s="114"/>
      <c r="E119" s="114"/>
      <c r="F119" s="114"/>
      <c r="G119" s="111"/>
      <c r="H119" s="111"/>
      <c r="I119" s="111"/>
      <c r="J119" s="111"/>
      <c r="K119" s="111"/>
      <c r="L119" s="111"/>
      <c r="M119" s="114"/>
      <c r="N119" s="111"/>
      <c r="O119" s="111"/>
      <c r="P119" s="111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</row>
    <row r="120" spans="1:159" s="15" customFormat="1" ht="14.25" customHeight="1">
      <c r="A120" s="240" t="s">
        <v>75</v>
      </c>
      <c r="B120" s="241"/>
      <c r="C120" s="241"/>
      <c r="D120" s="241"/>
      <c r="E120" s="241"/>
      <c r="F120" s="241"/>
      <c r="G120" s="106"/>
      <c r="H120" s="106"/>
      <c r="I120" s="106"/>
      <c r="J120" s="106"/>
      <c r="K120" s="106"/>
      <c r="L120" s="106"/>
      <c r="M120" s="114"/>
      <c r="N120" s="106"/>
      <c r="O120" s="106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</row>
    <row r="121" spans="1:159" s="15" customFormat="1" ht="16.8">
      <c r="A121" s="240"/>
      <c r="B121" s="241"/>
      <c r="C121" s="241"/>
      <c r="D121" s="241"/>
      <c r="E121" s="241"/>
      <c r="F121" s="241"/>
      <c r="G121" s="111"/>
      <c r="H121" s="111"/>
      <c r="I121" s="111"/>
      <c r="J121" s="111"/>
      <c r="K121" s="111"/>
      <c r="L121" s="111"/>
      <c r="M121" s="239"/>
      <c r="N121" s="111"/>
      <c r="O121" s="111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</row>
    <row r="122" spans="1:159" s="15" customFormat="1" ht="13.5" customHeight="1">
      <c r="A122" s="240" t="s">
        <v>60</v>
      </c>
      <c r="B122" s="243">
        <v>53.287517189818502</v>
      </c>
      <c r="C122" s="243">
        <v>52.479268617834862</v>
      </c>
      <c r="D122" s="243">
        <v>52.514354830935339</v>
      </c>
      <c r="E122" s="243">
        <v>54.121822615445502</v>
      </c>
      <c r="F122" s="243">
        <v>51.76718337293692</v>
      </c>
      <c r="G122" s="114">
        <f>(G93/'PET '!O14)*100</f>
        <v>57.961807179471101</v>
      </c>
      <c r="H122" s="114">
        <f>(H93/'PET '!P14)*100</f>
        <v>56.50203000651495</v>
      </c>
      <c r="I122" s="114">
        <f>(I93/'PET '!Q14)*100</f>
        <v>56.373879380565839</v>
      </c>
      <c r="J122" s="114">
        <f>(J93/'PET '!R14)*100</f>
        <v>55.127179852723117</v>
      </c>
      <c r="K122" s="114">
        <f>(K93/'PET '!S14)*100</f>
        <v>55.900415423798286</v>
      </c>
      <c r="L122" s="114">
        <f>(L93/'PET '!T14)*100</f>
        <v>61.873091553233905</v>
      </c>
      <c r="M122" s="114">
        <f>(M93/'PET '!U14)*100</f>
        <v>55.513926706918205</v>
      </c>
      <c r="N122" s="114">
        <f>(N93/'PET '!V14)*100</f>
        <v>57.306526599846954</v>
      </c>
      <c r="O122" s="114">
        <f>(O93/'PET '!W14)*100</f>
        <v>57.072546182003911</v>
      </c>
      <c r="P122" s="114">
        <f>(P93/'PET '!X14)*100</f>
        <v>57.881915720222047</v>
      </c>
      <c r="Q122" s="114">
        <f>(Q93/'PET '!Y14)*100</f>
        <v>61.712819769881058</v>
      </c>
      <c r="R122" s="114">
        <v>56.592025667329402</v>
      </c>
      <c r="S122" s="114">
        <v>58.101492555967923</v>
      </c>
      <c r="T122" s="114">
        <v>57.475267762243462</v>
      </c>
      <c r="U122" s="114">
        <v>59.773131427444817</v>
      </c>
      <c r="V122" s="114">
        <v>61.254742423958199</v>
      </c>
      <c r="W122" s="114">
        <v>57.5</v>
      </c>
      <c r="X122" s="114">
        <v>59.5</v>
      </c>
      <c r="Y122" s="114">
        <v>60.387371994806429</v>
      </c>
      <c r="Z122" s="114">
        <v>61.863368004094767</v>
      </c>
      <c r="AA122" s="114">
        <v>60.3</v>
      </c>
      <c r="AB122" s="114">
        <v>57.8</v>
      </c>
      <c r="AC122" s="114">
        <v>59.7</v>
      </c>
      <c r="AD122" s="114">
        <v>59.3</v>
      </c>
      <c r="AE122" s="114">
        <v>59.9</v>
      </c>
      <c r="AF122" s="114">
        <v>60.7</v>
      </c>
      <c r="AG122" s="114">
        <v>58.4</v>
      </c>
      <c r="AH122" s="114">
        <v>60.9</v>
      </c>
      <c r="AI122" s="114">
        <v>60</v>
      </c>
      <c r="AJ122" s="114">
        <v>60.8</v>
      </c>
      <c r="AK122" s="114">
        <v>60.5</v>
      </c>
      <c r="AL122" s="114">
        <v>57.2</v>
      </c>
      <c r="AM122" s="114">
        <v>58.6</v>
      </c>
      <c r="AN122" s="114">
        <v>60.3</v>
      </c>
      <c r="AO122" s="114">
        <v>60.5</v>
      </c>
      <c r="AP122" s="114">
        <v>58.9</v>
      </c>
      <c r="AQ122" s="114">
        <v>55.4</v>
      </c>
      <c r="AR122" s="114">
        <v>57</v>
      </c>
      <c r="AS122" s="114">
        <v>59.5</v>
      </c>
      <c r="AT122" s="114">
        <v>61.8</v>
      </c>
      <c r="AU122" s="114">
        <v>57.2</v>
      </c>
      <c r="AV122" s="114">
        <v>55</v>
      </c>
      <c r="AW122" s="114">
        <v>55.5</v>
      </c>
      <c r="AX122" s="114">
        <v>54.4</v>
      </c>
      <c r="AY122" s="114">
        <v>55.6</v>
      </c>
      <c r="AZ122" s="114">
        <v>55</v>
      </c>
      <c r="BA122" s="114">
        <v>55.1</v>
      </c>
      <c r="BB122" s="114">
        <v>57.4</v>
      </c>
      <c r="BC122" s="114">
        <v>57.1</v>
      </c>
      <c r="BD122" s="114">
        <v>57</v>
      </c>
      <c r="BE122" s="114">
        <v>55.6</v>
      </c>
      <c r="BF122" s="114">
        <v>55.3</v>
      </c>
      <c r="BG122" s="114">
        <v>54.8</v>
      </c>
      <c r="BH122" s="114">
        <v>55.5</v>
      </c>
      <c r="BI122" s="114">
        <v>57</v>
      </c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</row>
    <row r="123" spans="1:159" s="15" customFormat="1" ht="17.25" customHeight="1">
      <c r="A123" s="240"/>
      <c r="B123" s="241"/>
      <c r="C123" s="241"/>
      <c r="D123" s="241"/>
      <c r="E123" s="241"/>
      <c r="F123" s="241"/>
      <c r="G123" s="111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</row>
    <row r="124" spans="1:159" s="15" customFormat="1" ht="12" customHeight="1">
      <c r="A124" s="240" t="s">
        <v>80</v>
      </c>
      <c r="B124" s="241"/>
      <c r="C124" s="241"/>
      <c r="D124" s="241"/>
      <c r="E124" s="241"/>
      <c r="F124" s="241"/>
      <c r="G124" s="111"/>
      <c r="H124" s="111"/>
      <c r="I124" s="111"/>
      <c r="J124" s="111"/>
      <c r="K124" s="111"/>
      <c r="L124" s="111"/>
      <c r="M124" s="114"/>
      <c r="N124" s="111"/>
      <c r="O124" s="111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</row>
    <row r="125" spans="1:159" s="15" customFormat="1" ht="16.8">
      <c r="A125" s="240" t="s">
        <v>61</v>
      </c>
      <c r="B125" s="241"/>
      <c r="C125" s="241"/>
      <c r="D125" s="241"/>
      <c r="E125" s="241"/>
      <c r="F125" s="241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</row>
    <row r="126" spans="1:159" s="15" customFormat="1" ht="16.8">
      <c r="A126" s="49" t="s">
        <v>9</v>
      </c>
      <c r="B126" s="114">
        <v>4.2267200000000003</v>
      </c>
      <c r="C126" s="244">
        <v>0.89058850000000001</v>
      </c>
      <c r="D126" s="244">
        <v>0.1432068</v>
      </c>
      <c r="E126" s="244">
        <v>0.55580229999999997</v>
      </c>
      <c r="F126" s="244">
        <v>0.48734679999999997</v>
      </c>
      <c r="G126" s="111">
        <v>8.4960439999999995</v>
      </c>
      <c r="H126" s="111">
        <v>0.79642900000000005</v>
      </c>
      <c r="I126" s="111">
        <v>1.1055709999999999</v>
      </c>
      <c r="J126" s="111">
        <v>0.45303919999999998</v>
      </c>
      <c r="K126" s="111">
        <v>0.93360690000000002</v>
      </c>
      <c r="L126" s="111">
        <v>17.437550000000002</v>
      </c>
      <c r="M126" s="114">
        <v>0.6017825</v>
      </c>
      <c r="N126" s="111">
        <v>0.96112059999999999</v>
      </c>
      <c r="O126" s="111">
        <v>1.4990570000000001</v>
      </c>
      <c r="P126" s="114">
        <v>1.090943</v>
      </c>
      <c r="Q126" s="114">
        <v>20.810739999999999</v>
      </c>
      <c r="R126" s="114">
        <v>1.53356</v>
      </c>
      <c r="S126" s="114">
        <v>1.2616799999999999</v>
      </c>
      <c r="T126" s="114">
        <v>1.4967699999999999</v>
      </c>
      <c r="U126" s="114">
        <v>1.7020900000000001</v>
      </c>
      <c r="V126" s="114">
        <v>15.471</v>
      </c>
      <c r="W126" s="114">
        <v>1.74</v>
      </c>
      <c r="X126" s="114">
        <v>1.1859999999999999</v>
      </c>
      <c r="Y126" s="114">
        <v>2.13537</v>
      </c>
      <c r="Z126" s="114">
        <v>2.3171599999999999</v>
      </c>
      <c r="AA126" s="114">
        <v>18.855</v>
      </c>
      <c r="AB126" s="114">
        <v>1.45</v>
      </c>
      <c r="AC126" s="114">
        <v>3.13</v>
      </c>
      <c r="AD126" s="114">
        <v>1.86</v>
      </c>
      <c r="AE126" s="114">
        <v>6.907</v>
      </c>
      <c r="AF126" s="114">
        <v>22.91</v>
      </c>
      <c r="AG126" s="114">
        <v>3.04</v>
      </c>
      <c r="AH126" s="114">
        <v>3.68</v>
      </c>
      <c r="AI126" s="114">
        <v>2.73</v>
      </c>
      <c r="AJ126" s="114">
        <v>3.1</v>
      </c>
      <c r="AK126" s="114">
        <v>31.962</v>
      </c>
      <c r="AL126" s="114">
        <v>2.98</v>
      </c>
      <c r="AM126" s="114">
        <v>3.26</v>
      </c>
      <c r="AN126" s="114">
        <v>2.69</v>
      </c>
      <c r="AO126" s="114">
        <v>3.35</v>
      </c>
      <c r="AP126" s="114">
        <v>32.323</v>
      </c>
      <c r="AQ126" s="114">
        <v>1.5</v>
      </c>
      <c r="AR126" s="114">
        <v>3.1</v>
      </c>
      <c r="AS126" s="114">
        <v>2</v>
      </c>
      <c r="AT126" s="114">
        <v>6.9</v>
      </c>
      <c r="AU126" s="114">
        <v>24.79</v>
      </c>
      <c r="AV126" s="114">
        <v>2.7</v>
      </c>
      <c r="AW126" s="114">
        <v>2.4</v>
      </c>
      <c r="AX126" s="114">
        <v>2.2999999999999998</v>
      </c>
      <c r="AY126" s="114">
        <v>3.2</v>
      </c>
      <c r="AZ126" s="114">
        <v>20.495999999999999</v>
      </c>
      <c r="BA126" s="114">
        <v>2.5419999999999998</v>
      </c>
      <c r="BB126" s="114">
        <v>3.129</v>
      </c>
      <c r="BC126" s="114">
        <v>4.351</v>
      </c>
      <c r="BD126" s="114">
        <v>7.48</v>
      </c>
      <c r="BE126" s="114">
        <v>18.186</v>
      </c>
      <c r="BF126" s="114">
        <v>2.415</v>
      </c>
      <c r="BG126" s="114">
        <v>2.5139999999999998</v>
      </c>
      <c r="BH126" s="114">
        <v>2.9750000000000001</v>
      </c>
      <c r="BI126" s="114">
        <v>4.9960000000000004</v>
      </c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</row>
    <row r="127" spans="1:159" s="15" customFormat="1" ht="16.8">
      <c r="A127" s="49" t="s">
        <v>10</v>
      </c>
      <c r="B127" s="114">
        <v>30.235400000000002</v>
      </c>
      <c r="C127" s="244">
        <v>9.3135700000000003</v>
      </c>
      <c r="D127" s="244">
        <v>9.5811100000000007</v>
      </c>
      <c r="E127" s="244">
        <v>8.8546599999999991</v>
      </c>
      <c r="F127" s="244">
        <v>8.0113099999999999</v>
      </c>
      <c r="G127" s="111">
        <v>45.768050000000002</v>
      </c>
      <c r="H127" s="111">
        <v>10.925409999999999</v>
      </c>
      <c r="I127" s="111">
        <v>10.606159999999999</v>
      </c>
      <c r="J127" s="111">
        <v>8.1703620000000008</v>
      </c>
      <c r="K127" s="111">
        <v>9.9758669999999992</v>
      </c>
      <c r="L127" s="111">
        <v>51.824309999999997</v>
      </c>
      <c r="M127" s="114">
        <v>11.9199</v>
      </c>
      <c r="N127" s="111">
        <v>12.66986</v>
      </c>
      <c r="O127" s="111">
        <v>12.654870000000001</v>
      </c>
      <c r="P127" s="114">
        <v>11.05836</v>
      </c>
      <c r="Q127" s="114">
        <v>59.106520000000003</v>
      </c>
      <c r="R127" s="114">
        <v>12.744400000000001</v>
      </c>
      <c r="S127" s="114">
        <v>11.608599999999999</v>
      </c>
      <c r="T127" s="114">
        <v>13.3238</v>
      </c>
      <c r="U127" s="114">
        <v>13.229200000000001</v>
      </c>
      <c r="V127" s="114">
        <v>52.466900000000003</v>
      </c>
      <c r="W127" s="114">
        <v>13.403</v>
      </c>
      <c r="X127" s="114">
        <v>15.331</v>
      </c>
      <c r="Y127" s="114">
        <v>15.314399999999999</v>
      </c>
      <c r="Z127" s="114">
        <v>15.042999999999999</v>
      </c>
      <c r="AA127" s="114">
        <v>52.976999999999997</v>
      </c>
      <c r="AB127" s="114">
        <v>13.72</v>
      </c>
      <c r="AC127" s="114">
        <v>15.75</v>
      </c>
      <c r="AD127" s="114">
        <v>13.97</v>
      </c>
      <c r="AE127" s="114">
        <v>19.431999999999999</v>
      </c>
      <c r="AF127" s="114">
        <v>57.201999999999998</v>
      </c>
      <c r="AG127" s="114">
        <v>13.47</v>
      </c>
      <c r="AH127" s="114">
        <v>16.21</v>
      </c>
      <c r="AI127" s="114">
        <v>13.71</v>
      </c>
      <c r="AJ127" s="114">
        <v>16.989999999999998</v>
      </c>
      <c r="AK127" s="114">
        <v>60.84</v>
      </c>
      <c r="AL127" s="114">
        <v>12.86</v>
      </c>
      <c r="AM127" s="114">
        <v>15.81</v>
      </c>
      <c r="AN127" s="114">
        <v>17.059999999999999</v>
      </c>
      <c r="AO127" s="114">
        <v>14.91</v>
      </c>
      <c r="AP127" s="114">
        <v>50.465000000000003</v>
      </c>
      <c r="AQ127" s="114">
        <v>14</v>
      </c>
      <c r="AR127" s="114">
        <v>13.3</v>
      </c>
      <c r="AS127" s="114">
        <v>14.25</v>
      </c>
      <c r="AT127" s="114">
        <v>19.43</v>
      </c>
      <c r="AU127" s="114">
        <v>55.658999999999999</v>
      </c>
      <c r="AV127" s="114">
        <v>12.2</v>
      </c>
      <c r="AW127" s="114">
        <v>12</v>
      </c>
      <c r="AX127" s="114">
        <v>13.6</v>
      </c>
      <c r="AY127" s="114">
        <v>13.4</v>
      </c>
      <c r="AZ127" s="114">
        <v>48.365000000000002</v>
      </c>
      <c r="BA127" s="114">
        <v>12.993</v>
      </c>
      <c r="BB127" s="114">
        <v>14.566000000000001</v>
      </c>
      <c r="BC127" s="114">
        <v>14.824</v>
      </c>
      <c r="BD127" s="114">
        <v>29.39</v>
      </c>
      <c r="BE127" s="114">
        <v>51.036999999999999</v>
      </c>
      <c r="BF127" s="114">
        <v>13.465999999999999</v>
      </c>
      <c r="BG127" s="114">
        <v>13.552</v>
      </c>
      <c r="BH127" s="114">
        <v>12.076000000000001</v>
      </c>
      <c r="BI127" s="114">
        <v>15.36</v>
      </c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</row>
    <row r="128" spans="1:159" s="15" customFormat="1" ht="16.8">
      <c r="A128" s="49" t="s">
        <v>11</v>
      </c>
      <c r="B128" s="114">
        <v>59.430699999999995</v>
      </c>
      <c r="C128" s="244">
        <v>25.824300000000001</v>
      </c>
      <c r="D128" s="244">
        <v>23.6082</v>
      </c>
      <c r="E128" s="244">
        <v>27.0276</v>
      </c>
      <c r="F128" s="244">
        <v>25.845700000000001</v>
      </c>
      <c r="G128" s="111">
        <v>76.957189999999997</v>
      </c>
      <c r="H128" s="111">
        <v>28.581779999999998</v>
      </c>
      <c r="I128" s="111">
        <v>28.559439999999999</v>
      </c>
      <c r="J128" s="111">
        <v>30.153770000000002</v>
      </c>
      <c r="K128" s="111">
        <v>27.967400000000001</v>
      </c>
      <c r="L128" s="111">
        <v>69.936070000000001</v>
      </c>
      <c r="M128" s="114">
        <v>29.787299999999998</v>
      </c>
      <c r="N128" s="111">
        <v>30.549630000000001</v>
      </c>
      <c r="O128" s="111">
        <v>27.474439999999998</v>
      </c>
      <c r="P128" s="114">
        <v>29.830110000000001</v>
      </c>
      <c r="Q128" s="114">
        <v>79.735330000000005</v>
      </c>
      <c r="R128" s="114">
        <v>27.7943</v>
      </c>
      <c r="S128" s="114">
        <v>28.203499999999998</v>
      </c>
      <c r="T128" s="114">
        <v>29.427700000000002</v>
      </c>
      <c r="U128" s="114">
        <v>31.921199999999999</v>
      </c>
      <c r="V128" s="114">
        <v>78.962400000000002</v>
      </c>
      <c r="W128" s="114">
        <v>28.175000000000001</v>
      </c>
      <c r="X128" s="114">
        <v>26.716000000000001</v>
      </c>
      <c r="Y128" s="114">
        <v>33.502200000000002</v>
      </c>
      <c r="Z128" s="114">
        <v>35.109099999999998</v>
      </c>
      <c r="AA128" s="114">
        <v>71.710999999999999</v>
      </c>
      <c r="AB128" s="114">
        <v>29.5</v>
      </c>
      <c r="AC128" s="114">
        <v>28.56</v>
      </c>
      <c r="AD128" s="114">
        <v>31.89</v>
      </c>
      <c r="AE128" s="114">
        <v>28.335000000000001</v>
      </c>
      <c r="AF128" s="114">
        <v>71.459000000000003</v>
      </c>
      <c r="AG128" s="114">
        <v>30.49</v>
      </c>
      <c r="AH128" s="114">
        <v>31.19</v>
      </c>
      <c r="AI128" s="114">
        <v>31.9</v>
      </c>
      <c r="AJ128" s="114">
        <v>30.62</v>
      </c>
      <c r="AK128" s="114">
        <v>65.257999999999996</v>
      </c>
      <c r="AL128" s="114">
        <v>27.42</v>
      </c>
      <c r="AM128" s="114">
        <v>27.67</v>
      </c>
      <c r="AN128" s="114">
        <v>30.77</v>
      </c>
      <c r="AO128" s="114">
        <v>29.3</v>
      </c>
      <c r="AP128" s="114">
        <v>63.204000000000001</v>
      </c>
      <c r="AQ128" s="114">
        <v>21.9</v>
      </c>
      <c r="AR128" s="114">
        <v>26.3</v>
      </c>
      <c r="AS128" s="114">
        <v>29.91</v>
      </c>
      <c r="AT128" s="114">
        <v>28.33</v>
      </c>
      <c r="AU128" s="114">
        <v>62.945</v>
      </c>
      <c r="AV128" s="114">
        <v>22.1</v>
      </c>
      <c r="AW128" s="114">
        <v>21.7</v>
      </c>
      <c r="AX128" s="114">
        <v>24</v>
      </c>
      <c r="AY128" s="114">
        <v>21.9</v>
      </c>
      <c r="AZ128" s="114">
        <v>60.673999999999999</v>
      </c>
      <c r="BA128" s="114">
        <v>22.155000000000001</v>
      </c>
      <c r="BB128" s="114">
        <v>24.338999999999999</v>
      </c>
      <c r="BC128" s="114">
        <v>24.247</v>
      </c>
      <c r="BD128" s="114">
        <v>48.585999999999999</v>
      </c>
      <c r="BE128" s="114">
        <v>59.387999999999998</v>
      </c>
      <c r="BF128" s="114">
        <v>22.161999999999999</v>
      </c>
      <c r="BG128" s="114">
        <v>23.175999999999998</v>
      </c>
      <c r="BH128" s="114">
        <v>23.05</v>
      </c>
      <c r="BI128" s="114">
        <v>27.92</v>
      </c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</row>
    <row r="129" spans="1:159" s="15" customFormat="1" ht="16.8">
      <c r="A129" s="49" t="s">
        <v>12</v>
      </c>
      <c r="B129" s="114">
        <v>63.9148</v>
      </c>
      <c r="C129" s="244">
        <v>28.347099999999998</v>
      </c>
      <c r="D129" s="244">
        <v>30.105700000000002</v>
      </c>
      <c r="E129" s="244">
        <v>29.642700000000001</v>
      </c>
      <c r="F129" s="244">
        <v>28.3489</v>
      </c>
      <c r="G129" s="111">
        <v>68.412700000000001</v>
      </c>
      <c r="H129" s="111">
        <v>32.151960000000003</v>
      </c>
      <c r="I129" s="111">
        <v>32.616579999999999</v>
      </c>
      <c r="J129" s="111">
        <v>31.11768</v>
      </c>
      <c r="K129" s="111">
        <v>30.81362</v>
      </c>
      <c r="L129" s="111">
        <v>64.460269999999994</v>
      </c>
      <c r="M129" s="114">
        <v>29.808900000000001</v>
      </c>
      <c r="N129" s="111">
        <v>28.4329</v>
      </c>
      <c r="O129" s="111">
        <v>30.845089999999999</v>
      </c>
      <c r="P129" s="114">
        <v>29.989619999999999</v>
      </c>
      <c r="Q129" s="114">
        <v>71.200599999999994</v>
      </c>
      <c r="R129" s="114">
        <v>28.3659</v>
      </c>
      <c r="S129" s="114">
        <v>29.697500000000002</v>
      </c>
      <c r="T129" s="114">
        <v>27.561499999999999</v>
      </c>
      <c r="U129" s="114">
        <v>29.991499999999998</v>
      </c>
      <c r="V129" s="114">
        <v>61.618400000000001</v>
      </c>
      <c r="W129" s="114">
        <v>26.727</v>
      </c>
      <c r="X129" s="114">
        <v>25.417000000000002</v>
      </c>
      <c r="Y129" s="114">
        <v>30.852499999999999</v>
      </c>
      <c r="Z129" s="114">
        <v>29.327200000000001</v>
      </c>
      <c r="AA129" s="114">
        <v>62.811999999999998</v>
      </c>
      <c r="AB129" s="114">
        <v>28.33</v>
      </c>
      <c r="AC129" s="114">
        <v>28.16</v>
      </c>
      <c r="AD129" s="114">
        <v>27.51</v>
      </c>
      <c r="AE129" s="114">
        <v>30.023</v>
      </c>
      <c r="AF129" s="114">
        <v>60.508000000000003</v>
      </c>
      <c r="AG129" s="114">
        <v>25.61</v>
      </c>
      <c r="AH129" s="114">
        <v>29.44</v>
      </c>
      <c r="AI129" s="114">
        <v>29.3</v>
      </c>
      <c r="AJ129" s="114">
        <v>27.78</v>
      </c>
      <c r="AK129" s="114">
        <v>60.558999999999997</v>
      </c>
      <c r="AL129" s="114">
        <v>27.5</v>
      </c>
      <c r="AM129" s="114">
        <v>27.74</v>
      </c>
      <c r="AN129" s="114">
        <v>28.74</v>
      </c>
      <c r="AO129" s="114">
        <v>29.65</v>
      </c>
      <c r="AP129" s="114">
        <v>56.991</v>
      </c>
      <c r="AQ129" s="114">
        <v>26.9</v>
      </c>
      <c r="AR129" s="114">
        <v>25.1</v>
      </c>
      <c r="AS129" s="114">
        <v>28.95</v>
      </c>
      <c r="AT129" s="114">
        <v>30.02</v>
      </c>
      <c r="AU129" s="114">
        <v>57.869</v>
      </c>
      <c r="AV129" s="114">
        <v>23.7</v>
      </c>
      <c r="AW129" s="114">
        <v>28.2</v>
      </c>
      <c r="AX129" s="114">
        <v>26.8</v>
      </c>
      <c r="AY129" s="114">
        <v>26.4</v>
      </c>
      <c r="AZ129" s="114">
        <v>58.15</v>
      </c>
      <c r="BA129" s="114">
        <v>24.367000000000001</v>
      </c>
      <c r="BB129" s="114">
        <v>25.268000000000001</v>
      </c>
      <c r="BC129" s="114">
        <v>27.143999999999998</v>
      </c>
      <c r="BD129" s="114">
        <v>52.411999999999999</v>
      </c>
      <c r="BE129" s="114">
        <v>58.274000000000001</v>
      </c>
      <c r="BF129" s="114">
        <v>24.518000000000001</v>
      </c>
      <c r="BG129" s="114">
        <v>24.353999999999999</v>
      </c>
      <c r="BH129" s="114">
        <v>24.042999999999999</v>
      </c>
      <c r="BI129" s="114">
        <v>29.536999999999999</v>
      </c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</row>
    <row r="130" spans="1:159" s="15" customFormat="1" ht="16.8">
      <c r="A130" s="49" t="s">
        <v>13</v>
      </c>
      <c r="B130" s="114">
        <v>60.599800000000002</v>
      </c>
      <c r="C130" s="244">
        <v>27.883500000000002</v>
      </c>
      <c r="D130" s="244">
        <v>28.8155</v>
      </c>
      <c r="E130" s="244">
        <v>27.4191</v>
      </c>
      <c r="F130" s="244">
        <v>28.655900000000003</v>
      </c>
      <c r="G130" s="111">
        <v>67.626540000000006</v>
      </c>
      <c r="H130" s="111">
        <v>28.724490000000003</v>
      </c>
      <c r="I130" s="111">
        <v>27.047470000000001</v>
      </c>
      <c r="J130" s="111">
        <v>30.199549999999999</v>
      </c>
      <c r="K130" s="111">
        <v>30.113119999999999</v>
      </c>
      <c r="L130" s="111">
        <v>63.15305</v>
      </c>
      <c r="M130" s="114">
        <v>32.659199999999998</v>
      </c>
      <c r="N130" s="111">
        <v>30.896759999999997</v>
      </c>
      <c r="O130" s="111">
        <v>29.730790000000002</v>
      </c>
      <c r="P130" s="114">
        <v>32.713590000000003</v>
      </c>
      <c r="Q130" s="114">
        <v>72.443839999999994</v>
      </c>
      <c r="R130" s="114">
        <v>30.942</v>
      </c>
      <c r="S130" s="114">
        <v>28.323899999999998</v>
      </c>
      <c r="T130" s="114">
        <v>31.9131</v>
      </c>
      <c r="U130" s="114">
        <v>28.835799999999999</v>
      </c>
      <c r="V130" s="114">
        <v>72.269499999999994</v>
      </c>
      <c r="W130" s="114">
        <v>29.757000000000001</v>
      </c>
      <c r="X130" s="114">
        <v>30.027999999999999</v>
      </c>
      <c r="Y130" s="114">
        <v>32.220300000000002</v>
      </c>
      <c r="Z130" s="114">
        <v>29.844100000000001</v>
      </c>
      <c r="AA130" s="114">
        <v>72.051000000000002</v>
      </c>
      <c r="AB130" s="114">
        <v>27.83</v>
      </c>
      <c r="AC130" s="114">
        <v>29.84</v>
      </c>
      <c r="AD130" s="114">
        <v>28.46</v>
      </c>
      <c r="AE130" s="114">
        <v>27.446999999999999</v>
      </c>
      <c r="AF130" s="114">
        <v>66.864000000000004</v>
      </c>
      <c r="AG130" s="114">
        <v>25.5</v>
      </c>
      <c r="AH130" s="114">
        <v>32</v>
      </c>
      <c r="AI130" s="114">
        <v>30.02</v>
      </c>
      <c r="AJ130" s="114">
        <v>28.13</v>
      </c>
      <c r="AK130" s="114">
        <v>63.314</v>
      </c>
      <c r="AL130" s="114">
        <v>28.56</v>
      </c>
      <c r="AM130" s="114">
        <v>31.16</v>
      </c>
      <c r="AN130" s="114">
        <v>28.62</v>
      </c>
      <c r="AO130" s="114">
        <v>29.34</v>
      </c>
      <c r="AP130" s="114">
        <v>62.610999999999997</v>
      </c>
      <c r="AQ130" s="114">
        <v>27.2</v>
      </c>
      <c r="AR130" s="114">
        <v>29.9</v>
      </c>
      <c r="AS130" s="114">
        <v>31.69</v>
      </c>
      <c r="AT130" s="114">
        <v>27.44</v>
      </c>
      <c r="AU130" s="114">
        <v>63.192</v>
      </c>
      <c r="AV130" s="114">
        <v>27.5</v>
      </c>
      <c r="AW130" s="114">
        <v>27.6</v>
      </c>
      <c r="AX130" s="114">
        <v>24.6</v>
      </c>
      <c r="AY130" s="114">
        <v>25.4</v>
      </c>
      <c r="AZ130" s="114">
        <v>56.898000000000003</v>
      </c>
      <c r="BA130" s="114">
        <v>24.114999999999998</v>
      </c>
      <c r="BB130" s="114">
        <v>26.404</v>
      </c>
      <c r="BC130" s="114">
        <v>26.872</v>
      </c>
      <c r="BD130" s="114">
        <v>53.275999999999996</v>
      </c>
      <c r="BE130" s="114">
        <v>61.392000000000003</v>
      </c>
      <c r="BF130" s="114">
        <v>26.318999999999999</v>
      </c>
      <c r="BG130" s="114">
        <v>25.138999999999999</v>
      </c>
      <c r="BH130" s="114">
        <v>27.33</v>
      </c>
      <c r="BI130" s="114">
        <v>26.305</v>
      </c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</row>
    <row r="131" spans="1:159" s="15" customFormat="1" ht="16.8">
      <c r="A131" s="49" t="s">
        <v>14</v>
      </c>
      <c r="B131" s="114">
        <v>64.111699999999999</v>
      </c>
      <c r="C131" s="244">
        <v>27.337400000000002</v>
      </c>
      <c r="D131" s="244">
        <v>29.137799999999999</v>
      </c>
      <c r="E131" s="244">
        <v>29.137799999999999</v>
      </c>
      <c r="F131" s="244">
        <v>30.945799999999998</v>
      </c>
      <c r="G131" s="111">
        <v>70.849860000000007</v>
      </c>
      <c r="H131" s="111">
        <v>29.698700000000002</v>
      </c>
      <c r="I131" s="111">
        <v>30.34402</v>
      </c>
      <c r="J131" s="111">
        <v>28.98057</v>
      </c>
      <c r="K131" s="111">
        <v>29.454180000000001</v>
      </c>
      <c r="L131" s="111">
        <v>69.735669999999999</v>
      </c>
      <c r="M131" s="114">
        <v>25.866</v>
      </c>
      <c r="N131" s="111">
        <v>27.066610000000001</v>
      </c>
      <c r="O131" s="111">
        <v>29.210369999999998</v>
      </c>
      <c r="P131" s="114">
        <v>29.615770000000001</v>
      </c>
      <c r="Q131" s="114">
        <v>80.456879999999998</v>
      </c>
      <c r="R131" s="114">
        <v>28.839500000000001</v>
      </c>
      <c r="S131" s="114">
        <v>30.613</v>
      </c>
      <c r="T131" s="114">
        <v>28.158200000000001</v>
      </c>
      <c r="U131" s="114">
        <v>29.8704</v>
      </c>
      <c r="V131" s="114">
        <v>69.277500000000003</v>
      </c>
      <c r="W131" s="114">
        <v>28.338999999999999</v>
      </c>
      <c r="X131" s="114">
        <v>27.722999999999999</v>
      </c>
      <c r="Y131" s="114">
        <v>27.026700000000002</v>
      </c>
      <c r="Z131" s="114">
        <v>27.639500000000002</v>
      </c>
      <c r="AA131" s="114">
        <v>70.331000000000003</v>
      </c>
      <c r="AB131" s="114">
        <v>24.66</v>
      </c>
      <c r="AC131" s="114">
        <v>25.67</v>
      </c>
      <c r="AD131" s="114">
        <v>28.28</v>
      </c>
      <c r="AE131" s="114">
        <v>26.992999999999999</v>
      </c>
      <c r="AF131" s="114">
        <v>68.210999999999999</v>
      </c>
      <c r="AG131" s="114">
        <v>27.68</v>
      </c>
      <c r="AH131" s="114">
        <v>23.01</v>
      </c>
      <c r="AI131" s="114">
        <v>25.84</v>
      </c>
      <c r="AJ131" s="114">
        <v>24.88</v>
      </c>
      <c r="AK131" s="114">
        <v>67.774000000000001</v>
      </c>
      <c r="AL131" s="114">
        <v>22.57</v>
      </c>
      <c r="AM131" s="114">
        <v>27.84</v>
      </c>
      <c r="AN131" s="114">
        <v>27.87</v>
      </c>
      <c r="AO131" s="114">
        <v>28.13</v>
      </c>
      <c r="AP131" s="114">
        <v>64.177000000000007</v>
      </c>
      <c r="AQ131" s="114">
        <v>23.3</v>
      </c>
      <c r="AR131" s="114">
        <v>26</v>
      </c>
      <c r="AS131" s="114">
        <v>25.05</v>
      </c>
      <c r="AT131" s="114">
        <v>26.99</v>
      </c>
      <c r="AU131" s="114">
        <v>64.935000000000002</v>
      </c>
      <c r="AV131" s="114">
        <v>24.6</v>
      </c>
      <c r="AW131" s="114">
        <v>25.1</v>
      </c>
      <c r="AX131" s="114">
        <v>24.8</v>
      </c>
      <c r="AY131" s="114">
        <v>26.4</v>
      </c>
      <c r="AZ131" s="114">
        <v>61.045999999999999</v>
      </c>
      <c r="BA131" s="114">
        <v>24.547000000000001</v>
      </c>
      <c r="BB131" s="114">
        <v>24.036000000000001</v>
      </c>
      <c r="BC131" s="114">
        <v>24.974</v>
      </c>
      <c r="BD131" s="114">
        <v>49.010000000000005</v>
      </c>
      <c r="BE131" s="114">
        <v>68.524000000000001</v>
      </c>
      <c r="BF131" s="114">
        <v>23.478000000000002</v>
      </c>
      <c r="BG131" s="114">
        <v>25.542999999999999</v>
      </c>
      <c r="BH131" s="114">
        <v>26.082000000000001</v>
      </c>
      <c r="BI131" s="114">
        <v>24.13</v>
      </c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</row>
    <row r="132" spans="1:159" s="15" customFormat="1" ht="16.8">
      <c r="A132" s="49" t="s">
        <v>15</v>
      </c>
      <c r="B132" s="114">
        <v>64.310900000000004</v>
      </c>
      <c r="C132" s="244">
        <v>25.0885</v>
      </c>
      <c r="D132" s="244">
        <v>26.189599999999999</v>
      </c>
      <c r="E132" s="244">
        <v>26.7623</v>
      </c>
      <c r="F132" s="244">
        <v>25.521900000000002</v>
      </c>
      <c r="G132" s="111">
        <v>62.535670000000003</v>
      </c>
      <c r="H132" s="111">
        <v>27.258900000000001</v>
      </c>
      <c r="I132" s="111">
        <v>26.375880000000002</v>
      </c>
      <c r="J132" s="111">
        <v>24.134990000000002</v>
      </c>
      <c r="K132" s="111">
        <v>25.726130000000001</v>
      </c>
      <c r="L132" s="111">
        <v>64.484089999999995</v>
      </c>
      <c r="M132" s="114">
        <v>22.748799999999999</v>
      </c>
      <c r="N132" s="111">
        <v>24.867349999999998</v>
      </c>
      <c r="O132" s="111">
        <v>26.86045</v>
      </c>
      <c r="P132" s="114">
        <v>26.752310000000001</v>
      </c>
      <c r="Q132" s="114">
        <v>74.515029999999996</v>
      </c>
      <c r="R132" s="114">
        <v>24.017700000000001</v>
      </c>
      <c r="S132" s="114">
        <v>24.691800000000001</v>
      </c>
      <c r="T132" s="114">
        <v>23.404399999999999</v>
      </c>
      <c r="U132" s="114">
        <v>26.884399999999999</v>
      </c>
      <c r="V132" s="114">
        <v>72.610299999999995</v>
      </c>
      <c r="W132" s="114">
        <v>27.521000000000001</v>
      </c>
      <c r="X132" s="114">
        <v>27.942</v>
      </c>
      <c r="Y132" s="114">
        <v>27.0486</v>
      </c>
      <c r="Z132" s="114">
        <v>26.407399999999999</v>
      </c>
      <c r="AA132" s="114">
        <v>73.322999999999993</v>
      </c>
      <c r="AB132" s="114">
        <v>27.63</v>
      </c>
      <c r="AC132" s="114">
        <v>26.68</v>
      </c>
      <c r="AD132" s="114">
        <v>26.94</v>
      </c>
      <c r="AE132" s="114">
        <v>26.736999999999998</v>
      </c>
      <c r="AF132" s="114">
        <v>72.944000000000003</v>
      </c>
      <c r="AG132" s="114">
        <v>25.64</v>
      </c>
      <c r="AH132" s="114">
        <v>26.85</v>
      </c>
      <c r="AI132" s="114">
        <v>27.2</v>
      </c>
      <c r="AJ132" s="114">
        <v>27.5</v>
      </c>
      <c r="AK132" s="114">
        <v>71.465000000000003</v>
      </c>
      <c r="AL132" s="114">
        <v>26.86</v>
      </c>
      <c r="AM132" s="114">
        <v>24.44</v>
      </c>
      <c r="AN132" s="114">
        <v>26.4</v>
      </c>
      <c r="AO132" s="114">
        <v>26.45</v>
      </c>
      <c r="AP132" s="114">
        <v>63.537999999999997</v>
      </c>
      <c r="AQ132" s="114">
        <v>24.3</v>
      </c>
      <c r="AR132" s="114">
        <v>22.6</v>
      </c>
      <c r="AS132" s="114">
        <v>25.49</v>
      </c>
      <c r="AT132" s="114">
        <v>26.73</v>
      </c>
      <c r="AU132" s="114">
        <v>72.137</v>
      </c>
      <c r="AV132" s="114">
        <v>27.8</v>
      </c>
      <c r="AW132" s="114">
        <v>24.6</v>
      </c>
      <c r="AX132" s="114">
        <v>25.9</v>
      </c>
      <c r="AY132" s="114">
        <v>26.1</v>
      </c>
      <c r="AZ132" s="114">
        <v>72.576999999999998</v>
      </c>
      <c r="BA132" s="114">
        <v>27.838999999999999</v>
      </c>
      <c r="BB132" s="114">
        <v>28.651</v>
      </c>
      <c r="BC132" s="114">
        <v>26.86</v>
      </c>
      <c r="BD132" s="114">
        <v>55.510999999999996</v>
      </c>
      <c r="BE132" s="114">
        <v>69.799000000000007</v>
      </c>
      <c r="BF132" s="114">
        <v>27.553999999999998</v>
      </c>
      <c r="BG132" s="114">
        <v>26.713000000000001</v>
      </c>
      <c r="BH132" s="114">
        <v>27.893000000000001</v>
      </c>
      <c r="BI132" s="114">
        <v>25.42</v>
      </c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</row>
    <row r="133" spans="1:159" s="15" customFormat="1" ht="16.8">
      <c r="A133" s="49" t="s">
        <v>16</v>
      </c>
      <c r="B133" s="114">
        <v>59.506900000000002</v>
      </c>
      <c r="C133" s="244">
        <v>23.153200000000002</v>
      </c>
      <c r="D133" s="244">
        <v>23.367900000000002</v>
      </c>
      <c r="E133" s="244">
        <v>25.083099999999998</v>
      </c>
      <c r="F133" s="244">
        <v>21.888000000000002</v>
      </c>
      <c r="G133" s="111">
        <v>67.642619999999994</v>
      </c>
      <c r="H133" s="111">
        <v>23.694400000000002</v>
      </c>
      <c r="I133" s="111">
        <v>22.584049999999998</v>
      </c>
      <c r="J133" s="111">
        <v>24.212919999999997</v>
      </c>
      <c r="K133" s="111">
        <v>23.77599</v>
      </c>
      <c r="L133" s="111">
        <v>63.265009999999997</v>
      </c>
      <c r="M133" s="114">
        <v>23.944199999999999</v>
      </c>
      <c r="N133" s="111">
        <v>24.330929999999999</v>
      </c>
      <c r="O133" s="111">
        <v>24.049700000000001</v>
      </c>
      <c r="P133" s="114">
        <v>23.857400000000002</v>
      </c>
      <c r="Q133" s="114">
        <v>69.506150000000005</v>
      </c>
      <c r="R133" s="114">
        <v>23.7151</v>
      </c>
      <c r="S133" s="114">
        <v>28.0136</v>
      </c>
      <c r="T133" s="114">
        <v>24.319199999999999</v>
      </c>
      <c r="U133" s="114">
        <v>24.354800000000001</v>
      </c>
      <c r="V133" s="114">
        <v>72.350800000000007</v>
      </c>
      <c r="W133" s="114">
        <v>22.321000000000002</v>
      </c>
      <c r="X133" s="114">
        <v>28.254999999999999</v>
      </c>
      <c r="Y133" s="114">
        <v>23.3277</v>
      </c>
      <c r="Z133" s="114">
        <v>31.084199999999999</v>
      </c>
      <c r="AA133" s="114">
        <v>66.61</v>
      </c>
      <c r="AB133" s="114">
        <v>26.55</v>
      </c>
      <c r="AC133" s="114">
        <v>27.26</v>
      </c>
      <c r="AD133" s="114">
        <v>26.87</v>
      </c>
      <c r="AE133" s="114">
        <v>26.04</v>
      </c>
      <c r="AF133" s="114">
        <v>69.367999999999995</v>
      </c>
      <c r="AG133" s="114">
        <v>27.07</v>
      </c>
      <c r="AH133" s="114">
        <v>25.06</v>
      </c>
      <c r="AI133" s="114">
        <v>27.59</v>
      </c>
      <c r="AJ133" s="114">
        <v>26.5</v>
      </c>
      <c r="AK133" s="114">
        <v>63.512999999999998</v>
      </c>
      <c r="AL133" s="114">
        <v>26.86</v>
      </c>
      <c r="AM133" s="114">
        <v>26.32</v>
      </c>
      <c r="AN133" s="114">
        <v>25.21</v>
      </c>
      <c r="AO133" s="114">
        <v>26.26</v>
      </c>
      <c r="AP133" s="114">
        <v>64.856999999999999</v>
      </c>
      <c r="AQ133" s="114">
        <v>25</v>
      </c>
      <c r="AR133" s="114">
        <v>26.8</v>
      </c>
      <c r="AS133" s="114">
        <v>23.33</v>
      </c>
      <c r="AT133" s="114">
        <v>26.04</v>
      </c>
      <c r="AU133" s="114">
        <v>62.591999999999999</v>
      </c>
      <c r="AV133" s="114">
        <v>23.8</v>
      </c>
      <c r="AW133" s="114">
        <v>24.5</v>
      </c>
      <c r="AX133" s="114">
        <v>24</v>
      </c>
      <c r="AY133" s="114">
        <v>26.1</v>
      </c>
      <c r="AZ133" s="114">
        <v>64.494</v>
      </c>
      <c r="BA133" s="114">
        <v>25.844999999999999</v>
      </c>
      <c r="BB133" s="114">
        <v>24.465</v>
      </c>
      <c r="BC133" s="114">
        <v>24.652999999999999</v>
      </c>
      <c r="BD133" s="114">
        <v>49.117999999999995</v>
      </c>
      <c r="BE133" s="114">
        <v>61.654000000000003</v>
      </c>
      <c r="BF133" s="114">
        <v>22.895</v>
      </c>
      <c r="BG133" s="114">
        <v>24.331</v>
      </c>
      <c r="BH133" s="114">
        <v>23.25</v>
      </c>
      <c r="BI133" s="114">
        <v>24.7</v>
      </c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</row>
    <row r="134" spans="1:159" s="15" customFormat="1" ht="16.8">
      <c r="A134" s="49" t="s">
        <v>17</v>
      </c>
      <c r="B134" s="114">
        <v>55.1997</v>
      </c>
      <c r="C134" s="244">
        <v>22.312099999999997</v>
      </c>
      <c r="D134" s="244">
        <v>19.4832</v>
      </c>
      <c r="E134" s="244">
        <v>22.783200000000001</v>
      </c>
      <c r="F134" s="244">
        <v>20.3079</v>
      </c>
      <c r="G134" s="111">
        <v>58.16722</v>
      </c>
      <c r="H134" s="111">
        <v>19.706029999999998</v>
      </c>
      <c r="I134" s="111">
        <v>22.374569999999999</v>
      </c>
      <c r="J134" s="111">
        <v>22.807749999999999</v>
      </c>
      <c r="K134" s="111">
        <v>22.314810000000001</v>
      </c>
      <c r="L134" s="111">
        <v>59.85622</v>
      </c>
      <c r="M134" s="114">
        <v>20.401700000000002</v>
      </c>
      <c r="N134" s="111">
        <v>25.748009999999997</v>
      </c>
      <c r="O134" s="111">
        <v>21.661240000000003</v>
      </c>
      <c r="P134" s="114">
        <v>23.133279999999999</v>
      </c>
      <c r="Q134" s="114">
        <v>59.85622</v>
      </c>
      <c r="R134" s="114">
        <v>22.8446</v>
      </c>
      <c r="S134" s="114">
        <v>22.8017</v>
      </c>
      <c r="T134" s="114">
        <v>24.238299999999999</v>
      </c>
      <c r="U134" s="114">
        <v>26.101600000000001</v>
      </c>
      <c r="V134" s="114">
        <v>58.545099999999998</v>
      </c>
      <c r="W134" s="114">
        <v>23.731000000000002</v>
      </c>
      <c r="X134" s="114">
        <v>25.838999999999999</v>
      </c>
      <c r="Y134" s="114">
        <v>22.200199999999999</v>
      </c>
      <c r="Z134" s="114">
        <v>23.100899999999999</v>
      </c>
      <c r="AA134" s="114">
        <v>60.716999999999999</v>
      </c>
      <c r="AB134" s="114">
        <v>22.81</v>
      </c>
      <c r="AC134" s="114">
        <v>24.08</v>
      </c>
      <c r="AD134" s="114">
        <v>22.42</v>
      </c>
      <c r="AE134" s="114">
        <v>20.768999999999998</v>
      </c>
      <c r="AF134" s="114">
        <v>62.137</v>
      </c>
      <c r="AG134" s="114">
        <v>21.4</v>
      </c>
      <c r="AH134" s="114">
        <v>23.54</v>
      </c>
      <c r="AI134" s="114">
        <v>21.99</v>
      </c>
      <c r="AJ134" s="114">
        <v>26.78</v>
      </c>
      <c r="AK134" s="114">
        <v>57.726999999999997</v>
      </c>
      <c r="AL134" s="114">
        <v>18.02</v>
      </c>
      <c r="AM134" s="114">
        <v>20.3</v>
      </c>
      <c r="AN134" s="114">
        <v>20.99</v>
      </c>
      <c r="AO134" s="114">
        <v>20.100000000000001</v>
      </c>
      <c r="AP134" s="114">
        <v>51.116999999999997</v>
      </c>
      <c r="AQ134" s="114">
        <v>19.899999999999999</v>
      </c>
      <c r="AR134" s="114">
        <v>13.9</v>
      </c>
      <c r="AS134" s="114">
        <v>20.45</v>
      </c>
      <c r="AT134" s="114">
        <v>20.76</v>
      </c>
      <c r="AU134" s="114">
        <v>52.576000000000001</v>
      </c>
      <c r="AV134" s="114">
        <v>17.899999999999999</v>
      </c>
      <c r="AW134" s="114">
        <v>19.899999999999999</v>
      </c>
      <c r="AX134" s="114">
        <v>17.8</v>
      </c>
      <c r="AY134" s="114">
        <v>19.3</v>
      </c>
      <c r="AZ134" s="114">
        <v>49.384</v>
      </c>
      <c r="BA134" s="114">
        <v>17.852</v>
      </c>
      <c r="BB134" s="114">
        <v>19.585000000000001</v>
      </c>
      <c r="BC134" s="114">
        <v>18.948</v>
      </c>
      <c r="BD134" s="114">
        <v>38.533000000000001</v>
      </c>
      <c r="BE134" s="114">
        <v>53.271000000000001</v>
      </c>
      <c r="BF134" s="114">
        <v>17.446000000000002</v>
      </c>
      <c r="BG134" s="114">
        <v>16.317</v>
      </c>
      <c r="BH134" s="114">
        <v>18.617000000000001</v>
      </c>
      <c r="BI134" s="114">
        <v>18.643000000000001</v>
      </c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</row>
    <row r="135" spans="1:159" s="15" customFormat="1" ht="16.8">
      <c r="A135" s="49" t="s">
        <v>18</v>
      </c>
      <c r="B135" s="114">
        <v>136</v>
      </c>
      <c r="C135" s="244">
        <v>41.451099999999997</v>
      </c>
      <c r="D135" s="244">
        <v>41.806400000000004</v>
      </c>
      <c r="E135" s="244">
        <v>42.954999999999998</v>
      </c>
      <c r="F135" s="244">
        <v>40.4056</v>
      </c>
      <c r="G135" s="111">
        <v>131.8871</v>
      </c>
      <c r="H135" s="111">
        <v>44.878129999999999</v>
      </c>
      <c r="I135" s="111">
        <v>44.986249999999998</v>
      </c>
      <c r="J135" s="111">
        <v>41.635719999999999</v>
      </c>
      <c r="K135" s="111">
        <v>44.88917</v>
      </c>
      <c r="L135" s="111">
        <v>126.32810000000001</v>
      </c>
      <c r="M135" s="114">
        <v>41.411099999999998</v>
      </c>
      <c r="N135" s="111">
        <v>41.923250000000003</v>
      </c>
      <c r="O135" s="111">
        <v>43.518709999999999</v>
      </c>
      <c r="P135" s="114">
        <v>43.702779999999997</v>
      </c>
      <c r="Q135" s="114">
        <v>143.16409999999999</v>
      </c>
      <c r="R135" s="114">
        <v>39.911299999999997</v>
      </c>
      <c r="S135" s="114">
        <v>42.714300000000001</v>
      </c>
      <c r="T135" s="114">
        <v>42.2</v>
      </c>
      <c r="U135" s="114">
        <v>43.799100000000003</v>
      </c>
      <c r="V135" s="114">
        <v>132.124</v>
      </c>
      <c r="W135" s="114">
        <v>39.511000000000003</v>
      </c>
      <c r="X135" s="114">
        <v>42.305999999999997</v>
      </c>
      <c r="Y135" s="114">
        <v>41.553199999999997</v>
      </c>
      <c r="Z135" s="114">
        <v>42.4011</v>
      </c>
      <c r="AA135" s="114">
        <v>121.80500000000001</v>
      </c>
      <c r="AB135" s="114">
        <v>36.770000000000003</v>
      </c>
      <c r="AC135" s="114">
        <v>39.01</v>
      </c>
      <c r="AD135" s="114">
        <v>38.950000000000003</v>
      </c>
      <c r="AE135" s="114">
        <v>35.29</v>
      </c>
      <c r="AF135" s="114">
        <v>120.087</v>
      </c>
      <c r="AG135" s="114">
        <v>38.76</v>
      </c>
      <c r="AH135" s="114">
        <v>38.479999999999997</v>
      </c>
      <c r="AI135" s="114">
        <v>36.619999999999997</v>
      </c>
      <c r="AJ135" s="114">
        <v>38.909999999999997</v>
      </c>
      <c r="AK135" s="114">
        <v>123.25</v>
      </c>
      <c r="AL135" s="114">
        <v>36.74</v>
      </c>
      <c r="AM135" s="114">
        <v>32.28</v>
      </c>
      <c r="AN135" s="114">
        <v>37.340000000000003</v>
      </c>
      <c r="AO135" s="114">
        <v>38.840000000000003</v>
      </c>
      <c r="AP135" s="114">
        <v>134.28299999999999</v>
      </c>
      <c r="AQ135" s="114">
        <v>34.9</v>
      </c>
      <c r="AR135" s="114">
        <v>33.9</v>
      </c>
      <c r="AS135" s="114">
        <v>36.729999999999997</v>
      </c>
      <c r="AT135" s="114">
        <v>35.29</v>
      </c>
      <c r="AU135" s="114">
        <v>104.339</v>
      </c>
      <c r="AV135" s="114">
        <v>32.200000000000003</v>
      </c>
      <c r="AW135" s="114">
        <v>31.4</v>
      </c>
      <c r="AX135" s="114">
        <v>30</v>
      </c>
      <c r="AY135" s="114">
        <v>31.3</v>
      </c>
      <c r="AZ135" s="114">
        <v>100.73399999999999</v>
      </c>
      <c r="BA135" s="114">
        <v>29.530999999999999</v>
      </c>
      <c r="BB135" s="114">
        <v>31.044</v>
      </c>
      <c r="BC135" s="114">
        <v>31.145</v>
      </c>
      <c r="BD135" s="114">
        <v>62.189</v>
      </c>
      <c r="BE135" s="114">
        <v>94.488</v>
      </c>
      <c r="BF135" s="114">
        <v>29.032</v>
      </c>
      <c r="BG135" s="114">
        <v>26.385000000000002</v>
      </c>
      <c r="BH135" s="114">
        <v>26.1</v>
      </c>
      <c r="BI135" s="114">
        <v>26.533000000000001</v>
      </c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</row>
    <row r="136" spans="1:159" s="25" customFormat="1" ht="16.8">
      <c r="A136" s="51" t="s">
        <v>19</v>
      </c>
      <c r="B136" s="107">
        <f>SUM(B126:B135)</f>
        <v>597.53661999999997</v>
      </c>
      <c r="C136" s="245">
        <v>231.6013585</v>
      </c>
      <c r="D136" s="245">
        <v>232.23861679999999</v>
      </c>
      <c r="E136" s="245">
        <v>240.22126230000003</v>
      </c>
      <c r="F136" s="245">
        <v>230.4183568</v>
      </c>
      <c r="G136" s="106">
        <f>SUM(G126:G135)</f>
        <v>658.34299400000009</v>
      </c>
      <c r="H136" s="106">
        <f>SUM(H126:H135)</f>
        <v>246.41622900000002</v>
      </c>
      <c r="I136" s="106">
        <f t="shared" ref="I136:Q136" si="11">SUM(I126:I135)</f>
        <v>246.59999099999999</v>
      </c>
      <c r="J136" s="106">
        <f t="shared" si="11"/>
        <v>241.8663512</v>
      </c>
      <c r="K136" s="106">
        <f t="shared" si="11"/>
        <v>245.96389390000002</v>
      </c>
      <c r="L136" s="106">
        <f t="shared" si="11"/>
        <v>650.48034000000007</v>
      </c>
      <c r="M136" s="106">
        <f t="shared" si="11"/>
        <v>239.14888249999998</v>
      </c>
      <c r="N136" s="106">
        <f t="shared" si="11"/>
        <v>247.44642059999998</v>
      </c>
      <c r="O136" s="106">
        <f t="shared" si="11"/>
        <v>247.50471699999997</v>
      </c>
      <c r="P136" s="106">
        <f t="shared" si="11"/>
        <v>251.74416299999999</v>
      </c>
      <c r="Q136" s="106">
        <f t="shared" si="11"/>
        <v>730.79540999999995</v>
      </c>
      <c r="R136" s="107">
        <v>240.708</v>
      </c>
      <c r="S136" s="107">
        <v>247.93</v>
      </c>
      <c r="T136" s="107">
        <v>246.04300000000001</v>
      </c>
      <c r="U136" s="107">
        <v>256.69</v>
      </c>
      <c r="V136" s="107">
        <v>685.69600000000003</v>
      </c>
      <c r="W136" s="107">
        <v>241.23</v>
      </c>
      <c r="X136" s="107">
        <v>250.74600000000001</v>
      </c>
      <c r="Y136" s="107">
        <v>255.18100000000001</v>
      </c>
      <c r="Z136" s="107">
        <v>262.274</v>
      </c>
      <c r="AA136" s="107">
        <v>671.59699999999998</v>
      </c>
      <c r="AB136" s="107">
        <v>239.3</v>
      </c>
      <c r="AC136" s="107">
        <v>248.18</v>
      </c>
      <c r="AD136" s="107">
        <v>247.2</v>
      </c>
      <c r="AE136" s="107">
        <v>241.977</v>
      </c>
      <c r="AF136" s="107">
        <v>671.69299999999998</v>
      </c>
      <c r="AG136" s="107">
        <v>238.7</v>
      </c>
      <c r="AH136" s="107">
        <v>249.55</v>
      </c>
      <c r="AI136" s="107">
        <v>246.94</v>
      </c>
      <c r="AJ136" s="107">
        <v>251.22900000000001</v>
      </c>
      <c r="AK136" s="107">
        <v>665.66600000000005</v>
      </c>
      <c r="AL136" s="107">
        <v>230.41</v>
      </c>
      <c r="AM136" s="107">
        <v>236.85</v>
      </c>
      <c r="AN136" s="107">
        <v>244.75</v>
      </c>
      <c r="AO136" s="107">
        <v>246.39</v>
      </c>
      <c r="AP136" s="107">
        <v>643.57000000000005</v>
      </c>
      <c r="AQ136" s="107">
        <v>219.5</v>
      </c>
      <c r="AR136" s="107">
        <v>26.3</v>
      </c>
      <c r="AS136" s="107">
        <v>237.89</v>
      </c>
      <c r="AT136" s="107">
        <v>247.97</v>
      </c>
      <c r="AU136" s="107">
        <v>621.03800000000001</v>
      </c>
      <c r="AV136" s="107">
        <v>214.5</v>
      </c>
      <c r="AW136" s="107">
        <v>217.4</v>
      </c>
      <c r="AX136" s="107">
        <v>213.8</v>
      </c>
      <c r="AY136" s="107">
        <v>219.5</v>
      </c>
      <c r="AZ136" s="107">
        <v>592.82000000000005</v>
      </c>
      <c r="BA136" s="107">
        <v>211.786</v>
      </c>
      <c r="BB136" s="107">
        <v>221.488</v>
      </c>
      <c r="BC136" s="107">
        <v>224.017</v>
      </c>
      <c r="BD136" s="107">
        <v>445.505</v>
      </c>
      <c r="BE136" s="107">
        <v>595.01800000000003</v>
      </c>
      <c r="BF136" s="107">
        <v>209.285</v>
      </c>
      <c r="BG136" s="107">
        <v>208.02600000000001</v>
      </c>
      <c r="BH136" s="107">
        <v>211.416</v>
      </c>
      <c r="BI136" s="107">
        <v>223.54499999999999</v>
      </c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</row>
    <row r="137" spans="1:159" s="15" customFormat="1" ht="16.8">
      <c r="A137" s="49"/>
      <c r="B137" s="114"/>
      <c r="C137" s="244"/>
      <c r="D137" s="244"/>
      <c r="E137" s="244"/>
      <c r="F137" s="244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</row>
    <row r="138" spans="1:159" s="15" customFormat="1" ht="16.8">
      <c r="A138" s="246" t="s">
        <v>20</v>
      </c>
      <c r="B138" s="241"/>
      <c r="C138" s="244"/>
      <c r="D138" s="244"/>
      <c r="E138" s="244"/>
      <c r="F138" s="244"/>
      <c r="G138" s="111"/>
      <c r="H138" s="111"/>
      <c r="I138" s="111"/>
      <c r="J138" s="111"/>
      <c r="K138" s="111"/>
      <c r="L138" s="111"/>
      <c r="M138" s="114"/>
      <c r="N138" s="111"/>
      <c r="O138" s="111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</row>
    <row r="139" spans="1:159" s="15" customFormat="1" ht="16.8">
      <c r="A139" s="49" t="s">
        <v>21</v>
      </c>
      <c r="B139" s="114">
        <v>23.908900000000003</v>
      </c>
      <c r="C139" s="244">
        <v>3.3398300000000001</v>
      </c>
      <c r="D139" s="244">
        <v>1.4333800000000001</v>
      </c>
      <c r="E139" s="244">
        <v>1.7025399999999999</v>
      </c>
      <c r="F139" s="244">
        <v>2.1967099999999999</v>
      </c>
      <c r="G139" s="111">
        <v>33.82235</v>
      </c>
      <c r="H139" s="111">
        <v>4.8291219999999999</v>
      </c>
      <c r="I139" s="111">
        <v>3.6061559999999999</v>
      </c>
      <c r="J139" s="111">
        <v>5.3770530000000001</v>
      </c>
      <c r="K139" s="111">
        <v>3.8601740000000002</v>
      </c>
      <c r="L139" s="111">
        <v>40.535319999999999</v>
      </c>
      <c r="M139" s="114">
        <v>4.1540400000000002</v>
      </c>
      <c r="N139" s="111">
        <v>4.0759439999999998</v>
      </c>
      <c r="O139" s="111">
        <v>3.6410859999999996</v>
      </c>
      <c r="P139" s="114">
        <v>3.8573519999999997</v>
      </c>
      <c r="Q139" s="114">
        <v>44.509990000000002</v>
      </c>
      <c r="R139" s="114">
        <v>3.8021799999999999</v>
      </c>
      <c r="S139" s="114">
        <v>3.2960600000000002</v>
      </c>
      <c r="T139" s="114">
        <v>5.4695999999999998</v>
      </c>
      <c r="U139" s="114">
        <v>4.0199499999999997</v>
      </c>
      <c r="V139" s="114">
        <v>34.316899999999997</v>
      </c>
      <c r="W139" s="114">
        <v>4.74</v>
      </c>
      <c r="X139" s="114">
        <v>4.9279999999999999</v>
      </c>
      <c r="Y139" s="114">
        <v>3.7179799999999998</v>
      </c>
      <c r="Z139" s="114">
        <v>5.1100700000000003</v>
      </c>
      <c r="AA139" s="114">
        <v>36.802999999999997</v>
      </c>
      <c r="AB139" s="114">
        <v>3.06</v>
      </c>
      <c r="AC139" s="114">
        <v>5.01</v>
      </c>
      <c r="AD139" s="114">
        <v>3.75</v>
      </c>
      <c r="AE139" s="114">
        <v>4.5609999999999999</v>
      </c>
      <c r="AF139" s="114">
        <v>40.917999999999999</v>
      </c>
      <c r="AG139" s="114">
        <v>4.7880000000000003</v>
      </c>
      <c r="AH139" s="114">
        <v>4.2539999999999996</v>
      </c>
      <c r="AI139" s="114">
        <v>4.0880000000000001</v>
      </c>
      <c r="AJ139" s="114">
        <v>4.1050000000000004</v>
      </c>
      <c r="AK139" s="114">
        <v>40.64</v>
      </c>
      <c r="AL139" s="114">
        <v>5.63</v>
      </c>
      <c r="AM139" s="114">
        <v>4.84</v>
      </c>
      <c r="AN139" s="114">
        <v>5.47</v>
      </c>
      <c r="AO139" s="114">
        <v>6.52</v>
      </c>
      <c r="AP139" s="114">
        <v>25.324000000000002</v>
      </c>
      <c r="AQ139" s="114">
        <v>3.6</v>
      </c>
      <c r="AR139" s="114">
        <v>3.6</v>
      </c>
      <c r="AS139" s="114">
        <v>4.17</v>
      </c>
      <c r="AT139" s="114">
        <v>4.5599999999999996</v>
      </c>
      <c r="AU139" s="114">
        <v>37.680999999999997</v>
      </c>
      <c r="AV139" s="114">
        <v>3.3</v>
      </c>
      <c r="AW139" s="114">
        <v>3.6</v>
      </c>
      <c r="AX139" s="114">
        <v>6.4</v>
      </c>
      <c r="AY139" s="114">
        <v>3.4</v>
      </c>
      <c r="AZ139" s="114">
        <v>43.036000000000001</v>
      </c>
      <c r="BA139" s="114">
        <v>3.8</v>
      </c>
      <c r="BB139" s="114">
        <v>5</v>
      </c>
      <c r="BC139" s="114">
        <v>4.7</v>
      </c>
      <c r="BD139" s="114">
        <v>3.6</v>
      </c>
      <c r="BE139" s="114">
        <v>34.057000000000002</v>
      </c>
      <c r="BF139" s="114">
        <v>4.5999999999999996</v>
      </c>
      <c r="BG139" s="114">
        <v>3.9</v>
      </c>
      <c r="BH139" s="114">
        <v>4.9000000000000004</v>
      </c>
      <c r="BI139" s="114">
        <v>4</v>
      </c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</row>
    <row r="140" spans="1:159" s="15" customFormat="1" ht="16.8">
      <c r="A140" s="49" t="s">
        <v>34</v>
      </c>
      <c r="B140" s="114">
        <v>91.044899999999998</v>
      </c>
      <c r="C140" s="244">
        <v>12.991100000000001</v>
      </c>
      <c r="D140" s="244">
        <v>12.4381</v>
      </c>
      <c r="E140" s="244">
        <v>13.219899999999999</v>
      </c>
      <c r="F140" s="244">
        <v>12.4411</v>
      </c>
      <c r="G140" s="111">
        <v>92.036090000000002</v>
      </c>
      <c r="H140" s="111">
        <v>15.7347</v>
      </c>
      <c r="I140" s="111">
        <v>15.49963</v>
      </c>
      <c r="J140" s="111">
        <v>16.236609999999999</v>
      </c>
      <c r="K140" s="111">
        <v>15.542770000000001</v>
      </c>
      <c r="L140" s="111">
        <v>105.90389999999999</v>
      </c>
      <c r="M140" s="114">
        <v>16.1081</v>
      </c>
      <c r="N140" s="111">
        <v>17.209199999999999</v>
      </c>
      <c r="O140" s="111">
        <v>15.696209999999999</v>
      </c>
      <c r="P140" s="114">
        <v>14.93862</v>
      </c>
      <c r="Q140" s="114">
        <v>123.2393</v>
      </c>
      <c r="R140" s="114">
        <v>15.762600000000001</v>
      </c>
      <c r="S140" s="114">
        <v>16.638999999999999</v>
      </c>
      <c r="T140" s="114">
        <v>16.148399999999999</v>
      </c>
      <c r="U140" s="114">
        <v>15.1333</v>
      </c>
      <c r="V140" s="114">
        <v>117.857</v>
      </c>
      <c r="W140" s="114">
        <v>17.763999999999999</v>
      </c>
      <c r="X140" s="114">
        <v>21.265000000000001</v>
      </c>
      <c r="Y140" s="114">
        <v>17.0792</v>
      </c>
      <c r="Z140" s="114">
        <v>16.3568</v>
      </c>
      <c r="AA140" s="114">
        <v>117.80800000000001</v>
      </c>
      <c r="AB140" s="114">
        <v>16.579999999999998</v>
      </c>
      <c r="AC140" s="114">
        <v>18.89</v>
      </c>
      <c r="AD140" s="114">
        <v>20.56</v>
      </c>
      <c r="AE140" s="114">
        <v>18.79</v>
      </c>
      <c r="AF140" s="114">
        <v>130.739</v>
      </c>
      <c r="AG140" s="114">
        <v>19.494</v>
      </c>
      <c r="AH140" s="114">
        <v>19.718</v>
      </c>
      <c r="AI140" s="114">
        <v>19.213999999999999</v>
      </c>
      <c r="AJ140" s="114">
        <v>17.164999999999999</v>
      </c>
      <c r="AK140" s="114">
        <v>135.22399999999999</v>
      </c>
      <c r="AL140" s="114">
        <v>19.8</v>
      </c>
      <c r="AM140" s="114">
        <v>20.66</v>
      </c>
      <c r="AN140" s="114">
        <v>19.37</v>
      </c>
      <c r="AO140" s="114">
        <v>21.04</v>
      </c>
      <c r="AP140" s="114">
        <v>82.676000000000002</v>
      </c>
      <c r="AQ140" s="114">
        <v>21.5</v>
      </c>
      <c r="AR140" s="114">
        <v>20.7</v>
      </c>
      <c r="AS140" s="114">
        <v>18.510000000000002</v>
      </c>
      <c r="AT140" s="114">
        <v>18.79</v>
      </c>
      <c r="AU140" s="114">
        <v>131.88399999999999</v>
      </c>
      <c r="AV140" s="114">
        <v>19.2</v>
      </c>
      <c r="AW140" s="114">
        <v>16.5</v>
      </c>
      <c r="AX140" s="114">
        <v>15.2</v>
      </c>
      <c r="AY140" s="114">
        <v>18.100000000000001</v>
      </c>
      <c r="AZ140" s="114">
        <v>130.11099999999999</v>
      </c>
      <c r="BA140" s="114">
        <v>19</v>
      </c>
      <c r="BB140" s="114">
        <v>21.7</v>
      </c>
      <c r="BC140" s="114">
        <v>19.3</v>
      </c>
      <c r="BD140" s="114">
        <v>20.5</v>
      </c>
      <c r="BE140" s="114">
        <v>127.249</v>
      </c>
      <c r="BF140" s="114">
        <v>17.5</v>
      </c>
      <c r="BG140" s="114">
        <v>19.8</v>
      </c>
      <c r="BH140" s="114">
        <v>17</v>
      </c>
      <c r="BI140" s="114">
        <v>18.7</v>
      </c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</row>
    <row r="141" spans="1:159" s="15" customFormat="1" ht="16.8">
      <c r="A141" s="49" t="s">
        <v>35</v>
      </c>
      <c r="B141" s="114">
        <v>86.68610000000001</v>
      </c>
      <c r="C141" s="244">
        <v>27.363799999999998</v>
      </c>
      <c r="D141" s="244">
        <v>24.535499999999999</v>
      </c>
      <c r="E141" s="244">
        <v>24.546200000000002</v>
      </c>
      <c r="F141" s="244">
        <v>25.287299999999998</v>
      </c>
      <c r="G141" s="111">
        <v>98.163979999999995</v>
      </c>
      <c r="H141" s="111">
        <v>23.137070000000001</v>
      </c>
      <c r="I141" s="111">
        <v>23.491259999999997</v>
      </c>
      <c r="J141" s="111">
        <v>24.372919999999997</v>
      </c>
      <c r="K141" s="111">
        <v>23.697520000000001</v>
      </c>
      <c r="L141" s="111">
        <v>102.5133</v>
      </c>
      <c r="M141" s="114">
        <v>22.788799999999998</v>
      </c>
      <c r="N141" s="111">
        <v>24.18028</v>
      </c>
      <c r="O141" s="111">
        <v>24.18646</v>
      </c>
      <c r="P141" s="114">
        <v>23.05132</v>
      </c>
      <c r="Q141" s="114">
        <v>114.4118</v>
      </c>
      <c r="R141" s="114">
        <v>25.629300000000001</v>
      </c>
      <c r="S141" s="114">
        <v>25.907399999999999</v>
      </c>
      <c r="T141" s="114">
        <v>25.361599999999999</v>
      </c>
      <c r="U141" s="114">
        <v>26.285599999999999</v>
      </c>
      <c r="V141" s="114">
        <v>109.64400000000001</v>
      </c>
      <c r="W141" s="114">
        <v>25.587</v>
      </c>
      <c r="X141" s="114">
        <v>27.141999999999999</v>
      </c>
      <c r="Y141" s="114">
        <v>26.105399999999999</v>
      </c>
      <c r="Z141" s="114">
        <v>28.335100000000001</v>
      </c>
      <c r="AA141" s="114">
        <v>101.004</v>
      </c>
      <c r="AB141" s="114">
        <v>24.88</v>
      </c>
      <c r="AC141" s="114">
        <v>27.76</v>
      </c>
      <c r="AD141" s="114">
        <v>26.33</v>
      </c>
      <c r="AE141" s="114">
        <v>30.664999999999999</v>
      </c>
      <c r="AF141" s="114">
        <v>105.169</v>
      </c>
      <c r="AG141" s="114">
        <v>28.928999999999998</v>
      </c>
      <c r="AH141" s="114">
        <v>28.356000000000002</v>
      </c>
      <c r="AI141" s="114">
        <v>26.672000000000001</v>
      </c>
      <c r="AJ141" s="114">
        <v>24.739000000000001</v>
      </c>
      <c r="AK141" s="114">
        <v>107.462</v>
      </c>
      <c r="AL141" s="114">
        <v>26.18</v>
      </c>
      <c r="AM141" s="114">
        <v>26.46</v>
      </c>
      <c r="AN141" s="114">
        <v>30.45</v>
      </c>
      <c r="AO141" s="114">
        <v>32.22</v>
      </c>
      <c r="AP141" s="114">
        <v>55.457999999999998</v>
      </c>
      <c r="AQ141" s="114">
        <v>28.7</v>
      </c>
      <c r="AR141" s="114">
        <v>27.7</v>
      </c>
      <c r="AS141" s="114">
        <v>28.77</v>
      </c>
      <c r="AT141" s="114">
        <v>30.66</v>
      </c>
      <c r="AU141" s="114">
        <v>98.978999999999999</v>
      </c>
      <c r="AV141" s="114">
        <v>28.6</v>
      </c>
      <c r="AW141" s="114">
        <v>28.3</v>
      </c>
      <c r="AX141" s="114">
        <v>29.2</v>
      </c>
      <c r="AY141" s="114">
        <v>28.8</v>
      </c>
      <c r="AZ141" s="114">
        <v>99.869</v>
      </c>
      <c r="BA141" s="114">
        <v>31.2</v>
      </c>
      <c r="BB141" s="114">
        <v>28.7</v>
      </c>
      <c r="BC141" s="114">
        <v>26.1</v>
      </c>
      <c r="BD141" s="114">
        <v>29</v>
      </c>
      <c r="BE141" s="114">
        <v>109.19</v>
      </c>
      <c r="BF141" s="114">
        <v>31.5</v>
      </c>
      <c r="BG141" s="114">
        <v>26.9</v>
      </c>
      <c r="BH141" s="114">
        <v>27</v>
      </c>
      <c r="BI141" s="114">
        <v>29.5</v>
      </c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</row>
    <row r="142" spans="1:159" s="15" customFormat="1" ht="16.8">
      <c r="A142" s="49" t="s">
        <v>36</v>
      </c>
      <c r="B142" s="114">
        <v>104.691</v>
      </c>
      <c r="C142" s="244">
        <v>33.372999999999998</v>
      </c>
      <c r="D142" s="244">
        <v>35.033099999999997</v>
      </c>
      <c r="E142" s="244">
        <v>37.9026</v>
      </c>
      <c r="F142" s="244">
        <v>35.679099999999998</v>
      </c>
      <c r="G142" s="111">
        <v>124.0411</v>
      </c>
      <c r="H142" s="111">
        <v>39.729019999999998</v>
      </c>
      <c r="I142" s="111">
        <v>42.19323</v>
      </c>
      <c r="J142" s="111">
        <v>36.003999999999998</v>
      </c>
      <c r="K142" s="111">
        <v>38.660290000000003</v>
      </c>
      <c r="L142" s="111">
        <v>133.03800000000001</v>
      </c>
      <c r="M142" s="114">
        <v>36.058999999999997</v>
      </c>
      <c r="N142" s="111">
        <v>44.635080000000002</v>
      </c>
      <c r="O142" s="111">
        <v>41.769620000000003</v>
      </c>
      <c r="P142" s="114">
        <v>39.822249999999997</v>
      </c>
      <c r="Q142" s="114">
        <v>152.40280000000001</v>
      </c>
      <c r="R142" s="114">
        <v>39.561100000000003</v>
      </c>
      <c r="S142" s="114">
        <v>42.947299999999998</v>
      </c>
      <c r="T142" s="114">
        <v>43.442100000000003</v>
      </c>
      <c r="U142" s="114">
        <v>48.018000000000001</v>
      </c>
      <c r="V142" s="114">
        <v>138.23599999999999</v>
      </c>
      <c r="W142" s="114">
        <v>43.969000000000001</v>
      </c>
      <c r="X142" s="114">
        <v>48.436</v>
      </c>
      <c r="Y142" s="114">
        <v>48.308799999999998</v>
      </c>
      <c r="Z142" s="114">
        <v>48.010599999999997</v>
      </c>
      <c r="AA142" s="114">
        <v>140.35400000000001</v>
      </c>
      <c r="AB142" s="114">
        <v>41.94</v>
      </c>
      <c r="AC142" s="114">
        <v>44.87</v>
      </c>
      <c r="AD142" s="114">
        <v>47.17</v>
      </c>
      <c r="AE142" s="114">
        <v>53.442</v>
      </c>
      <c r="AF142" s="114">
        <v>136.904</v>
      </c>
      <c r="AG142" s="114">
        <v>43.673999999999999</v>
      </c>
      <c r="AH142" s="114">
        <v>49.542999999999999</v>
      </c>
      <c r="AI142" s="114">
        <v>47.234000000000002</v>
      </c>
      <c r="AJ142" s="114">
        <v>47.183</v>
      </c>
      <c r="AK142" s="114">
        <v>142.66300000000001</v>
      </c>
      <c r="AL142" s="114">
        <v>44.91</v>
      </c>
      <c r="AM142" s="114">
        <v>49.24</v>
      </c>
      <c r="AN142" s="114">
        <v>49.34</v>
      </c>
      <c r="AO142" s="114">
        <v>45.19</v>
      </c>
      <c r="AP142" s="114">
        <v>74.947000000000003</v>
      </c>
      <c r="AQ142" s="114">
        <v>47.1</v>
      </c>
      <c r="AR142" s="114">
        <v>45.9</v>
      </c>
      <c r="AS142" s="114">
        <v>49.75</v>
      </c>
      <c r="AT142" s="114">
        <v>53.44</v>
      </c>
      <c r="AU142" s="114">
        <v>137.38200000000001</v>
      </c>
      <c r="AV142" s="114">
        <v>44.7</v>
      </c>
      <c r="AW142" s="114">
        <v>43.6</v>
      </c>
      <c r="AX142" s="114">
        <v>44.4</v>
      </c>
      <c r="AY142" s="114">
        <v>43</v>
      </c>
      <c r="AZ142" s="114">
        <v>121.13500000000001</v>
      </c>
      <c r="BA142" s="114">
        <v>46.2</v>
      </c>
      <c r="BB142" s="114">
        <v>46.3</v>
      </c>
      <c r="BC142" s="114">
        <v>50.3</v>
      </c>
      <c r="BD142" s="114">
        <v>48</v>
      </c>
      <c r="BE142" s="114">
        <v>125.498</v>
      </c>
      <c r="BF142" s="114">
        <v>47.1</v>
      </c>
      <c r="BG142" s="114">
        <v>46.5</v>
      </c>
      <c r="BH142" s="114">
        <v>43.1</v>
      </c>
      <c r="BI142" s="114">
        <v>45.5</v>
      </c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</row>
    <row r="143" spans="1:159" s="15" customFormat="1" ht="16.8">
      <c r="A143" s="49" t="s">
        <v>37</v>
      </c>
      <c r="B143" s="114">
        <v>141.74600000000001</v>
      </c>
      <c r="C143" s="244">
        <v>68.978800000000007</v>
      </c>
      <c r="D143" s="244">
        <v>67.688199999999995</v>
      </c>
      <c r="E143" s="244">
        <v>75.226900000000001</v>
      </c>
      <c r="F143" s="244">
        <v>70.904699999999991</v>
      </c>
      <c r="G143" s="111">
        <v>172.4264</v>
      </c>
      <c r="H143" s="111">
        <v>78.233380000000011</v>
      </c>
      <c r="I143" s="111">
        <v>74.775940000000006</v>
      </c>
      <c r="J143" s="111">
        <v>73.142970000000005</v>
      </c>
      <c r="K143" s="111">
        <v>78.521209999999996</v>
      </c>
      <c r="L143" s="111">
        <v>149.3329</v>
      </c>
      <c r="M143" s="114">
        <v>78.524199999999993</v>
      </c>
      <c r="N143" s="111">
        <v>75.267060000000001</v>
      </c>
      <c r="O143" s="111">
        <v>71.65185000000001</v>
      </c>
      <c r="P143" s="114">
        <v>72.82199</v>
      </c>
      <c r="Q143" s="114">
        <v>166.20859999999999</v>
      </c>
      <c r="R143" s="114">
        <v>74.242800000000003</v>
      </c>
      <c r="S143" s="114">
        <v>72.651799999999994</v>
      </c>
      <c r="T143" s="114">
        <v>77.284000000000006</v>
      </c>
      <c r="U143" s="114">
        <v>76.958699999999993</v>
      </c>
      <c r="V143" s="114">
        <v>147.196</v>
      </c>
      <c r="W143" s="114">
        <v>72.403000000000006</v>
      </c>
      <c r="X143" s="114">
        <v>67.888999999999996</v>
      </c>
      <c r="Y143" s="114">
        <v>71.788399999999996</v>
      </c>
      <c r="Z143" s="114">
        <v>74.8339</v>
      </c>
      <c r="AA143" s="114">
        <v>146.96600000000001</v>
      </c>
      <c r="AB143" s="114">
        <v>70.62</v>
      </c>
      <c r="AC143" s="114">
        <v>71.709999999999994</v>
      </c>
      <c r="AD143" s="114">
        <v>69.83</v>
      </c>
      <c r="AE143" s="114">
        <v>73.204999999999998</v>
      </c>
      <c r="AF143" s="114">
        <v>140.45699999999999</v>
      </c>
      <c r="AG143" s="114">
        <v>65.825999999999993</v>
      </c>
      <c r="AH143" s="114">
        <v>65.545000000000002</v>
      </c>
      <c r="AI143" s="114">
        <v>68.957999999999998</v>
      </c>
      <c r="AJ143" s="114">
        <v>70.372</v>
      </c>
      <c r="AK143" s="114">
        <v>130.67599999999999</v>
      </c>
      <c r="AL143" s="114">
        <v>69.760000000000005</v>
      </c>
      <c r="AM143" s="114">
        <v>63.76</v>
      </c>
      <c r="AN143" s="114">
        <v>66.53</v>
      </c>
      <c r="AO143" s="114">
        <v>68.67</v>
      </c>
      <c r="AP143" s="114">
        <v>63.421999999999997</v>
      </c>
      <c r="AQ143" s="114">
        <v>56.7</v>
      </c>
      <c r="AR143" s="114">
        <v>61.4</v>
      </c>
      <c r="AS143" s="114">
        <v>64.52</v>
      </c>
      <c r="AT143" s="114">
        <v>73.2</v>
      </c>
      <c r="AU143" s="114">
        <v>115.084</v>
      </c>
      <c r="AV143" s="114">
        <v>60.1</v>
      </c>
      <c r="AW143" s="114">
        <v>60.2</v>
      </c>
      <c r="AX143" s="114">
        <v>49.4</v>
      </c>
      <c r="AY143" s="114">
        <v>58.1</v>
      </c>
      <c r="AZ143" s="114">
        <v>109.22</v>
      </c>
      <c r="BA143" s="114">
        <v>53.7</v>
      </c>
      <c r="BB143" s="114">
        <v>58.4</v>
      </c>
      <c r="BC143" s="114">
        <v>60.2</v>
      </c>
      <c r="BD143" s="114">
        <v>59.6</v>
      </c>
      <c r="BE143" s="114">
        <v>116.55200000000001</v>
      </c>
      <c r="BF143" s="114">
        <v>60</v>
      </c>
      <c r="BG143" s="114">
        <v>56.5</v>
      </c>
      <c r="BH143" s="114">
        <v>61.4</v>
      </c>
      <c r="BI143" s="114">
        <v>66.099999999999994</v>
      </c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</row>
    <row r="144" spans="1:159" s="15" customFormat="1" ht="16.8">
      <c r="A144" s="49" t="s">
        <v>38</v>
      </c>
      <c r="B144" s="114">
        <v>74.816600000000008</v>
      </c>
      <c r="C144" s="244">
        <v>43.591699999999996</v>
      </c>
      <c r="D144" s="244">
        <v>48.226599999999998</v>
      </c>
      <c r="E144" s="244">
        <v>42.404800000000002</v>
      </c>
      <c r="F144" s="244">
        <v>42.234999999999999</v>
      </c>
      <c r="G144" s="111">
        <v>80.217269999999999</v>
      </c>
      <c r="H144" s="111">
        <v>47.54956</v>
      </c>
      <c r="I144" s="111">
        <v>47.724959999999996</v>
      </c>
      <c r="J144" s="111">
        <v>45.241019999999999</v>
      </c>
      <c r="K144" s="111">
        <v>45.291469999999997</v>
      </c>
      <c r="L144" s="111">
        <v>63.600349999999999</v>
      </c>
      <c r="M144" s="114">
        <v>45.805199999999999</v>
      </c>
      <c r="N144" s="111">
        <v>42.204269999999994</v>
      </c>
      <c r="O144" s="111">
        <v>50.550460000000001</v>
      </c>
      <c r="P144" s="114">
        <v>51.942540000000001</v>
      </c>
      <c r="Q144" s="114">
        <v>74.894080000000002</v>
      </c>
      <c r="R144" s="114">
        <v>46.681399999999996</v>
      </c>
      <c r="S144" s="114">
        <v>45.124299999999998</v>
      </c>
      <c r="T144" s="114">
        <v>43.090200000000003</v>
      </c>
      <c r="U144" s="114">
        <v>46.7453</v>
      </c>
      <c r="V144" s="114">
        <v>78.212000000000003</v>
      </c>
      <c r="W144" s="114">
        <v>42.598999999999997</v>
      </c>
      <c r="X144" s="114">
        <v>43.935000000000002</v>
      </c>
      <c r="Y144" s="114">
        <v>48.276899999999998</v>
      </c>
      <c r="Z144" s="114">
        <v>50.942900000000002</v>
      </c>
      <c r="AA144" s="114">
        <v>71.015000000000001</v>
      </c>
      <c r="AB144" s="114">
        <v>42.43</v>
      </c>
      <c r="AC144" s="114">
        <v>42.02</v>
      </c>
      <c r="AD144" s="114">
        <v>41.19</v>
      </c>
      <c r="AE144" s="114">
        <v>39.658999999999999</v>
      </c>
      <c r="AF144" s="114">
        <v>69.828999999999994</v>
      </c>
      <c r="AG144" s="114">
        <v>46.462000000000003</v>
      </c>
      <c r="AH144" s="114">
        <v>48.14</v>
      </c>
      <c r="AI144" s="114">
        <v>47.572000000000003</v>
      </c>
      <c r="AJ144" s="114">
        <v>51.106999999999999</v>
      </c>
      <c r="AK144" s="114">
        <v>58.917999999999999</v>
      </c>
      <c r="AL144" s="114">
        <v>37.25</v>
      </c>
      <c r="AM144" s="114">
        <v>41.68</v>
      </c>
      <c r="AN144" s="114">
        <v>45.46</v>
      </c>
      <c r="AO144" s="114">
        <v>39.28</v>
      </c>
      <c r="AP144" s="114">
        <v>70.162999999999997</v>
      </c>
      <c r="AQ144" s="114">
        <v>31</v>
      </c>
      <c r="AR144" s="114">
        <v>34.5</v>
      </c>
      <c r="AS144" s="114">
        <v>43.2</v>
      </c>
      <c r="AT144" s="114">
        <v>39.65</v>
      </c>
      <c r="AU144" s="114">
        <v>54.71</v>
      </c>
      <c r="AV144" s="114">
        <v>30</v>
      </c>
      <c r="AW144" s="114">
        <v>32.6</v>
      </c>
      <c r="AX144" s="114">
        <v>38.4</v>
      </c>
      <c r="AY144" s="114">
        <v>36.1</v>
      </c>
      <c r="AZ144" s="114">
        <v>43.292000000000002</v>
      </c>
      <c r="BA144" s="114">
        <v>32.1</v>
      </c>
      <c r="BB144" s="114">
        <v>32.299999999999997</v>
      </c>
      <c r="BC144" s="114">
        <v>31.9</v>
      </c>
      <c r="BD144" s="114">
        <v>31.6</v>
      </c>
      <c r="BE144" s="114">
        <v>36.369</v>
      </c>
      <c r="BF144" s="114">
        <v>24.3</v>
      </c>
      <c r="BG144" s="114">
        <v>27.1</v>
      </c>
      <c r="BH144" s="114">
        <v>29.3</v>
      </c>
      <c r="BI144" s="114">
        <v>26.8</v>
      </c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</row>
    <row r="145" spans="1:159" s="15" customFormat="1" ht="16.8">
      <c r="A145" s="49" t="s">
        <v>39</v>
      </c>
      <c r="B145" s="114">
        <v>48.177999999999997</v>
      </c>
      <c r="C145" s="244">
        <v>31.000700000000002</v>
      </c>
      <c r="D145" s="244">
        <v>32.691699999999997</v>
      </c>
      <c r="E145" s="244">
        <v>35.084699999999998</v>
      </c>
      <c r="F145" s="244">
        <v>32.865699999999997</v>
      </c>
      <c r="G145" s="111">
        <v>43.36336</v>
      </c>
      <c r="H145" s="111">
        <v>28.033290000000001</v>
      </c>
      <c r="I145" s="111">
        <v>29.749400000000001</v>
      </c>
      <c r="J145" s="111">
        <v>31.915770000000002</v>
      </c>
      <c r="K145" s="111">
        <v>32.263179999999998</v>
      </c>
      <c r="L145" s="111">
        <v>42.597329999999999</v>
      </c>
      <c r="M145" s="114">
        <v>27.783300000000001</v>
      </c>
      <c r="N145" s="111">
        <v>31.706389999999999</v>
      </c>
      <c r="O145" s="111">
        <v>32.456560000000003</v>
      </c>
      <c r="P145" s="114">
        <v>33.687069999999999</v>
      </c>
      <c r="Q145" s="114">
        <v>49.823160000000001</v>
      </c>
      <c r="R145" s="114">
        <v>25.9254</v>
      </c>
      <c r="S145" s="114">
        <v>31.966699999999999</v>
      </c>
      <c r="T145" s="114">
        <v>27.743099999999998</v>
      </c>
      <c r="U145" s="114">
        <v>30.636099999999999</v>
      </c>
      <c r="V145" s="114">
        <v>48.084499999999998</v>
      </c>
      <c r="W145" s="114">
        <v>25.135999999999999</v>
      </c>
      <c r="X145" s="114">
        <v>28.98</v>
      </c>
      <c r="Y145" s="114">
        <v>31.4161</v>
      </c>
      <c r="Z145" s="114">
        <v>29.2926</v>
      </c>
      <c r="AA145" s="114">
        <v>43.546999999999997</v>
      </c>
      <c r="AB145" s="114">
        <v>28.92</v>
      </c>
      <c r="AC145" s="114">
        <v>26.53</v>
      </c>
      <c r="AD145" s="114">
        <v>29.88</v>
      </c>
      <c r="AE145" s="114">
        <v>21.146000000000001</v>
      </c>
      <c r="AF145" s="114">
        <v>34.451999999999998</v>
      </c>
      <c r="AG145" s="114">
        <v>22.486000000000001</v>
      </c>
      <c r="AH145" s="114">
        <v>23.666</v>
      </c>
      <c r="AI145" s="114">
        <v>24.827000000000002</v>
      </c>
      <c r="AJ145" s="114">
        <v>26.521000000000001</v>
      </c>
      <c r="AK145" s="114">
        <v>33.466999999999999</v>
      </c>
      <c r="AL145" s="114">
        <v>20.52</v>
      </c>
      <c r="AM145" s="114">
        <v>24.42</v>
      </c>
      <c r="AN145" s="114">
        <v>22.77</v>
      </c>
      <c r="AO145" s="114">
        <v>26.43</v>
      </c>
      <c r="AP145" s="114">
        <v>25.167000000000002</v>
      </c>
      <c r="AQ145" s="114">
        <v>22.8</v>
      </c>
      <c r="AR145" s="114">
        <v>24.2</v>
      </c>
      <c r="AS145" s="114">
        <v>23.29</v>
      </c>
      <c r="AT145" s="114">
        <v>21.14</v>
      </c>
      <c r="AU145" s="114">
        <v>33.283999999999999</v>
      </c>
      <c r="AV145" s="114">
        <v>21.9</v>
      </c>
      <c r="AW145" s="114">
        <v>24.5</v>
      </c>
      <c r="AX145" s="114">
        <v>21.7</v>
      </c>
      <c r="AY145" s="114">
        <v>23.1</v>
      </c>
      <c r="AZ145" s="114">
        <v>36.119999999999997</v>
      </c>
      <c r="BA145" s="114">
        <v>19.3</v>
      </c>
      <c r="BB145" s="114">
        <v>19.8</v>
      </c>
      <c r="BC145" s="114">
        <v>22</v>
      </c>
      <c r="BD145" s="114">
        <v>22.9</v>
      </c>
      <c r="BE145" s="114">
        <v>36.915999999999997</v>
      </c>
      <c r="BF145" s="114">
        <v>17.8</v>
      </c>
      <c r="BG145" s="114">
        <v>21</v>
      </c>
      <c r="BH145" s="114">
        <v>20.6</v>
      </c>
      <c r="BI145" s="114">
        <v>20.100000000000001</v>
      </c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</row>
    <row r="146" spans="1:159" s="15" customFormat="1" ht="16.8">
      <c r="A146" s="49" t="s">
        <v>40</v>
      </c>
      <c r="B146" s="114">
        <v>12.914200000000001</v>
      </c>
      <c r="C146" s="244">
        <v>10.6296</v>
      </c>
      <c r="D146" s="244">
        <v>10.157200000000001</v>
      </c>
      <c r="E146" s="244">
        <v>10.1335</v>
      </c>
      <c r="F146" s="244">
        <v>8.5546900000000008</v>
      </c>
      <c r="G146" s="111">
        <v>13.46088</v>
      </c>
      <c r="H146" s="111">
        <v>8.8516569999999994</v>
      </c>
      <c r="I146" s="111">
        <v>9.2661599999999993</v>
      </c>
      <c r="J146" s="111">
        <v>9.1662999999999997</v>
      </c>
      <c r="K146" s="111">
        <v>7.9885799999999998</v>
      </c>
      <c r="L146" s="111">
        <v>12.00958</v>
      </c>
      <c r="M146" s="114">
        <v>7.8177000000000003</v>
      </c>
      <c r="N146" s="111">
        <v>7.930701</v>
      </c>
      <c r="O146" s="111">
        <v>7.4029809999999996</v>
      </c>
      <c r="P146" s="114">
        <v>11.52436</v>
      </c>
      <c r="Q146" s="114">
        <v>13.527939999999999</v>
      </c>
      <c r="R146" s="114">
        <v>8.8356100000000009</v>
      </c>
      <c r="S146" s="114">
        <v>9.0172500000000007</v>
      </c>
      <c r="T146" s="114">
        <v>7.5040399999999998</v>
      </c>
      <c r="U146" s="114">
        <v>8.8078699999999994</v>
      </c>
      <c r="V146" s="114">
        <v>11.3423</v>
      </c>
      <c r="W146" s="114">
        <v>8.6690000000000005</v>
      </c>
      <c r="X146" s="114">
        <v>7.9370000000000003</v>
      </c>
      <c r="Y146" s="114">
        <v>8.4884199999999996</v>
      </c>
      <c r="Z146" s="114">
        <v>9.1663700000000006</v>
      </c>
      <c r="AA146" s="114">
        <v>13.659000000000001</v>
      </c>
      <c r="AB146" s="114">
        <v>10.72</v>
      </c>
      <c r="AC146" s="114">
        <v>11.26</v>
      </c>
      <c r="AD146" s="114">
        <v>8.16</v>
      </c>
      <c r="AE146" s="114">
        <v>6.258</v>
      </c>
      <c r="AF146" s="114">
        <v>12.879</v>
      </c>
      <c r="AG146" s="114">
        <v>6.7110000000000003</v>
      </c>
      <c r="AH146" s="114">
        <v>10.114000000000001</v>
      </c>
      <c r="AI146" s="114">
        <v>8.2249999999999996</v>
      </c>
      <c r="AJ146" s="114">
        <v>9.8729999999999993</v>
      </c>
      <c r="AK146" s="114">
        <v>9.4019999999999992</v>
      </c>
      <c r="AL146" s="114">
        <v>6.15</v>
      </c>
      <c r="AM146" s="114">
        <v>5.63</v>
      </c>
      <c r="AN146" s="114">
        <v>5.24</v>
      </c>
      <c r="AO146" s="114">
        <v>7.01</v>
      </c>
      <c r="AP146" s="114">
        <v>5.7949999999999999</v>
      </c>
      <c r="AQ146" s="114">
        <v>8</v>
      </c>
      <c r="AR146" s="114">
        <v>8.8000000000000007</v>
      </c>
      <c r="AS146" s="114">
        <v>5.48</v>
      </c>
      <c r="AT146" s="114">
        <v>6.25</v>
      </c>
      <c r="AU146" s="114">
        <v>11.46</v>
      </c>
      <c r="AV146" s="114">
        <v>6.8</v>
      </c>
      <c r="AW146" s="114">
        <v>8.1</v>
      </c>
      <c r="AX146" s="114">
        <v>9.1</v>
      </c>
      <c r="AY146" s="114">
        <v>8.6999999999999993</v>
      </c>
      <c r="AZ146" s="114">
        <v>9.7829999999999995</v>
      </c>
      <c r="BA146" s="114">
        <v>6.4</v>
      </c>
      <c r="BB146" s="114">
        <v>9.1999999999999993</v>
      </c>
      <c r="BC146" s="114">
        <v>9.5</v>
      </c>
      <c r="BD146" s="114">
        <v>6.3</v>
      </c>
      <c r="BE146" s="114">
        <v>8.8140000000000001</v>
      </c>
      <c r="BF146" s="114">
        <v>6.4</v>
      </c>
      <c r="BG146" s="114">
        <v>6.5</v>
      </c>
      <c r="BH146" s="114">
        <v>8.1999999999999993</v>
      </c>
      <c r="BI146" s="114">
        <v>7.5</v>
      </c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</row>
    <row r="147" spans="1:159" s="15" customFormat="1" ht="16.8">
      <c r="A147" s="49" t="s">
        <v>62</v>
      </c>
      <c r="B147" s="114">
        <v>13.5517</v>
      </c>
      <c r="C147" s="244">
        <v>0.33267099999999999</v>
      </c>
      <c r="D147" s="244">
        <v>0.22014529999999999</v>
      </c>
      <c r="E147" s="244">
        <v>0</v>
      </c>
      <c r="F147" s="244">
        <v>0.25403399999999998</v>
      </c>
      <c r="G147" s="111">
        <v>0.81159890000000001</v>
      </c>
      <c r="H147" s="111">
        <v>0.31841419999999998</v>
      </c>
      <c r="I147" s="111">
        <v>0.29324740000000005</v>
      </c>
      <c r="J147" s="111">
        <v>0.40969170000000005</v>
      </c>
      <c r="K147" s="111">
        <v>0.13869409999999999</v>
      </c>
      <c r="L147" s="111">
        <v>0.94909739999999998</v>
      </c>
      <c r="M147" s="114">
        <v>0.1083573</v>
      </c>
      <c r="N147" s="111">
        <v>0.2375043</v>
      </c>
      <c r="O147" s="111">
        <v>0.1494839</v>
      </c>
      <c r="P147" s="114">
        <v>9.8670029999999992E-2</v>
      </c>
      <c r="Q147" s="114">
        <v>0.94909739999999998</v>
      </c>
      <c r="R147" s="114">
        <v>0.26785750000000003</v>
      </c>
      <c r="S147" s="114">
        <v>0.3798339</v>
      </c>
      <c r="T147" s="114"/>
      <c r="U147" s="114">
        <v>8.5416220000000001E-2</v>
      </c>
      <c r="V147" s="114">
        <v>0.80702439999999998</v>
      </c>
      <c r="W147" s="114">
        <v>358.42450000000002</v>
      </c>
      <c r="X147" s="114">
        <v>330</v>
      </c>
      <c r="Y147" s="114"/>
      <c r="Z147" s="114">
        <v>0.225276</v>
      </c>
      <c r="AA147" s="114">
        <v>439</v>
      </c>
      <c r="AB147" s="114">
        <v>121.5</v>
      </c>
      <c r="AC147" s="114">
        <v>93.44</v>
      </c>
      <c r="AD147" s="114">
        <v>285.55</v>
      </c>
      <c r="AE147" s="114">
        <v>247</v>
      </c>
      <c r="AF147" s="114">
        <v>345</v>
      </c>
      <c r="AG147" s="114">
        <v>271.577</v>
      </c>
      <c r="AH147" s="114">
        <v>218.666</v>
      </c>
      <c r="AI147" s="114">
        <v>152.36699999999999</v>
      </c>
      <c r="AJ147" s="114">
        <v>160.1011</v>
      </c>
      <c r="AK147" s="114">
        <v>7.2119999999999997</v>
      </c>
      <c r="AL147" s="114">
        <v>169.05</v>
      </c>
      <c r="AM147" s="114">
        <v>125.93</v>
      </c>
      <c r="AN147" s="114">
        <v>93.12</v>
      </c>
      <c r="AO147" s="114"/>
      <c r="AP147" s="114">
        <v>240.614</v>
      </c>
      <c r="AQ147" s="114"/>
      <c r="AR147" s="114"/>
      <c r="AS147" s="114">
        <v>157.63</v>
      </c>
      <c r="AT147" s="114">
        <v>247.2</v>
      </c>
      <c r="AU147" s="114">
        <v>571</v>
      </c>
      <c r="AV147" s="114"/>
      <c r="AW147" s="114"/>
      <c r="AX147" s="114"/>
      <c r="AY147" s="114"/>
      <c r="AZ147" s="114">
        <v>0.25448199999999999</v>
      </c>
      <c r="BA147" s="114">
        <v>0</v>
      </c>
      <c r="BB147" s="114"/>
      <c r="BC147" s="114"/>
      <c r="BD147" s="114"/>
      <c r="BE147" s="114">
        <v>0.37</v>
      </c>
      <c r="BF147" s="114">
        <v>0</v>
      </c>
      <c r="BG147" s="114">
        <v>0</v>
      </c>
      <c r="BH147" s="114">
        <v>0</v>
      </c>
      <c r="BI147" s="114">
        <v>0</v>
      </c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</row>
    <row r="148" spans="1:159" s="25" customFormat="1" ht="16.8">
      <c r="A148" s="51" t="s">
        <v>19</v>
      </c>
      <c r="B148" s="107">
        <f>SUM(B139:B147)</f>
        <v>597.53740000000005</v>
      </c>
      <c r="C148" s="245">
        <v>231.601201</v>
      </c>
      <c r="D148" s="245">
        <v>232.42392530000001</v>
      </c>
      <c r="E148" s="245">
        <v>240.22114000000002</v>
      </c>
      <c r="F148" s="245">
        <v>230.41833400000002</v>
      </c>
      <c r="G148" s="106">
        <f>SUM(G139:G147)</f>
        <v>658.34302889999992</v>
      </c>
      <c r="H148" s="106">
        <f>SUM(H139:H147)</f>
        <v>246.41621319999999</v>
      </c>
      <c r="I148" s="106">
        <f t="shared" ref="I148:Q148" si="12">SUM(I139:I147)</f>
        <v>246.59998340000001</v>
      </c>
      <c r="J148" s="106">
        <f t="shared" si="12"/>
        <v>241.86633470000001</v>
      </c>
      <c r="K148" s="106">
        <f t="shared" si="12"/>
        <v>245.96388810000005</v>
      </c>
      <c r="L148" s="106">
        <f t="shared" si="12"/>
        <v>650.47977739999999</v>
      </c>
      <c r="M148" s="106">
        <f t="shared" si="12"/>
        <v>239.14869730000001</v>
      </c>
      <c r="N148" s="106">
        <f t="shared" si="12"/>
        <v>247.44642930000003</v>
      </c>
      <c r="O148" s="106">
        <f t="shared" si="12"/>
        <v>247.50471089999999</v>
      </c>
      <c r="P148" s="106">
        <f t="shared" si="12"/>
        <v>251.74417203000002</v>
      </c>
      <c r="Q148" s="106">
        <f t="shared" si="12"/>
        <v>739.96676740000009</v>
      </c>
      <c r="R148" s="107">
        <v>240.708</v>
      </c>
      <c r="S148" s="107">
        <v>247.93</v>
      </c>
      <c r="T148" s="107">
        <v>246.04300000000001</v>
      </c>
      <c r="U148" s="107">
        <v>256.69</v>
      </c>
      <c r="V148" s="107">
        <v>685.69600000000003</v>
      </c>
      <c r="W148" s="107">
        <v>241.23</v>
      </c>
      <c r="X148" s="107">
        <v>250.74600000000001</v>
      </c>
      <c r="Y148" s="107">
        <v>255.18100000000001</v>
      </c>
      <c r="Z148" s="107">
        <v>262.274</v>
      </c>
      <c r="AA148" s="107">
        <v>671.59699999999998</v>
      </c>
      <c r="AB148" s="107">
        <v>239.3</v>
      </c>
      <c r="AC148" s="107">
        <v>248.18</v>
      </c>
      <c r="AD148" s="107">
        <v>247.2</v>
      </c>
      <c r="AE148" s="107">
        <v>247.977</v>
      </c>
      <c r="AF148" s="107">
        <v>671.69299999999998</v>
      </c>
      <c r="AG148" s="107">
        <v>238.70699999999999</v>
      </c>
      <c r="AH148" s="107">
        <v>249.559</v>
      </c>
      <c r="AI148" s="107">
        <v>246.94800000000001</v>
      </c>
      <c r="AJ148" s="107">
        <v>251.22900000000001</v>
      </c>
      <c r="AK148" s="107">
        <v>665.66600000000005</v>
      </c>
      <c r="AL148" s="107">
        <v>230.41</v>
      </c>
      <c r="AM148" s="107">
        <v>236.85</v>
      </c>
      <c r="AN148" s="107">
        <v>244.75</v>
      </c>
      <c r="AO148" s="107">
        <v>246.39</v>
      </c>
      <c r="AP148" s="107">
        <v>643.57000000000005</v>
      </c>
      <c r="AQ148" s="107">
        <v>219.4</v>
      </c>
      <c r="AR148" s="107">
        <v>226.9</v>
      </c>
      <c r="AS148" s="107">
        <v>237.89</v>
      </c>
      <c r="AT148" s="107">
        <v>247.97</v>
      </c>
      <c r="AU148" s="107">
        <v>621.03800000000001</v>
      </c>
      <c r="AV148" s="107">
        <v>214.6</v>
      </c>
      <c r="AW148" s="107">
        <v>217.4</v>
      </c>
      <c r="AX148" s="107">
        <v>213.8</v>
      </c>
      <c r="AY148" s="107">
        <v>219.3</v>
      </c>
      <c r="AZ148" s="107">
        <v>592.82000000000005</v>
      </c>
      <c r="BA148" s="107">
        <v>211.7</v>
      </c>
      <c r="BB148" s="107">
        <v>221.4</v>
      </c>
      <c r="BC148" s="107">
        <v>224</v>
      </c>
      <c r="BD148" s="107">
        <v>221.5</v>
      </c>
      <c r="BE148" s="107">
        <v>597.01800000000003</v>
      </c>
      <c r="BF148" s="107">
        <v>209.3</v>
      </c>
      <c r="BG148" s="107">
        <v>208</v>
      </c>
      <c r="BH148" s="107">
        <v>211.4</v>
      </c>
      <c r="BI148" s="107">
        <v>218.1</v>
      </c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</row>
    <row r="149" spans="1:159" s="15" customFormat="1" ht="16.8">
      <c r="A149" s="49"/>
      <c r="B149" s="114"/>
      <c r="C149" s="114"/>
      <c r="D149" s="114"/>
      <c r="E149" s="114"/>
      <c r="F149" s="114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</row>
    <row r="150" spans="1:159" s="15" customFormat="1" ht="16.8">
      <c r="A150" s="51" t="s">
        <v>30</v>
      </c>
      <c r="B150" s="107"/>
      <c r="C150" s="107"/>
      <c r="D150" s="107"/>
      <c r="E150" s="107"/>
      <c r="F150" s="107"/>
      <c r="G150" s="111"/>
      <c r="H150" s="111"/>
      <c r="I150" s="111"/>
      <c r="J150" s="111"/>
      <c r="K150" s="111"/>
      <c r="L150" s="111"/>
      <c r="M150" s="114"/>
      <c r="N150" s="111"/>
      <c r="O150" s="111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</row>
    <row r="151" spans="1:159" s="15" customFormat="1" ht="16.8">
      <c r="A151" s="49" t="s">
        <v>42</v>
      </c>
      <c r="B151" s="114">
        <v>347.13799999999998</v>
      </c>
      <c r="C151" s="114">
        <v>126.03566666666667</v>
      </c>
      <c r="D151" s="114">
        <v>124.09466666666667</v>
      </c>
      <c r="E151" s="114">
        <v>130.56500000000003</v>
      </c>
      <c r="F151" s="114">
        <v>127.45633333333332</v>
      </c>
      <c r="G151" s="111">
        <v>391.09539999999998</v>
      </c>
      <c r="H151" s="111">
        <v>130.8664</v>
      </c>
      <c r="I151" s="111">
        <v>134.40029999999999</v>
      </c>
      <c r="J151" s="111">
        <v>128.9051</v>
      </c>
      <c r="K151" s="111">
        <v>128.9051</v>
      </c>
      <c r="L151" s="111">
        <v>378.97739999999999</v>
      </c>
      <c r="M151" s="114">
        <v>131.4</v>
      </c>
      <c r="N151" s="111">
        <v>135.1378</v>
      </c>
      <c r="O151" s="111">
        <v>132.93799999999999</v>
      </c>
      <c r="P151" s="111">
        <v>135.0102</v>
      </c>
      <c r="Q151" s="114">
        <v>433.06150000000002</v>
      </c>
      <c r="R151" s="114">
        <v>129.38200000000001</v>
      </c>
      <c r="S151" s="114">
        <v>132.08000000000001</v>
      </c>
      <c r="T151" s="114">
        <v>132.97399999999999</v>
      </c>
      <c r="U151" s="114">
        <v>137.148</v>
      </c>
      <c r="V151" s="114">
        <v>399.67599999999999</v>
      </c>
      <c r="W151" s="114">
        <v>130.477</v>
      </c>
      <c r="X151" s="114">
        <v>131.22399999999999</v>
      </c>
      <c r="Y151" s="114">
        <v>134.76300000000001</v>
      </c>
      <c r="Z151" s="114">
        <v>138.607</v>
      </c>
      <c r="AA151" s="114">
        <v>391.74900000000002</v>
      </c>
      <c r="AB151" s="114">
        <v>129.81299999999999</v>
      </c>
      <c r="AC151" s="114">
        <v>130.815</v>
      </c>
      <c r="AD151" s="114">
        <v>131.874</v>
      </c>
      <c r="AE151" s="114">
        <v>131.047</v>
      </c>
      <c r="AF151" s="114">
        <v>396.76100000000002</v>
      </c>
      <c r="AG151" s="114">
        <v>126.295</v>
      </c>
      <c r="AH151" s="114">
        <v>133.49700000000001</v>
      </c>
      <c r="AI151" s="114">
        <v>132.31399999999999</v>
      </c>
      <c r="AJ151" s="114">
        <v>134.31800000000001</v>
      </c>
      <c r="AK151" s="114">
        <v>396.339</v>
      </c>
      <c r="AL151" s="114">
        <v>125.556</v>
      </c>
      <c r="AM151" s="114">
        <v>125.483</v>
      </c>
      <c r="AN151" s="114">
        <v>129.196</v>
      </c>
      <c r="AO151" s="114">
        <v>132.244</v>
      </c>
      <c r="AP151" s="114">
        <v>376.87599999999998</v>
      </c>
      <c r="AQ151" s="114">
        <v>119.926</v>
      </c>
      <c r="AR151" s="114">
        <v>121.31</v>
      </c>
      <c r="AS151" s="114">
        <v>125.464</v>
      </c>
      <c r="AT151" s="114">
        <v>131.047</v>
      </c>
      <c r="AU151" s="114">
        <v>377.24700000000001</v>
      </c>
      <c r="AV151" s="114">
        <v>112.866</v>
      </c>
      <c r="AW151" s="114">
        <v>117.018</v>
      </c>
      <c r="AX151" s="114">
        <v>113.547</v>
      </c>
      <c r="AY151" s="114">
        <v>116.876</v>
      </c>
      <c r="AZ151" s="114">
        <v>371.346</v>
      </c>
      <c r="BA151" s="114">
        <v>115.663</v>
      </c>
      <c r="BB151" s="114">
        <v>118.289</v>
      </c>
      <c r="BC151" s="114">
        <v>116.623</v>
      </c>
      <c r="BD151" s="114">
        <v>117.17700000000001</v>
      </c>
      <c r="BE151" s="114">
        <v>367.67099999999999</v>
      </c>
      <c r="BF151" s="114">
        <v>113.589</v>
      </c>
      <c r="BG151" s="114">
        <v>111.813</v>
      </c>
      <c r="BH151" s="114">
        <v>116.15900000000001</v>
      </c>
      <c r="BI151" s="114">
        <v>116.959</v>
      </c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</row>
    <row r="152" spans="1:159" s="15" customFormat="1" ht="16.8">
      <c r="A152" s="49" t="s">
        <v>43</v>
      </c>
      <c r="B152" s="114">
        <v>237.05099999999999</v>
      </c>
      <c r="C152" s="114">
        <v>105.56566666666667</v>
      </c>
      <c r="D152" s="114">
        <v>108.32933333333334</v>
      </c>
      <c r="E152" s="114">
        <v>109.65633333333334</v>
      </c>
      <c r="F152" s="114">
        <v>102.962</v>
      </c>
      <c r="G152" s="111">
        <v>267.2475</v>
      </c>
      <c r="H152" s="111">
        <v>115.5498</v>
      </c>
      <c r="I152" s="111">
        <v>112.19969999999999</v>
      </c>
      <c r="J152" s="111">
        <v>112.96119999999999</v>
      </c>
      <c r="K152" s="111">
        <v>117.39360000000001</v>
      </c>
      <c r="L152" s="111">
        <v>271.50299999999999</v>
      </c>
      <c r="M152" s="114">
        <v>107.749</v>
      </c>
      <c r="N152" s="111">
        <v>112.30860000000001</v>
      </c>
      <c r="O152" s="111">
        <v>114.5667</v>
      </c>
      <c r="P152" s="111">
        <v>116.73399999999999</v>
      </c>
      <c r="Q152" s="114">
        <v>306.90530000000001</v>
      </c>
      <c r="R152" s="114">
        <v>111.327</v>
      </c>
      <c r="S152" s="114">
        <v>115.849</v>
      </c>
      <c r="T152" s="114">
        <v>113.069</v>
      </c>
      <c r="U152" s="114">
        <v>119.542</v>
      </c>
      <c r="V152" s="114">
        <v>286.02</v>
      </c>
      <c r="W152" s="114">
        <v>110.753</v>
      </c>
      <c r="X152" s="114">
        <v>119.52200000000001</v>
      </c>
      <c r="Y152" s="114">
        <v>120.419</v>
      </c>
      <c r="Z152" s="114">
        <v>123.666</v>
      </c>
      <c r="AA152" s="114">
        <v>279.84800000000001</v>
      </c>
      <c r="AB152" s="114">
        <v>109.48699999999999</v>
      </c>
      <c r="AC152" s="114">
        <v>117.37</v>
      </c>
      <c r="AD152" s="114">
        <v>115.32899999999999</v>
      </c>
      <c r="AE152" s="114">
        <v>116.93</v>
      </c>
      <c r="AF152" s="114">
        <v>274.93200000000002</v>
      </c>
      <c r="AG152" s="114">
        <v>112.41200000000001</v>
      </c>
      <c r="AH152" s="114">
        <v>116.063</v>
      </c>
      <c r="AI152" s="114">
        <v>114.634</v>
      </c>
      <c r="AJ152" s="114">
        <v>116.91</v>
      </c>
      <c r="AK152" s="114">
        <v>262.61200000000002</v>
      </c>
      <c r="AL152" s="114">
        <v>104.858</v>
      </c>
      <c r="AM152" s="114">
        <v>111.36799999999999</v>
      </c>
      <c r="AN152" s="114">
        <v>115.56</v>
      </c>
      <c r="AO152" s="114">
        <v>114.14700000000001</v>
      </c>
      <c r="AP152" s="114">
        <v>242.65600000000001</v>
      </c>
      <c r="AQ152" s="114">
        <v>99.75</v>
      </c>
      <c r="AR152" s="114">
        <v>105.59099999999999</v>
      </c>
      <c r="AS152" s="114">
        <v>112.43300000000001</v>
      </c>
      <c r="AT152" s="114">
        <v>116.93</v>
      </c>
      <c r="AU152" s="114">
        <v>243.791</v>
      </c>
      <c r="AV152" s="114">
        <v>101.76</v>
      </c>
      <c r="AW152" s="114">
        <v>100.526</v>
      </c>
      <c r="AX152" s="114">
        <v>100.392</v>
      </c>
      <c r="AY152" s="114">
        <v>102.861</v>
      </c>
      <c r="AZ152" s="114">
        <v>221.47399999999999</v>
      </c>
      <c r="BA152" s="114">
        <v>96.147000000000006</v>
      </c>
      <c r="BB152" s="114">
        <v>103.211</v>
      </c>
      <c r="BC152" s="114">
        <v>107.456</v>
      </c>
      <c r="BD152" s="114">
        <v>104.536</v>
      </c>
      <c r="BE152" s="114">
        <v>227.346</v>
      </c>
      <c r="BF152" s="114">
        <v>95.67</v>
      </c>
      <c r="BG152" s="114">
        <v>96.212000000000003</v>
      </c>
      <c r="BH152" s="114">
        <v>95.248999999999995</v>
      </c>
      <c r="BI152" s="114">
        <v>101.124</v>
      </c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</row>
    <row r="153" spans="1:159" s="25" customFormat="1" ht="16.8">
      <c r="A153" s="51" t="s">
        <v>19</v>
      </c>
      <c r="B153" s="106">
        <f t="shared" ref="B153" si="13">SUM(B151:B152)</f>
        <v>584.18899999999996</v>
      </c>
      <c r="C153" s="106">
        <f t="shared" ref="C153:F153" si="14">SUM(C151:C152)</f>
        <v>231.60133333333334</v>
      </c>
      <c r="D153" s="106">
        <f t="shared" si="14"/>
        <v>232.42400000000001</v>
      </c>
      <c r="E153" s="106">
        <f t="shared" si="14"/>
        <v>240.22133333333335</v>
      </c>
      <c r="F153" s="106">
        <f t="shared" si="14"/>
        <v>230.41833333333332</v>
      </c>
      <c r="G153" s="106">
        <f>SUM(G151:G152)</f>
        <v>658.34289999999999</v>
      </c>
      <c r="H153" s="106">
        <f>SUM(H151:H152)</f>
        <v>246.4162</v>
      </c>
      <c r="I153" s="106">
        <f t="shared" ref="I153:O153" si="15">SUM(I151:I152)</f>
        <v>246.59999999999997</v>
      </c>
      <c r="J153" s="106">
        <f t="shared" si="15"/>
        <v>241.8663</v>
      </c>
      <c r="K153" s="106">
        <f t="shared" si="15"/>
        <v>246.2987</v>
      </c>
      <c r="L153" s="106">
        <f>SUM(L151:L152)</f>
        <v>650.48039999999992</v>
      </c>
      <c r="M153" s="106">
        <f>SUM(M151:M152)</f>
        <v>239.149</v>
      </c>
      <c r="N153" s="106">
        <f t="shared" si="15"/>
        <v>247.44640000000001</v>
      </c>
      <c r="O153" s="106">
        <f t="shared" si="15"/>
        <v>247.50469999999999</v>
      </c>
      <c r="P153" s="106">
        <f>SUM(P151:P152)</f>
        <v>251.74419999999998</v>
      </c>
      <c r="Q153" s="106">
        <f>SUM(Q151:Q152)</f>
        <v>739.96680000000003</v>
      </c>
      <c r="R153" s="107">
        <v>240.708</v>
      </c>
      <c r="S153" s="107">
        <v>247.93</v>
      </c>
      <c r="T153" s="107">
        <v>246.04300000000001</v>
      </c>
      <c r="U153" s="107">
        <v>256.69</v>
      </c>
      <c r="V153" s="107">
        <v>685.69600000000003</v>
      </c>
      <c r="W153" s="107">
        <v>241.23</v>
      </c>
      <c r="X153" s="107">
        <v>250.74600000000001</v>
      </c>
      <c r="Y153" s="107">
        <v>255.18100000000001</v>
      </c>
      <c r="Z153" s="107">
        <v>262.274</v>
      </c>
      <c r="AA153" s="107">
        <v>671.59699999999998</v>
      </c>
      <c r="AB153" s="107">
        <v>239.3</v>
      </c>
      <c r="AC153" s="107">
        <v>248.185</v>
      </c>
      <c r="AD153" s="107">
        <v>247.203</v>
      </c>
      <c r="AE153" s="107">
        <v>247.977</v>
      </c>
      <c r="AF153" s="107">
        <v>671.69299999999998</v>
      </c>
      <c r="AG153" s="107">
        <v>238.70699999999999</v>
      </c>
      <c r="AH153" s="107">
        <v>249.559</v>
      </c>
      <c r="AI153" s="107">
        <v>246.94800000000001</v>
      </c>
      <c r="AJ153" s="107">
        <v>251.22900000000001</v>
      </c>
      <c r="AK153" s="107">
        <v>658.95100000000002</v>
      </c>
      <c r="AL153" s="107">
        <v>230.41399999999999</v>
      </c>
      <c r="AM153" s="107">
        <v>236.852</v>
      </c>
      <c r="AN153" s="107">
        <v>244.756</v>
      </c>
      <c r="AO153" s="107">
        <v>246.392</v>
      </c>
      <c r="AP153" s="107">
        <v>618.53200000000004</v>
      </c>
      <c r="AQ153" s="107">
        <v>219.67699999999999</v>
      </c>
      <c r="AR153" s="107">
        <v>226.90100000000001</v>
      </c>
      <c r="AS153" s="107">
        <v>237.89699999999999</v>
      </c>
      <c r="AT153" s="107">
        <v>247.977</v>
      </c>
      <c r="AU153" s="107">
        <v>621.03800000000001</v>
      </c>
      <c r="AV153" s="107">
        <v>214.625</v>
      </c>
      <c r="AW153" s="107">
        <v>217.54400000000001</v>
      </c>
      <c r="AX153" s="107">
        <v>213.93899999999999</v>
      </c>
      <c r="AY153" s="107">
        <v>219.738</v>
      </c>
      <c r="AZ153" s="107">
        <v>592.82000000000005</v>
      </c>
      <c r="BA153" s="107">
        <v>211.81100000000001</v>
      </c>
      <c r="BB153" s="107">
        <v>221.5</v>
      </c>
      <c r="BC153" s="107">
        <v>224.07900000000001</v>
      </c>
      <c r="BD153" s="107">
        <v>221.71299999999999</v>
      </c>
      <c r="BE153" s="107">
        <v>595.01800000000003</v>
      </c>
      <c r="BF153" s="107">
        <v>209.26</v>
      </c>
      <c r="BG153" s="107">
        <v>208.02500000000001</v>
      </c>
      <c r="BH153" s="107">
        <v>211.40899999999999</v>
      </c>
      <c r="BI153" s="107">
        <v>218.083</v>
      </c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  <c r="FA153" s="57"/>
      <c r="FB153" s="57"/>
      <c r="FC153" s="57"/>
    </row>
    <row r="154" spans="1:159" ht="19.2">
      <c r="A154" s="206" t="s">
        <v>79</v>
      </c>
      <c r="B154" s="210"/>
      <c r="C154" s="210"/>
      <c r="D154" s="210"/>
      <c r="E154" s="210"/>
      <c r="F154" s="210"/>
      <c r="G154" s="211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</row>
    <row r="155" spans="1:159" ht="16.8">
      <c r="A155" s="34"/>
      <c r="B155" s="34"/>
      <c r="C155" s="34"/>
      <c r="D155" s="34"/>
      <c r="E155" s="34"/>
      <c r="F155" s="34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</row>
    <row r="156" spans="1:159" ht="16.8">
      <c r="A156" s="34"/>
      <c r="B156" s="34"/>
      <c r="C156" s="34"/>
      <c r="D156" s="34"/>
      <c r="E156" s="34"/>
      <c r="F156" s="34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</row>
    <row r="157" spans="1:159">
      <c r="A157" s="5"/>
      <c r="B157" s="5"/>
      <c r="C157" s="5"/>
      <c r="D157" s="5"/>
      <c r="E157" s="5"/>
      <c r="F157" s="5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5"/>
      <c r="S157" s="5"/>
      <c r="T157" s="5"/>
      <c r="U157" s="5"/>
      <c r="V157" s="5"/>
      <c r="W157" s="5"/>
      <c r="X157" s="5"/>
      <c r="Y157" s="5"/>
    </row>
    <row r="158" spans="1:159">
      <c r="M158" s="97"/>
      <c r="N158" s="97"/>
      <c r="O158" s="97"/>
      <c r="P158" s="97"/>
      <c r="Q158" s="97"/>
      <c r="R158" s="5"/>
      <c r="S158" s="5"/>
      <c r="T158" s="5"/>
      <c r="U158" s="5"/>
      <c r="V158" s="5"/>
      <c r="W158" s="5"/>
      <c r="X158" s="5"/>
      <c r="Y158" s="5"/>
    </row>
    <row r="159" spans="1:159">
      <c r="M159" s="97"/>
      <c r="N159" s="97"/>
      <c r="O159" s="97"/>
      <c r="P159" s="97"/>
      <c r="Q159" s="97"/>
      <c r="R159" s="5"/>
      <c r="S159" s="5"/>
      <c r="T159" s="5"/>
      <c r="U159" s="5"/>
      <c r="V159" s="5"/>
      <c r="W159" s="5"/>
      <c r="X159" s="5"/>
      <c r="Y159" s="5"/>
    </row>
    <row r="160" spans="1:159">
      <c r="M160" s="97"/>
      <c r="N160" s="97"/>
      <c r="O160" s="97"/>
      <c r="P160" s="97"/>
      <c r="Q160" s="97"/>
      <c r="R160" s="5"/>
      <c r="S160" s="5"/>
      <c r="T160" s="5"/>
      <c r="U160" s="5"/>
      <c r="V160" s="5"/>
      <c r="W160" s="5"/>
      <c r="X160" s="5"/>
      <c r="Y160" s="5"/>
    </row>
    <row r="161" spans="13:25">
      <c r="M161" s="97"/>
      <c r="N161" s="97"/>
      <c r="O161" s="97"/>
      <c r="P161" s="97"/>
      <c r="Q161" s="97"/>
      <c r="R161" s="5"/>
      <c r="S161" s="5"/>
      <c r="T161" s="5"/>
      <c r="U161" s="5"/>
      <c r="V161" s="5"/>
      <c r="W161" s="5"/>
      <c r="X161" s="5"/>
      <c r="Y161" s="5"/>
    </row>
    <row r="162" spans="13:25">
      <c r="M162" s="97"/>
      <c r="N162" s="97"/>
      <c r="O162" s="97"/>
      <c r="P162" s="97"/>
      <c r="Q162" s="97"/>
      <c r="R162" s="5"/>
      <c r="S162" s="5"/>
      <c r="T162" s="5"/>
      <c r="U162" s="5"/>
      <c r="V162" s="5"/>
      <c r="W162" s="5"/>
      <c r="X162" s="5"/>
      <c r="Y162" s="5"/>
    </row>
    <row r="163" spans="13:25">
      <c r="M163" s="97"/>
      <c r="N163" s="97"/>
      <c r="O163" s="97"/>
      <c r="P163" s="97"/>
      <c r="Q163" s="97"/>
      <c r="R163" s="5"/>
      <c r="S163" s="5"/>
      <c r="T163" s="5"/>
      <c r="U163" s="5"/>
      <c r="V163" s="5"/>
      <c r="W163" s="5"/>
      <c r="X163" s="5"/>
      <c r="Y163" s="5"/>
    </row>
    <row r="164" spans="13:25">
      <c r="M164" s="97"/>
      <c r="N164" s="97"/>
      <c r="O164" s="97"/>
      <c r="P164" s="97"/>
      <c r="Q164" s="97"/>
      <c r="R164" s="5"/>
      <c r="S164" s="5"/>
      <c r="T164" s="5"/>
      <c r="U164" s="5"/>
      <c r="V164" s="5"/>
      <c r="W164" s="5"/>
      <c r="X164" s="5"/>
      <c r="Y164" s="5"/>
    </row>
    <row r="165" spans="13:25">
      <c r="M165" s="97"/>
      <c r="N165" s="97"/>
      <c r="O165" s="97"/>
      <c r="P165" s="97"/>
      <c r="Q165" s="97"/>
      <c r="R165" s="5"/>
      <c r="S165" s="5"/>
      <c r="T165" s="5"/>
      <c r="U165" s="5"/>
      <c r="V165" s="5"/>
      <c r="W165" s="5"/>
      <c r="X165" s="5"/>
      <c r="Y165" s="5"/>
    </row>
    <row r="166" spans="13:25">
      <c r="M166" s="97"/>
      <c r="N166" s="97"/>
      <c r="O166" s="97"/>
      <c r="P166" s="97"/>
      <c r="Q166" s="97"/>
      <c r="R166" s="5"/>
      <c r="S166" s="5"/>
      <c r="T166" s="5"/>
      <c r="U166" s="5"/>
      <c r="V166" s="5"/>
      <c r="W166" s="5"/>
      <c r="X166" s="5"/>
      <c r="Y166" s="5"/>
    </row>
    <row r="167" spans="13:25">
      <c r="M167" s="97"/>
      <c r="N167" s="97"/>
      <c r="O167" s="97"/>
      <c r="P167" s="97"/>
      <c r="Q167" s="97"/>
      <c r="R167" s="5"/>
      <c r="S167" s="5"/>
      <c r="T167" s="5"/>
      <c r="U167" s="5"/>
      <c r="V167" s="5"/>
      <c r="W167" s="5"/>
      <c r="X167" s="5"/>
      <c r="Y167" s="5"/>
    </row>
    <row r="168" spans="13:25">
      <c r="M168" s="97"/>
      <c r="N168" s="97"/>
      <c r="O168" s="97"/>
      <c r="P168" s="97"/>
      <c r="Q168" s="97"/>
      <c r="R168" s="5"/>
      <c r="S168" s="5"/>
      <c r="T168" s="5"/>
      <c r="U168" s="5"/>
      <c r="V168" s="5"/>
      <c r="W168" s="5"/>
      <c r="X168" s="5"/>
      <c r="Y168" s="5"/>
    </row>
    <row r="169" spans="13:25">
      <c r="M169" s="97"/>
      <c r="N169" s="97"/>
      <c r="O169" s="97"/>
      <c r="P169" s="97"/>
      <c r="Q169" s="97"/>
      <c r="R169" s="5"/>
      <c r="S169" s="5"/>
      <c r="T169" s="5"/>
      <c r="U169" s="5"/>
      <c r="V169" s="5"/>
      <c r="W169" s="5"/>
      <c r="X169" s="5"/>
      <c r="Y169" s="5"/>
    </row>
    <row r="170" spans="13:25">
      <c r="M170" s="97"/>
      <c r="N170" s="97"/>
      <c r="O170" s="97"/>
      <c r="P170" s="97"/>
      <c r="Q170" s="97"/>
      <c r="R170" s="5"/>
      <c r="S170" s="5"/>
      <c r="T170" s="5"/>
      <c r="U170" s="5"/>
      <c r="V170" s="5"/>
      <c r="W170" s="5"/>
      <c r="X170" s="5"/>
      <c r="Y170" s="5"/>
    </row>
    <row r="171" spans="13:25">
      <c r="M171" s="97"/>
      <c r="N171" s="97"/>
      <c r="O171" s="97"/>
      <c r="P171" s="97"/>
      <c r="Q171" s="97"/>
      <c r="R171" s="5"/>
      <c r="S171" s="5"/>
      <c r="T171" s="5"/>
      <c r="U171" s="5"/>
      <c r="V171" s="5"/>
      <c r="W171" s="5"/>
      <c r="X171" s="5"/>
      <c r="Y171" s="5"/>
    </row>
    <row r="172" spans="13:25">
      <c r="M172" s="97"/>
      <c r="N172" s="97"/>
      <c r="O172" s="97"/>
      <c r="P172" s="97"/>
      <c r="Q172" s="97"/>
      <c r="R172" s="5"/>
      <c r="S172" s="5"/>
      <c r="T172" s="5"/>
      <c r="U172" s="5"/>
      <c r="V172" s="5"/>
      <c r="W172" s="5"/>
      <c r="X172" s="5"/>
      <c r="Y172" s="5"/>
    </row>
    <row r="173" spans="13:25">
      <c r="M173" s="97"/>
      <c r="N173" s="97"/>
      <c r="O173" s="97"/>
      <c r="P173" s="97"/>
      <c r="Q173" s="97"/>
      <c r="R173" s="5"/>
      <c r="S173" s="5"/>
      <c r="T173" s="5"/>
      <c r="U173" s="5"/>
      <c r="V173" s="5"/>
      <c r="W173" s="5"/>
      <c r="X173" s="5"/>
      <c r="Y173" s="5"/>
    </row>
    <row r="174" spans="13:25">
      <c r="M174" s="97"/>
      <c r="N174" s="97"/>
      <c r="O174" s="97"/>
      <c r="P174" s="97"/>
      <c r="Q174" s="97"/>
      <c r="R174" s="5"/>
      <c r="S174" s="5"/>
      <c r="T174" s="5"/>
      <c r="U174" s="5"/>
      <c r="V174" s="5"/>
      <c r="W174" s="5"/>
      <c r="X174" s="5"/>
      <c r="Y174" s="5"/>
    </row>
    <row r="175" spans="13:25">
      <c r="M175" s="97"/>
      <c r="N175" s="97"/>
      <c r="O175" s="97"/>
      <c r="P175" s="97"/>
      <c r="Q175" s="97"/>
      <c r="R175" s="5"/>
      <c r="S175" s="5"/>
      <c r="T175" s="5"/>
      <c r="U175" s="5"/>
      <c r="V175" s="5"/>
      <c r="W175" s="5"/>
      <c r="X175" s="5"/>
      <c r="Y175" s="5"/>
    </row>
    <row r="176" spans="13:25">
      <c r="M176" s="97"/>
      <c r="N176" s="97"/>
      <c r="P176" s="97"/>
      <c r="Q176" s="97"/>
      <c r="R176" s="5"/>
      <c r="S176" s="5"/>
      <c r="T176" s="5"/>
      <c r="U176" s="5"/>
      <c r="V176" s="5"/>
      <c r="W176" s="5"/>
      <c r="X176" s="5"/>
      <c r="Y176" s="5"/>
    </row>
    <row r="177" spans="13:25" s="1" customFormat="1">
      <c r="M177" s="97"/>
      <c r="N177" s="97"/>
      <c r="O177" s="97"/>
      <c r="P177" s="97"/>
      <c r="Q177" s="97"/>
      <c r="R177" s="5"/>
      <c r="S177" s="5"/>
      <c r="T177" s="5"/>
      <c r="U177" s="5"/>
      <c r="V177" s="5"/>
      <c r="W177" s="5"/>
      <c r="X177" s="5"/>
      <c r="Y177" s="5"/>
    </row>
    <row r="178" spans="13:25" s="1" customFormat="1">
      <c r="M178" s="97"/>
      <c r="N178" s="97"/>
      <c r="O178" s="97"/>
      <c r="P178" s="97"/>
      <c r="Q178" s="97"/>
      <c r="R178" s="5"/>
      <c r="S178" s="5"/>
      <c r="T178" s="5"/>
      <c r="U178" s="5"/>
      <c r="V178" s="5"/>
      <c r="W178" s="5"/>
      <c r="X178" s="5"/>
      <c r="Y178" s="5"/>
    </row>
    <row r="179" spans="13:25" s="1" customFormat="1">
      <c r="M179" s="97"/>
      <c r="N179" s="97"/>
      <c r="O179" s="97"/>
      <c r="P179" s="97"/>
      <c r="Q179" s="97"/>
      <c r="R179" s="5"/>
      <c r="S179" s="5"/>
      <c r="T179" s="5"/>
      <c r="U179" s="5"/>
      <c r="V179" s="5"/>
      <c r="W179" s="5"/>
      <c r="X179" s="5"/>
      <c r="Y179" s="5"/>
    </row>
    <row r="180" spans="13:25" s="1" customFormat="1">
      <c r="M180" s="97"/>
      <c r="N180" s="97"/>
      <c r="O180" s="97"/>
      <c r="P180" s="97"/>
      <c r="Q180" s="97"/>
      <c r="R180" s="5"/>
      <c r="S180" s="5"/>
      <c r="T180" s="5"/>
      <c r="U180" s="5"/>
      <c r="V180" s="5"/>
      <c r="W180" s="5"/>
      <c r="X180" s="5"/>
      <c r="Y180" s="5"/>
    </row>
    <row r="181" spans="13:25">
      <c r="N181" s="97"/>
      <c r="P181" s="97"/>
      <c r="Q181" s="97"/>
      <c r="R181" s="5"/>
      <c r="S181" s="5"/>
      <c r="T181" s="5"/>
      <c r="U181" s="5"/>
      <c r="V181" s="5"/>
      <c r="W181" s="5"/>
      <c r="X181" s="5"/>
      <c r="Y181" s="5"/>
    </row>
    <row r="182" spans="13:25" s="1" customFormat="1">
      <c r="M182" s="2"/>
      <c r="N182" s="97"/>
      <c r="O182" s="97"/>
      <c r="P182" s="97"/>
      <c r="Q182" s="97"/>
      <c r="R182" s="5"/>
      <c r="S182" s="5"/>
      <c r="T182" s="5"/>
      <c r="U182" s="5"/>
      <c r="V182" s="5"/>
      <c r="W182" s="5"/>
      <c r="X182" s="5"/>
      <c r="Y182" s="5"/>
    </row>
    <row r="183" spans="13:25" s="1" customFormat="1">
      <c r="M183" s="2"/>
      <c r="N183" s="97"/>
      <c r="O183" s="97"/>
      <c r="P183" s="97"/>
      <c r="Q183" s="97"/>
      <c r="R183" s="5"/>
      <c r="S183" s="5"/>
      <c r="T183" s="5"/>
      <c r="U183" s="5"/>
      <c r="V183" s="5"/>
      <c r="W183" s="5"/>
      <c r="X183" s="5"/>
      <c r="Y183" s="5"/>
    </row>
    <row r="184" spans="13:25" s="1" customFormat="1">
      <c r="M184" s="2"/>
      <c r="N184" s="97"/>
      <c r="O184" s="97"/>
      <c r="P184" s="97"/>
      <c r="Q184" s="97"/>
      <c r="R184" s="5"/>
      <c r="S184" s="5"/>
      <c r="T184" s="5"/>
      <c r="U184" s="5"/>
      <c r="V184" s="5"/>
      <c r="W184" s="5"/>
      <c r="X184" s="5"/>
      <c r="Y184" s="5"/>
    </row>
    <row r="185" spans="13:25">
      <c r="N185" s="97"/>
      <c r="P185" s="97"/>
      <c r="Q185" s="97"/>
      <c r="R185" s="5"/>
      <c r="S185" s="5"/>
      <c r="T185" s="5"/>
      <c r="U185" s="5"/>
      <c r="V185" s="5"/>
      <c r="W185" s="5"/>
      <c r="X185" s="5"/>
      <c r="Y185" s="5"/>
    </row>
    <row r="186" spans="13:25">
      <c r="N186" s="97"/>
      <c r="P186" s="97"/>
      <c r="Q186" s="97"/>
      <c r="R186" s="5"/>
      <c r="S186" s="5"/>
      <c r="T186" s="5"/>
      <c r="U186" s="5"/>
      <c r="V186" s="5"/>
      <c r="W186" s="5"/>
      <c r="X186" s="5"/>
      <c r="Y186" s="5"/>
    </row>
    <row r="187" spans="13:25">
      <c r="N187" s="97"/>
      <c r="P187" s="97"/>
      <c r="Q187" s="97"/>
      <c r="R187" s="5"/>
      <c r="S187" s="5"/>
      <c r="T187" s="5"/>
      <c r="U187" s="5"/>
      <c r="V187" s="5"/>
      <c r="W187" s="5"/>
      <c r="X187" s="5"/>
      <c r="Y187" s="5"/>
    </row>
    <row r="188" spans="13:25">
      <c r="N188" s="97"/>
      <c r="P188" s="97"/>
      <c r="Q188" s="97"/>
      <c r="R188" s="5"/>
      <c r="S188" s="5"/>
      <c r="T188" s="5"/>
      <c r="U188" s="5"/>
      <c r="V188" s="5"/>
      <c r="W188" s="5"/>
      <c r="X188" s="5"/>
      <c r="Y188" s="5"/>
    </row>
    <row r="189" spans="13:25">
      <c r="N189" s="97"/>
      <c r="P189" s="97"/>
      <c r="Q189" s="97"/>
      <c r="R189" s="5"/>
      <c r="S189" s="5"/>
      <c r="T189" s="5"/>
      <c r="U189" s="5"/>
      <c r="V189" s="5"/>
      <c r="W189" s="5"/>
      <c r="X189" s="5"/>
      <c r="Y189" s="5"/>
    </row>
    <row r="190" spans="13:25">
      <c r="N190" s="97"/>
      <c r="P190" s="97"/>
      <c r="Q190" s="97"/>
      <c r="R190" s="5"/>
      <c r="S190" s="5"/>
      <c r="T190" s="5"/>
      <c r="U190" s="5"/>
      <c r="V190" s="5"/>
      <c r="W190" s="5"/>
      <c r="X190" s="5"/>
      <c r="Y190" s="5"/>
    </row>
    <row r="191" spans="13:25">
      <c r="N191" s="97"/>
      <c r="P191" s="97"/>
      <c r="Q191" s="97"/>
      <c r="R191" s="5"/>
      <c r="S191" s="5"/>
      <c r="T191" s="5"/>
      <c r="U191" s="5"/>
      <c r="V191" s="5"/>
      <c r="W191" s="5"/>
      <c r="X191" s="5"/>
      <c r="Y191" s="5"/>
    </row>
    <row r="192" spans="13:25">
      <c r="N192" s="97"/>
      <c r="P192" s="97"/>
      <c r="Q192" s="97"/>
      <c r="R192" s="5"/>
      <c r="S192" s="5"/>
      <c r="T192" s="5"/>
      <c r="U192" s="5"/>
      <c r="V192" s="5"/>
      <c r="W192" s="5"/>
      <c r="X192" s="5"/>
      <c r="Y192" s="5"/>
    </row>
    <row r="193" spans="13:25">
      <c r="N193" s="97"/>
      <c r="P193" s="97"/>
      <c r="Q193" s="97"/>
      <c r="R193" s="5"/>
      <c r="S193" s="5"/>
      <c r="T193" s="5"/>
      <c r="U193" s="5"/>
      <c r="V193" s="5"/>
      <c r="W193" s="5"/>
      <c r="X193" s="5"/>
      <c r="Y193" s="5"/>
    </row>
    <row r="194" spans="13:25">
      <c r="N194" s="97"/>
      <c r="P194" s="97"/>
      <c r="Q194" s="97"/>
      <c r="R194" s="5"/>
      <c r="S194" s="5"/>
      <c r="T194" s="5"/>
      <c r="U194" s="5"/>
      <c r="V194" s="5"/>
      <c r="W194" s="5"/>
      <c r="X194" s="5"/>
      <c r="Y194" s="5"/>
    </row>
    <row r="195" spans="13:25">
      <c r="N195" s="97"/>
      <c r="P195" s="97"/>
      <c r="Q195" s="97"/>
      <c r="R195" s="5"/>
      <c r="S195" s="5"/>
      <c r="T195" s="5"/>
      <c r="U195" s="5"/>
      <c r="V195" s="5"/>
      <c r="W195" s="5"/>
      <c r="X195" s="5"/>
      <c r="Y195" s="5"/>
    </row>
    <row r="196" spans="13:25">
      <c r="N196" s="97"/>
      <c r="P196" s="97"/>
      <c r="Q196" s="97"/>
      <c r="R196" s="5"/>
      <c r="S196" s="5"/>
      <c r="T196" s="5"/>
      <c r="U196" s="5"/>
      <c r="V196" s="5"/>
      <c r="W196" s="5"/>
      <c r="X196" s="5"/>
      <c r="Y196" s="5"/>
    </row>
    <row r="197" spans="13:25">
      <c r="N197" s="97"/>
      <c r="P197" s="97"/>
      <c r="Q197" s="97"/>
      <c r="R197" s="5"/>
      <c r="S197" s="5"/>
      <c r="T197" s="5"/>
      <c r="U197" s="5"/>
      <c r="V197" s="5"/>
      <c r="W197" s="5"/>
      <c r="X197" s="5"/>
      <c r="Y197" s="5"/>
    </row>
    <row r="198" spans="13:25">
      <c r="N198" s="97"/>
      <c r="O198" s="97"/>
      <c r="P198" s="97"/>
      <c r="Q198" s="97"/>
      <c r="R198" s="5"/>
      <c r="S198" s="5"/>
      <c r="T198" s="5"/>
      <c r="U198" s="5"/>
      <c r="V198" s="5"/>
      <c r="W198" s="5"/>
      <c r="X198" s="5"/>
      <c r="Y198" s="5"/>
    </row>
    <row r="199" spans="13:25">
      <c r="M199" s="97"/>
      <c r="N199" s="97"/>
      <c r="O199" s="97"/>
      <c r="P199" s="97"/>
      <c r="Q199" s="97"/>
      <c r="R199" s="5"/>
      <c r="S199" s="5"/>
      <c r="T199" s="5"/>
      <c r="U199" s="5"/>
      <c r="V199" s="5"/>
      <c r="W199" s="5"/>
      <c r="X199" s="5"/>
      <c r="Y199" s="5"/>
    </row>
    <row r="200" spans="13:25">
      <c r="M200" s="97"/>
      <c r="N200" s="97"/>
      <c r="O200" s="97"/>
      <c r="P200" s="97"/>
      <c r="Q200" s="97"/>
      <c r="R200" s="5"/>
      <c r="S200" s="5"/>
      <c r="T200" s="5"/>
      <c r="U200" s="5"/>
      <c r="V200" s="5"/>
      <c r="W200" s="5"/>
      <c r="X200" s="5"/>
      <c r="Y200" s="5"/>
    </row>
    <row r="201" spans="13:25">
      <c r="M201" s="97"/>
      <c r="N201" s="97"/>
      <c r="O201" s="97"/>
      <c r="P201" s="97"/>
      <c r="Q201" s="97"/>
      <c r="R201" s="5"/>
      <c r="S201" s="5"/>
      <c r="T201" s="5"/>
      <c r="U201" s="5"/>
      <c r="V201" s="5"/>
      <c r="W201" s="5"/>
      <c r="X201" s="5"/>
      <c r="Y201" s="5"/>
    </row>
    <row r="202" spans="13:25">
      <c r="M202" s="97"/>
      <c r="N202" s="97"/>
      <c r="O202" s="97"/>
      <c r="P202" s="97"/>
      <c r="Q202" s="97"/>
      <c r="R202" s="5"/>
      <c r="S202" s="5"/>
      <c r="T202" s="5"/>
      <c r="U202" s="5"/>
      <c r="V202" s="5"/>
      <c r="W202" s="5"/>
      <c r="X202" s="5"/>
      <c r="Y202" s="5"/>
    </row>
    <row r="203" spans="13:25">
      <c r="M203" s="97"/>
      <c r="N203" s="97"/>
      <c r="O203" s="97"/>
      <c r="P203" s="97"/>
      <c r="Q203" s="97"/>
      <c r="R203" s="5"/>
      <c r="S203" s="5"/>
      <c r="T203" s="5"/>
      <c r="U203" s="5"/>
      <c r="V203" s="5"/>
      <c r="W203" s="5"/>
      <c r="X203" s="5"/>
      <c r="Y203" s="5"/>
    </row>
    <row r="204" spans="13:25">
      <c r="M204" s="97"/>
      <c r="N204" s="97"/>
      <c r="O204" s="97"/>
      <c r="P204" s="97"/>
      <c r="Q204" s="97"/>
      <c r="R204" s="5"/>
      <c r="S204" s="5"/>
      <c r="T204" s="5"/>
      <c r="U204" s="5"/>
      <c r="V204" s="5"/>
      <c r="W204" s="5"/>
      <c r="X204" s="5"/>
      <c r="Y204" s="5"/>
    </row>
    <row r="205" spans="13:25">
      <c r="M205" s="97"/>
      <c r="N205" s="97"/>
      <c r="O205" s="97"/>
      <c r="P205" s="97"/>
      <c r="Q205" s="97"/>
      <c r="R205" s="5"/>
      <c r="S205" s="5"/>
      <c r="T205" s="5"/>
      <c r="U205" s="5"/>
      <c r="V205" s="5"/>
      <c r="W205" s="5"/>
      <c r="X205" s="5"/>
      <c r="Y205" s="5"/>
    </row>
    <row r="206" spans="13:25">
      <c r="M206" s="97"/>
      <c r="N206" s="97"/>
      <c r="O206" s="97"/>
      <c r="P206" s="97"/>
      <c r="Q206" s="97"/>
      <c r="R206" s="5"/>
      <c r="S206" s="5"/>
      <c r="T206" s="5"/>
      <c r="U206" s="5"/>
      <c r="V206" s="5"/>
      <c r="W206" s="5"/>
      <c r="X206" s="5"/>
      <c r="Y206" s="5"/>
    </row>
    <row r="207" spans="13:25">
      <c r="M207" s="97"/>
      <c r="N207" s="97"/>
      <c r="O207" s="97"/>
      <c r="P207" s="97"/>
      <c r="Q207" s="97"/>
      <c r="R207" s="5"/>
      <c r="S207" s="5"/>
      <c r="T207" s="5"/>
      <c r="U207" s="5"/>
      <c r="V207" s="5"/>
      <c r="W207" s="5"/>
      <c r="X207" s="5"/>
      <c r="Y207" s="5"/>
    </row>
    <row r="208" spans="13:25">
      <c r="M208" s="97"/>
      <c r="N208" s="97"/>
      <c r="O208" s="97"/>
      <c r="P208" s="97"/>
      <c r="Q208" s="97"/>
      <c r="R208" s="5"/>
      <c r="S208" s="5"/>
      <c r="T208" s="5"/>
      <c r="U208" s="5"/>
      <c r="V208" s="5"/>
      <c r="W208" s="5"/>
      <c r="X208" s="5"/>
      <c r="Y208" s="5"/>
    </row>
    <row r="209" spans="13:25">
      <c r="M209" s="97"/>
      <c r="N209" s="97"/>
      <c r="O209" s="97"/>
      <c r="P209" s="97"/>
      <c r="Q209" s="97"/>
      <c r="R209" s="5"/>
      <c r="S209" s="5"/>
      <c r="T209" s="5"/>
      <c r="U209" s="5"/>
      <c r="V209" s="5"/>
      <c r="W209" s="5"/>
      <c r="X209" s="5"/>
      <c r="Y209" s="5"/>
    </row>
    <row r="210" spans="13:25">
      <c r="M210" s="97"/>
      <c r="N210" s="97"/>
      <c r="O210" s="97"/>
      <c r="P210" s="97"/>
      <c r="Q210" s="97"/>
      <c r="R210" s="5"/>
      <c r="S210" s="5"/>
      <c r="T210" s="5"/>
      <c r="U210" s="5"/>
      <c r="V210" s="5"/>
      <c r="W210" s="5"/>
      <c r="X210" s="5"/>
      <c r="Y210" s="5"/>
    </row>
    <row r="211" spans="13:25">
      <c r="M211" s="97"/>
      <c r="N211" s="97"/>
      <c r="O211" s="97"/>
      <c r="P211" s="97"/>
      <c r="Q211" s="97"/>
      <c r="R211" s="5"/>
      <c r="S211" s="5"/>
      <c r="T211" s="5"/>
      <c r="U211" s="5"/>
      <c r="V211" s="5"/>
      <c r="W211" s="5"/>
      <c r="X211" s="5"/>
      <c r="Y211" s="5"/>
    </row>
    <row r="212" spans="13:25">
      <c r="M212" s="97"/>
      <c r="N212" s="97"/>
      <c r="O212" s="97"/>
      <c r="P212" s="97"/>
      <c r="Q212" s="97"/>
      <c r="R212" s="5"/>
      <c r="S212" s="5"/>
      <c r="T212" s="5"/>
      <c r="U212" s="5"/>
      <c r="V212" s="5"/>
      <c r="W212" s="5"/>
      <c r="X212" s="5"/>
      <c r="Y212" s="5"/>
    </row>
    <row r="213" spans="13:25">
      <c r="M213" s="97"/>
      <c r="N213" s="97"/>
      <c r="O213" s="97"/>
      <c r="P213" s="97"/>
      <c r="Q213" s="97"/>
      <c r="R213" s="5"/>
      <c r="S213" s="5"/>
      <c r="T213" s="5"/>
      <c r="U213" s="5"/>
      <c r="V213" s="5"/>
      <c r="W213" s="5"/>
      <c r="X213" s="5"/>
      <c r="Y213" s="5"/>
    </row>
    <row r="214" spans="13:25">
      <c r="M214" s="97"/>
      <c r="N214" s="97"/>
      <c r="O214" s="97"/>
      <c r="P214" s="97"/>
      <c r="Q214" s="97"/>
      <c r="R214" s="5"/>
      <c r="S214" s="5"/>
      <c r="T214" s="5"/>
      <c r="U214" s="5"/>
      <c r="V214" s="5"/>
      <c r="W214" s="5"/>
      <c r="X214" s="5"/>
      <c r="Y214" s="5"/>
    </row>
    <row r="215" spans="13:25">
      <c r="M215" s="97"/>
      <c r="N215" s="97"/>
      <c r="O215" s="97"/>
      <c r="P215" s="97"/>
      <c r="Q215" s="97"/>
      <c r="R215" s="5"/>
      <c r="S215" s="5"/>
      <c r="T215" s="5"/>
      <c r="U215" s="5"/>
      <c r="V215" s="5"/>
      <c r="W215" s="5"/>
      <c r="X215" s="5"/>
      <c r="Y215" s="5"/>
    </row>
    <row r="216" spans="13:25">
      <c r="M216" s="97"/>
      <c r="N216" s="97"/>
      <c r="O216" s="97"/>
      <c r="P216" s="97"/>
      <c r="Q216" s="97"/>
      <c r="R216" s="5"/>
      <c r="S216" s="5"/>
      <c r="T216" s="5"/>
      <c r="U216" s="5"/>
      <c r="V216" s="5"/>
      <c r="W216" s="5"/>
      <c r="X216" s="5"/>
      <c r="Y216" s="5"/>
    </row>
    <row r="217" spans="13:25">
      <c r="M217" s="97"/>
      <c r="N217" s="97"/>
      <c r="O217" s="97"/>
      <c r="P217" s="97"/>
      <c r="Q217" s="97"/>
      <c r="R217" s="5"/>
      <c r="S217" s="5"/>
      <c r="T217" s="5"/>
      <c r="U217" s="5"/>
      <c r="V217" s="5"/>
      <c r="W217" s="5"/>
      <c r="X217" s="5"/>
      <c r="Y217" s="5"/>
    </row>
    <row r="218" spans="13:25">
      <c r="M218" s="97"/>
      <c r="N218" s="97"/>
      <c r="O218" s="97"/>
      <c r="P218" s="97"/>
      <c r="Q218" s="97"/>
      <c r="R218" s="5"/>
      <c r="S218" s="5"/>
      <c r="T218" s="5"/>
      <c r="U218" s="5"/>
      <c r="V218" s="5"/>
      <c r="W218" s="5"/>
      <c r="X218" s="5"/>
      <c r="Y218" s="5"/>
    </row>
    <row r="219" spans="13:25">
      <c r="M219" s="97"/>
      <c r="N219" s="97"/>
      <c r="O219" s="97"/>
      <c r="P219" s="97"/>
      <c r="Q219" s="97"/>
      <c r="R219" s="5"/>
      <c r="S219" s="5"/>
      <c r="T219" s="5"/>
      <c r="U219" s="5"/>
      <c r="V219" s="5"/>
      <c r="W219" s="5"/>
      <c r="X219" s="5"/>
      <c r="Y219" s="5"/>
    </row>
    <row r="220" spans="13:25">
      <c r="M220" s="97"/>
      <c r="N220" s="97"/>
      <c r="O220" s="97"/>
      <c r="P220" s="97"/>
      <c r="Q220" s="97"/>
      <c r="R220" s="5"/>
      <c r="S220" s="5"/>
      <c r="T220" s="5"/>
      <c r="U220" s="5"/>
      <c r="V220" s="5"/>
      <c r="W220" s="5"/>
      <c r="X220" s="5"/>
      <c r="Y220" s="5"/>
    </row>
    <row r="221" spans="13:25">
      <c r="M221" s="97"/>
      <c r="N221" s="97"/>
      <c r="O221" s="97"/>
      <c r="P221" s="97"/>
      <c r="Q221" s="97"/>
      <c r="R221" s="5"/>
      <c r="S221" s="5"/>
      <c r="T221" s="5"/>
      <c r="U221" s="5"/>
      <c r="V221" s="5"/>
      <c r="W221" s="5"/>
      <c r="X221" s="5"/>
      <c r="Y221" s="5"/>
    </row>
    <row r="222" spans="13:25">
      <c r="M222" s="97"/>
      <c r="N222" s="97"/>
      <c r="O222" s="97"/>
      <c r="P222" s="97"/>
      <c r="Q222" s="97"/>
      <c r="R222" s="5"/>
      <c r="S222" s="5"/>
      <c r="T222" s="5"/>
      <c r="U222" s="5"/>
      <c r="V222" s="5"/>
      <c r="W222" s="5"/>
      <c r="X222" s="5"/>
      <c r="Y222" s="5"/>
    </row>
    <row r="223" spans="13:25">
      <c r="M223" s="97"/>
      <c r="N223" s="97"/>
      <c r="O223" s="97"/>
      <c r="P223" s="97"/>
      <c r="Q223" s="97"/>
      <c r="R223" s="5"/>
      <c r="S223" s="5"/>
      <c r="T223" s="5"/>
      <c r="U223" s="5"/>
      <c r="V223" s="5"/>
      <c r="W223" s="5"/>
      <c r="X223" s="5"/>
      <c r="Y223" s="5"/>
    </row>
    <row r="224" spans="13:25">
      <c r="M224" s="97"/>
      <c r="N224" s="97"/>
      <c r="O224" s="97"/>
      <c r="P224" s="97"/>
      <c r="Q224" s="97"/>
      <c r="R224" s="5"/>
      <c r="S224" s="5"/>
      <c r="T224" s="5"/>
      <c r="U224" s="5"/>
      <c r="V224" s="5"/>
      <c r="W224" s="5"/>
      <c r="X224" s="5"/>
      <c r="Y224" s="5"/>
    </row>
    <row r="225" spans="1:25">
      <c r="M225" s="97"/>
      <c r="N225" s="97"/>
      <c r="O225" s="97"/>
      <c r="P225" s="97"/>
      <c r="Q225" s="97"/>
      <c r="R225" s="5"/>
      <c r="S225" s="5"/>
      <c r="T225" s="5"/>
      <c r="U225" s="5"/>
      <c r="V225" s="5"/>
      <c r="W225" s="5"/>
      <c r="X225" s="5"/>
      <c r="Y225" s="5"/>
    </row>
    <row r="226" spans="1:25">
      <c r="M226" s="97"/>
      <c r="N226" s="97"/>
      <c r="O226" s="97"/>
      <c r="P226" s="97"/>
      <c r="Q226" s="97"/>
      <c r="R226" s="5"/>
      <c r="S226" s="5"/>
      <c r="T226" s="5"/>
      <c r="U226" s="5"/>
      <c r="V226" s="5"/>
      <c r="W226" s="5"/>
      <c r="X226" s="5"/>
      <c r="Y226" s="5"/>
    </row>
    <row r="227" spans="1:25">
      <c r="M227" s="97"/>
      <c r="N227" s="97"/>
      <c r="O227" s="97"/>
      <c r="P227" s="97"/>
      <c r="Q227" s="97"/>
      <c r="R227" s="5"/>
      <c r="S227" s="5"/>
      <c r="T227" s="5"/>
      <c r="U227" s="5"/>
      <c r="V227" s="5"/>
      <c r="W227" s="5"/>
      <c r="X227" s="5"/>
      <c r="Y227" s="5"/>
    </row>
    <row r="228" spans="1:25">
      <c r="M228" s="97"/>
      <c r="N228" s="97"/>
      <c r="O228" s="97"/>
      <c r="P228" s="97"/>
      <c r="Q228" s="97"/>
      <c r="R228" s="5"/>
      <c r="S228" s="5"/>
      <c r="T228" s="5"/>
      <c r="U228" s="5"/>
      <c r="V228" s="5"/>
      <c r="W228" s="5"/>
      <c r="X228" s="5"/>
      <c r="Y228" s="5"/>
    </row>
    <row r="229" spans="1:25">
      <c r="L229" s="97"/>
      <c r="M229" s="97"/>
      <c r="N229" s="97"/>
      <c r="O229" s="97"/>
      <c r="P229" s="97"/>
      <c r="Q229" s="97"/>
      <c r="R229" s="5"/>
      <c r="S229" s="5"/>
      <c r="T229" s="5"/>
      <c r="U229" s="5"/>
      <c r="V229" s="5"/>
      <c r="W229" s="5"/>
      <c r="X229" s="5"/>
      <c r="Y229" s="5"/>
    </row>
    <row r="230" spans="1:25">
      <c r="A230" s="5"/>
      <c r="B230" s="5"/>
      <c r="C230" s="5"/>
      <c r="D230" s="5"/>
      <c r="E230" s="5"/>
      <c r="F230" s="100"/>
      <c r="G230" s="99"/>
      <c r="H230" s="99"/>
      <c r="I230" s="101"/>
      <c r="J230" s="101"/>
      <c r="K230" s="97"/>
      <c r="L230" s="97"/>
      <c r="M230" s="97"/>
      <c r="N230" s="97"/>
      <c r="O230" s="97"/>
      <c r="P230" s="97"/>
      <c r="Q230" s="97"/>
      <c r="R230" s="5"/>
      <c r="S230" s="5"/>
      <c r="T230" s="5"/>
      <c r="U230" s="5"/>
      <c r="V230" s="5"/>
      <c r="W230" s="5"/>
      <c r="X230" s="5"/>
      <c r="Y230" s="5"/>
    </row>
    <row r="231" spans="1:25">
      <c r="A231" s="5"/>
      <c r="B231" s="5"/>
      <c r="C231" s="5"/>
      <c r="D231" s="5"/>
      <c r="E231" s="5"/>
      <c r="F231" s="98"/>
      <c r="G231" s="101"/>
      <c r="H231" s="99"/>
      <c r="I231" s="99"/>
      <c r="J231" s="101"/>
      <c r="K231" s="97"/>
      <c r="L231" s="97"/>
      <c r="M231" s="97"/>
      <c r="N231" s="97"/>
      <c r="O231" s="97"/>
      <c r="P231" s="97"/>
      <c r="Q231" s="97"/>
      <c r="R231" s="5"/>
      <c r="S231" s="5"/>
      <c r="T231" s="5"/>
      <c r="U231" s="5"/>
      <c r="V231" s="5"/>
      <c r="W231" s="5"/>
      <c r="X231" s="5"/>
      <c r="Y231" s="5"/>
    </row>
    <row r="232" spans="1:25">
      <c r="A232" s="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5"/>
      <c r="S232" s="5"/>
      <c r="T232" s="5"/>
      <c r="U232" s="5"/>
      <c r="V232" s="5"/>
      <c r="W232" s="5"/>
      <c r="X232" s="5"/>
      <c r="Y232" s="5"/>
    </row>
    <row r="233" spans="1:25">
      <c r="A233" s="5"/>
      <c r="B233" s="5"/>
      <c r="C233" s="5"/>
      <c r="D233" s="5"/>
      <c r="E233" s="5"/>
      <c r="F233" s="100"/>
      <c r="G233" s="101"/>
      <c r="H233" s="101"/>
      <c r="I233" s="101"/>
      <c r="J233" s="101"/>
      <c r="K233" s="97"/>
      <c r="L233" s="97"/>
      <c r="M233" s="97"/>
      <c r="N233" s="97"/>
      <c r="O233" s="97"/>
      <c r="P233" s="97"/>
      <c r="Q233" s="97"/>
      <c r="R233" s="5"/>
      <c r="S233" s="5"/>
      <c r="T233" s="5"/>
      <c r="U233" s="5"/>
      <c r="V233" s="5"/>
      <c r="W233" s="5"/>
      <c r="X233" s="5"/>
      <c r="Y233" s="5"/>
    </row>
    <row r="234" spans="1:25">
      <c r="A234" s="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5"/>
      <c r="S234" s="5"/>
      <c r="T234" s="5"/>
      <c r="U234" s="5"/>
      <c r="V234" s="5"/>
      <c r="W234" s="5"/>
      <c r="X234" s="5"/>
      <c r="Y234" s="5"/>
    </row>
    <row r="235" spans="1:25">
      <c r="A235" s="5"/>
      <c r="B235" s="5"/>
      <c r="C235" s="5"/>
      <c r="D235" s="5"/>
      <c r="E235" s="5"/>
      <c r="F235" s="5"/>
      <c r="G235" s="5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5"/>
      <c r="S235" s="5"/>
      <c r="T235" s="5"/>
      <c r="U235" s="5"/>
      <c r="V235" s="5"/>
      <c r="W235" s="5"/>
      <c r="X235" s="5"/>
      <c r="Y235" s="5"/>
    </row>
    <row r="236" spans="1:25">
      <c r="A236" s="5"/>
      <c r="B236" s="5"/>
      <c r="C236" s="5"/>
      <c r="D236" s="5"/>
      <c r="E236" s="5"/>
      <c r="F236" s="5"/>
      <c r="G236" s="5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5"/>
      <c r="S236" s="5"/>
      <c r="T236" s="5"/>
      <c r="U236" s="5"/>
      <c r="V236" s="5"/>
      <c r="W236" s="5"/>
      <c r="X236" s="5"/>
      <c r="Y236" s="5"/>
    </row>
    <row r="237" spans="1:25">
      <c r="A237" s="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5"/>
      <c r="S237" s="5"/>
      <c r="T237" s="5"/>
      <c r="U237" s="5"/>
      <c r="V237" s="5"/>
      <c r="W237" s="5"/>
      <c r="X237" s="5"/>
      <c r="Y237" s="5"/>
    </row>
    <row r="238" spans="1:25">
      <c r="A238" s="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5"/>
      <c r="S238" s="5"/>
      <c r="T238" s="5"/>
      <c r="U238" s="5"/>
      <c r="V238" s="5"/>
      <c r="W238" s="5"/>
      <c r="X238" s="5"/>
      <c r="Y238" s="5"/>
    </row>
    <row r="239" spans="1:25">
      <c r="A239" s="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5"/>
      <c r="S239" s="5"/>
      <c r="T239" s="5"/>
      <c r="U239" s="5"/>
      <c r="V239" s="5"/>
      <c r="W239" s="5"/>
      <c r="X239" s="5"/>
      <c r="Y239" s="5"/>
    </row>
    <row r="240" spans="1:25">
      <c r="A240" s="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5"/>
      <c r="S240" s="5"/>
      <c r="T240" s="5"/>
      <c r="U240" s="5"/>
      <c r="V240" s="5"/>
      <c r="W240" s="5"/>
      <c r="X240" s="5"/>
      <c r="Y240" s="5"/>
    </row>
    <row r="241" spans="1:25">
      <c r="A241" s="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5"/>
      <c r="S241" s="5"/>
      <c r="T241" s="5"/>
      <c r="U241" s="5"/>
      <c r="V241" s="5"/>
      <c r="W241" s="5"/>
      <c r="X241" s="5"/>
      <c r="Y241" s="5"/>
    </row>
    <row r="242" spans="1:25">
      <c r="A242" s="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5"/>
      <c r="S242" s="5"/>
      <c r="T242" s="5"/>
      <c r="U242" s="5"/>
      <c r="V242" s="5"/>
      <c r="W242" s="5"/>
      <c r="X242" s="5"/>
      <c r="Y242" s="5"/>
    </row>
    <row r="243" spans="1:25">
      <c r="A243" s="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5"/>
      <c r="S243" s="5"/>
      <c r="T243" s="5"/>
      <c r="U243" s="5"/>
      <c r="V243" s="5"/>
      <c r="W243" s="5"/>
      <c r="X243" s="5"/>
      <c r="Y243" s="5"/>
    </row>
    <row r="244" spans="1:25">
      <c r="A244" s="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5"/>
      <c r="S244" s="5"/>
      <c r="T244" s="5"/>
      <c r="U244" s="5"/>
      <c r="V244" s="5"/>
      <c r="W244" s="5"/>
      <c r="X244" s="5"/>
      <c r="Y244" s="5"/>
    </row>
    <row r="245" spans="1:25">
      <c r="A245" s="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5"/>
      <c r="S245" s="5"/>
      <c r="T245" s="5"/>
      <c r="U245" s="5"/>
      <c r="V245" s="5"/>
      <c r="W245" s="5"/>
      <c r="X245" s="5"/>
      <c r="Y245" s="5"/>
    </row>
    <row r="246" spans="1:25">
      <c r="A246" s="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5"/>
      <c r="S246" s="5"/>
      <c r="T246" s="5"/>
      <c r="U246" s="5"/>
      <c r="V246" s="5"/>
      <c r="W246" s="5"/>
      <c r="X246" s="5"/>
      <c r="Y246" s="5"/>
    </row>
    <row r="247" spans="1:25">
      <c r="A247" s="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5"/>
      <c r="S247" s="5"/>
      <c r="T247" s="5"/>
      <c r="U247" s="5"/>
      <c r="V247" s="5"/>
      <c r="W247" s="5"/>
      <c r="X247" s="5"/>
      <c r="Y247" s="5"/>
    </row>
    <row r="248" spans="1:25">
      <c r="A248" s="5"/>
      <c r="B248" s="5"/>
      <c r="C248" s="5"/>
      <c r="D248" s="5"/>
      <c r="E248" s="5"/>
      <c r="F248" s="5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5"/>
      <c r="S248" s="5"/>
      <c r="T248" s="5"/>
      <c r="U248" s="5"/>
      <c r="V248" s="5"/>
      <c r="W248" s="5"/>
      <c r="X248" s="5"/>
      <c r="Y248" s="5"/>
    </row>
    <row r="249" spans="1:25">
      <c r="A249" s="5"/>
      <c r="B249" s="5"/>
      <c r="C249" s="5"/>
      <c r="D249" s="5"/>
      <c r="E249" s="5"/>
      <c r="F249" s="5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5"/>
      <c r="S249" s="5"/>
      <c r="T249" s="5"/>
      <c r="U249" s="5"/>
      <c r="V249" s="5"/>
      <c r="W249" s="5"/>
      <c r="X249" s="5"/>
      <c r="Y249" s="5"/>
    </row>
    <row r="250" spans="1:25">
      <c r="A250" s="5"/>
      <c r="B250" s="5"/>
      <c r="C250" s="5"/>
      <c r="D250" s="5"/>
      <c r="E250" s="5"/>
      <c r="F250" s="5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5"/>
      <c r="S250" s="5"/>
      <c r="T250" s="5"/>
      <c r="U250" s="5"/>
      <c r="V250" s="5"/>
      <c r="W250" s="5"/>
      <c r="X250" s="5"/>
      <c r="Y250" s="5"/>
    </row>
    <row r="251" spans="1:25">
      <c r="A251" s="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5"/>
      <c r="S251" s="5"/>
      <c r="T251" s="5"/>
      <c r="U251" s="5"/>
      <c r="V251" s="5"/>
      <c r="W251" s="5"/>
      <c r="X251" s="5"/>
      <c r="Y251" s="5"/>
    </row>
    <row r="252" spans="1:25">
      <c r="A252" s="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5"/>
      <c r="S252" s="5"/>
      <c r="T252" s="5"/>
      <c r="U252" s="5"/>
      <c r="V252" s="5"/>
      <c r="W252" s="5"/>
      <c r="X252" s="5"/>
      <c r="Y252" s="5"/>
    </row>
    <row r="253" spans="1:25">
      <c r="A253" s="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5"/>
      <c r="S253" s="5"/>
      <c r="T253" s="5"/>
      <c r="U253" s="5"/>
      <c r="V253" s="5"/>
      <c r="W253" s="5"/>
      <c r="X253" s="5"/>
      <c r="Y253" s="5"/>
    </row>
    <row r="254" spans="1:25">
      <c r="A254" s="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5"/>
      <c r="S254" s="5"/>
      <c r="T254" s="5"/>
      <c r="U254" s="5"/>
      <c r="V254" s="5"/>
      <c r="W254" s="5"/>
      <c r="X254" s="5"/>
      <c r="Y254" s="5"/>
    </row>
    <row r="255" spans="1:25">
      <c r="A255" s="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5"/>
      <c r="S255" s="5"/>
      <c r="T255" s="5"/>
      <c r="U255" s="5"/>
      <c r="V255" s="5"/>
      <c r="W255" s="5"/>
      <c r="X255" s="5"/>
      <c r="Y255" s="5"/>
    </row>
    <row r="256" spans="1:25">
      <c r="A256" s="5"/>
      <c r="B256" s="5"/>
      <c r="C256" s="5"/>
      <c r="D256" s="5"/>
      <c r="E256" s="5"/>
      <c r="F256" s="5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5"/>
      <c r="S256" s="5"/>
      <c r="T256" s="5"/>
      <c r="U256" s="5"/>
      <c r="V256" s="5"/>
      <c r="W256" s="5"/>
      <c r="X256" s="5"/>
      <c r="Y256" s="5"/>
    </row>
    <row r="257" spans="1:25">
      <c r="A257" s="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5"/>
      <c r="S257" s="5"/>
      <c r="T257" s="5"/>
      <c r="U257" s="5"/>
      <c r="V257" s="5"/>
      <c r="W257" s="5"/>
      <c r="X257" s="5"/>
      <c r="Y257" s="5"/>
    </row>
    <row r="258" spans="1:25">
      <c r="A258" s="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5"/>
      <c r="S258" s="5"/>
      <c r="T258" s="5"/>
      <c r="U258" s="5"/>
      <c r="V258" s="5"/>
      <c r="W258" s="5"/>
      <c r="X258" s="5"/>
      <c r="Y258" s="5"/>
    </row>
    <row r="259" spans="1:25">
      <c r="A259" s="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5"/>
      <c r="S259" s="5"/>
      <c r="T259" s="5"/>
      <c r="U259" s="5"/>
      <c r="V259" s="5"/>
      <c r="W259" s="5"/>
      <c r="X259" s="5"/>
      <c r="Y259" s="5"/>
    </row>
    <row r="260" spans="1:25">
      <c r="A260" s="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5"/>
      <c r="S260" s="5"/>
      <c r="T260" s="5"/>
      <c r="U260" s="5"/>
      <c r="V260" s="5"/>
      <c r="W260" s="5"/>
      <c r="X260" s="5"/>
      <c r="Y260" s="5"/>
    </row>
    <row r="261" spans="1:25">
      <c r="A261" s="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5"/>
      <c r="S261" s="5"/>
      <c r="T261" s="5"/>
      <c r="U261" s="5"/>
      <c r="V261" s="5"/>
      <c r="W261" s="5"/>
      <c r="X261" s="5"/>
      <c r="Y261" s="5"/>
    </row>
    <row r="262" spans="1:25">
      <c r="A262" s="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5"/>
      <c r="S262" s="5"/>
      <c r="T262" s="5"/>
      <c r="U262" s="5"/>
      <c r="V262" s="5"/>
      <c r="W262" s="5"/>
      <c r="X262" s="5"/>
      <c r="Y262" s="5"/>
    </row>
    <row r="263" spans="1:25">
      <c r="A263" s="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5"/>
      <c r="S263" s="5"/>
      <c r="T263" s="5"/>
      <c r="U263" s="5"/>
      <c r="V263" s="5"/>
      <c r="W263" s="5"/>
      <c r="X263" s="5"/>
      <c r="Y263" s="5"/>
    </row>
    <row r="264" spans="1:25">
      <c r="A264" s="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5"/>
      <c r="S264" s="5"/>
      <c r="T264" s="5"/>
      <c r="U264" s="5"/>
      <c r="V264" s="5"/>
      <c r="W264" s="5"/>
      <c r="X264" s="5"/>
      <c r="Y264" s="5"/>
    </row>
    <row r="265" spans="1:25">
      <c r="A265" s="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5"/>
      <c r="S265" s="5"/>
      <c r="T265" s="5"/>
      <c r="U265" s="5"/>
      <c r="V265" s="5"/>
      <c r="W265" s="5"/>
      <c r="X265" s="5"/>
      <c r="Y265" s="5"/>
    </row>
    <row r="266" spans="1:25">
      <c r="A266" s="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5"/>
      <c r="S266" s="5"/>
      <c r="T266" s="5"/>
      <c r="U266" s="5"/>
      <c r="V266" s="5"/>
      <c r="W266" s="5"/>
      <c r="X266" s="5"/>
      <c r="Y266" s="5"/>
    </row>
    <row r="267" spans="1:25">
      <c r="A267" s="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5"/>
      <c r="S267" s="5"/>
      <c r="T267" s="5"/>
      <c r="U267" s="5"/>
      <c r="V267" s="5"/>
      <c r="W267" s="5"/>
      <c r="X267" s="5"/>
      <c r="Y267" s="5"/>
    </row>
    <row r="268" spans="1:25">
      <c r="A268" s="5"/>
      <c r="B268" s="5"/>
      <c r="C268" s="5"/>
      <c r="D268" s="5"/>
      <c r="E268" s="5"/>
      <c r="F268" s="5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5"/>
      <c r="S268" s="5"/>
      <c r="T268" s="5"/>
      <c r="U268" s="5"/>
      <c r="V268" s="5"/>
      <c r="W268" s="5"/>
      <c r="X268" s="5"/>
      <c r="Y268" s="5"/>
    </row>
    <row r="269" spans="1:25">
      <c r="A269" s="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5"/>
      <c r="S269" s="5"/>
      <c r="T269" s="5"/>
      <c r="U269" s="5"/>
      <c r="V269" s="5"/>
      <c r="W269" s="5"/>
      <c r="X269" s="5"/>
      <c r="Y269" s="5"/>
    </row>
    <row r="270" spans="1:25">
      <c r="A270" s="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5"/>
      <c r="S270" s="5"/>
      <c r="T270" s="5"/>
      <c r="U270" s="5"/>
      <c r="V270" s="5"/>
      <c r="W270" s="5"/>
      <c r="X270" s="5"/>
      <c r="Y270" s="5"/>
    </row>
    <row r="271" spans="1:25">
      <c r="A271" s="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5"/>
      <c r="S271" s="5"/>
      <c r="T271" s="5"/>
      <c r="U271" s="5"/>
      <c r="V271" s="5"/>
      <c r="W271" s="5"/>
      <c r="X271" s="5"/>
      <c r="Y271" s="5"/>
    </row>
    <row r="272" spans="1:25">
      <c r="A272" s="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5"/>
      <c r="S272" s="5"/>
      <c r="T272" s="5"/>
      <c r="U272" s="5"/>
      <c r="V272" s="5"/>
      <c r="W272" s="5"/>
      <c r="X272" s="5"/>
      <c r="Y272" s="5"/>
    </row>
    <row r="273" spans="1:25">
      <c r="A273" s="5"/>
      <c r="B273" s="5"/>
      <c r="C273" s="5"/>
      <c r="D273" s="5"/>
      <c r="E273" s="5"/>
      <c r="F273" s="5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5"/>
      <c r="S273" s="5"/>
      <c r="T273" s="5"/>
      <c r="U273" s="5"/>
      <c r="V273" s="5"/>
      <c r="W273" s="5"/>
      <c r="X273" s="5"/>
      <c r="Y273" s="5"/>
    </row>
    <row r="274" spans="1:25">
      <c r="A274" s="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5"/>
      <c r="S274" s="5"/>
      <c r="T274" s="5"/>
      <c r="U274" s="5"/>
      <c r="V274" s="5"/>
      <c r="W274" s="5"/>
      <c r="X274" s="5"/>
      <c r="Y274" s="5"/>
    </row>
    <row r="275" spans="1:25">
      <c r="A275" s="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5"/>
      <c r="S275" s="5"/>
      <c r="T275" s="5"/>
      <c r="U275" s="5"/>
      <c r="V275" s="5"/>
      <c r="W275" s="5"/>
      <c r="X275" s="5"/>
      <c r="Y275" s="5"/>
    </row>
    <row r="276" spans="1:25">
      <c r="A276" s="5"/>
      <c r="B276" s="5"/>
      <c r="C276" s="5"/>
      <c r="D276" s="5"/>
      <c r="E276" s="5"/>
      <c r="F276" s="5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5"/>
      <c r="S276" s="5"/>
      <c r="T276" s="5"/>
      <c r="U276" s="5"/>
      <c r="V276" s="5"/>
      <c r="W276" s="5"/>
      <c r="X276" s="5"/>
      <c r="Y276" s="5"/>
    </row>
    <row r="277" spans="1:25">
      <c r="A277" s="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5"/>
      <c r="S277" s="5"/>
      <c r="T277" s="5"/>
      <c r="U277" s="5"/>
      <c r="V277" s="5"/>
      <c r="W277" s="5"/>
      <c r="X277" s="5"/>
      <c r="Y277" s="5"/>
    </row>
    <row r="278" spans="1:25">
      <c r="A278" s="5"/>
      <c r="B278" s="5"/>
      <c r="C278" s="5"/>
      <c r="D278" s="5"/>
      <c r="E278" s="5"/>
      <c r="F278" s="5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5"/>
      <c r="S278" s="5"/>
      <c r="T278" s="5"/>
      <c r="U278" s="5"/>
      <c r="V278" s="5"/>
      <c r="W278" s="5"/>
      <c r="X278" s="5"/>
      <c r="Y278" s="5"/>
    </row>
  </sheetData>
  <mergeCells count="33">
    <mergeCell ref="AZ90:BD90"/>
    <mergeCell ref="BE90:BI90"/>
    <mergeCell ref="Y91:Z91"/>
    <mergeCell ref="AB91:AE91"/>
    <mergeCell ref="AG91:AJ91"/>
    <mergeCell ref="AL91:AO91"/>
    <mergeCell ref="AQ91:AT91"/>
    <mergeCell ref="AV91:AY91"/>
    <mergeCell ref="BA91:BD91"/>
    <mergeCell ref="BF91:BI91"/>
    <mergeCell ref="AA90:AE90"/>
    <mergeCell ref="AF90:AJ90"/>
    <mergeCell ref="AK90:AO90"/>
    <mergeCell ref="AP90:AT90"/>
    <mergeCell ref="AU90:AY90"/>
    <mergeCell ref="Y90:Z90"/>
    <mergeCell ref="Q90:U90"/>
    <mergeCell ref="V90:X90"/>
    <mergeCell ref="R91:U91"/>
    <mergeCell ref="W91:X91"/>
    <mergeCell ref="L90:P90"/>
    <mergeCell ref="A1:F1"/>
    <mergeCell ref="A4:P4"/>
    <mergeCell ref="B90:F90"/>
    <mergeCell ref="C91:F91"/>
    <mergeCell ref="G90:K90"/>
    <mergeCell ref="H91:K91"/>
    <mergeCell ref="M91:P91"/>
    <mergeCell ref="A5:P5"/>
    <mergeCell ref="C15:D15"/>
    <mergeCell ref="B14:D14"/>
    <mergeCell ref="E14:I14"/>
    <mergeCell ref="F15:I15"/>
  </mergeCells>
  <hyperlinks>
    <hyperlink ref="A11" location="ÍNDICE!A1" display="índie" xr:uid="{00000000-0004-0000-0300-000000000000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K97"/>
  <sheetViews>
    <sheetView showGridLines="0" zoomScale="70" zoomScaleNormal="70" workbookViewId="0">
      <pane xSplit="1" topLeftCell="B1" activePane="topRight" state="frozen"/>
      <selection pane="topRight" sqref="A1:N1"/>
    </sheetView>
  </sheetViews>
  <sheetFormatPr baseColWidth="10" defaultRowHeight="14.4"/>
  <cols>
    <col min="1" max="1" width="62" style="13" customWidth="1"/>
    <col min="2" max="2" width="10" style="13" customWidth="1"/>
    <col min="3" max="3" width="14.5546875" style="13" customWidth="1"/>
    <col min="4" max="4" width="13.77734375" style="13" customWidth="1"/>
    <col min="5" max="5" width="12.77734375" style="13" customWidth="1"/>
    <col min="6" max="6" width="13.6640625" style="13" customWidth="1"/>
    <col min="7" max="9" width="14.5546875" style="13" bestFit="1" customWidth="1"/>
    <col min="10" max="10" width="9.33203125" style="13" bestFit="1" customWidth="1"/>
    <col min="11" max="11" width="13" style="13" customWidth="1"/>
    <col min="12" max="12" width="14.5546875" style="13" bestFit="1" customWidth="1"/>
    <col min="13" max="13" width="13" style="13" customWidth="1"/>
    <col min="14" max="14" width="14.5546875" style="13" bestFit="1" customWidth="1"/>
    <col min="15" max="15" width="9.33203125" style="13" bestFit="1" customWidth="1"/>
    <col min="16" max="16" width="14.21875" style="13" bestFit="1" customWidth="1"/>
    <col min="17" max="19" width="14.5546875" style="13" bestFit="1" customWidth="1"/>
    <col min="20" max="20" width="9.44140625" style="1" customWidth="1"/>
    <col min="21" max="21" width="14.21875" style="1" bestFit="1" customWidth="1"/>
    <col min="22" max="24" width="14.5546875" style="1" bestFit="1" customWidth="1"/>
    <col min="25" max="25" width="12.5546875" style="1" bestFit="1" customWidth="1"/>
    <col min="26" max="26" width="14.21875" style="1" bestFit="1" customWidth="1"/>
    <col min="27" max="29" width="14.5546875" style="1" bestFit="1" customWidth="1"/>
    <col min="30" max="30" width="11" style="1"/>
    <col min="31" max="31" width="14.21875" style="1" bestFit="1" customWidth="1"/>
    <col min="32" max="32" width="14.5546875" style="1" bestFit="1" customWidth="1"/>
    <col min="33" max="34" width="14.5546875" bestFit="1" customWidth="1"/>
    <col min="36" max="36" width="14.21875" bestFit="1" customWidth="1"/>
    <col min="37" max="39" width="14.5546875" bestFit="1" customWidth="1"/>
    <col min="41" max="41" width="14.21875" bestFit="1" customWidth="1"/>
    <col min="42" max="44" width="14.5546875" bestFit="1" customWidth="1"/>
    <col min="46" max="46" width="14.21875" bestFit="1" customWidth="1"/>
    <col min="47" max="49" width="14.5546875" bestFit="1" customWidth="1"/>
    <col min="51" max="51" width="14.21875" bestFit="1" customWidth="1"/>
    <col min="52" max="54" width="14.5546875" bestFit="1" customWidth="1"/>
    <col min="57" max="59" width="14.5546875" bestFit="1" customWidth="1"/>
    <col min="62" max="62" width="12.77734375" customWidth="1"/>
    <col min="63" max="64" width="14.5546875" bestFit="1" customWidth="1"/>
    <col min="65" max="65" width="9.33203125" customWidth="1"/>
    <col min="66" max="66" width="14.21875" bestFit="1" customWidth="1"/>
    <col min="67" max="69" width="14.5546875" bestFit="1" customWidth="1"/>
  </cols>
  <sheetData>
    <row r="1" spans="1:167" s="1" customFormat="1" ht="16.8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37"/>
      <c r="P1" s="33"/>
      <c r="Q1" s="33"/>
      <c r="R1" s="33"/>
      <c r="S1" s="33"/>
      <c r="T1" s="33"/>
      <c r="U1" s="33"/>
      <c r="V1" s="33"/>
      <c r="W1" s="33"/>
      <c r="X1" s="33"/>
      <c r="Y1" s="69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</row>
    <row r="2" spans="1:167" s="1" customFormat="1" ht="206.4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7"/>
      <c r="P2" s="33"/>
      <c r="Q2" s="33"/>
      <c r="R2" s="33"/>
      <c r="S2" s="33"/>
      <c r="T2" s="33"/>
      <c r="U2" s="33"/>
      <c r="V2" s="33"/>
      <c r="W2" s="33"/>
      <c r="X2" s="33"/>
      <c r="Y2" s="69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</row>
    <row r="3" spans="1:167" s="1" customFormat="1" ht="20.399999999999999" customHeight="1">
      <c r="A3" s="286" t="s">
        <v>116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07"/>
      <c r="R3" s="207"/>
      <c r="S3" s="207"/>
      <c r="T3" s="207"/>
      <c r="U3" s="207"/>
      <c r="V3" s="207"/>
      <c r="W3" s="207"/>
      <c r="X3" s="207"/>
      <c r="Y3" s="69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</row>
    <row r="4" spans="1:167" s="1" customFormat="1" ht="57.75" customHeight="1">
      <c r="A4" s="287" t="s">
        <v>119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7"/>
      <c r="P4" s="42"/>
      <c r="Q4" s="198"/>
      <c r="R4" s="198"/>
      <c r="S4" s="198"/>
      <c r="T4" s="198"/>
      <c r="U4" s="198"/>
      <c r="V4" s="198"/>
      <c r="W4" s="198"/>
      <c r="X4" s="198"/>
      <c r="Y4" s="69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</row>
    <row r="5" spans="1:167" s="1" customFormat="1" ht="16.8">
      <c r="A5" s="21"/>
      <c r="B5" s="21"/>
      <c r="C5" s="21"/>
      <c r="D5" s="21"/>
      <c r="E5" s="21"/>
      <c r="F5" s="38"/>
      <c r="G5" s="38"/>
      <c r="H5" s="38"/>
      <c r="I5" s="38"/>
      <c r="J5" s="38"/>
      <c r="K5" s="21"/>
      <c r="L5" s="22"/>
      <c r="M5" s="22"/>
      <c r="N5" s="37"/>
      <c r="O5" s="37"/>
      <c r="P5" s="33"/>
      <c r="Q5" s="33"/>
      <c r="R5" s="33"/>
      <c r="S5" s="33"/>
      <c r="T5" s="33"/>
      <c r="U5" s="33"/>
      <c r="V5" s="33"/>
      <c r="W5" s="33"/>
      <c r="X5" s="33"/>
      <c r="Y5" s="69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</row>
    <row r="6" spans="1:167" s="1" customFormat="1" ht="16.8">
      <c r="A6" s="30" t="s">
        <v>114</v>
      </c>
      <c r="B6" s="30"/>
      <c r="C6" s="30"/>
      <c r="D6" s="30"/>
      <c r="E6" s="23"/>
      <c r="F6" s="38"/>
      <c r="G6" s="38"/>
      <c r="H6" s="38"/>
      <c r="I6" s="38"/>
      <c r="J6" s="38"/>
      <c r="K6" s="21"/>
      <c r="L6" s="22"/>
      <c r="M6" s="22"/>
      <c r="N6" s="37"/>
      <c r="O6" s="37"/>
      <c r="P6" s="33"/>
      <c r="Q6" s="33"/>
      <c r="R6" s="33"/>
      <c r="S6" s="33"/>
      <c r="T6" s="33"/>
      <c r="U6" s="33"/>
      <c r="V6" s="33"/>
      <c r="W6" s="33"/>
      <c r="X6" s="33"/>
      <c r="Y6" s="69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</row>
    <row r="7" spans="1:167" s="1" customFormat="1" ht="16.8">
      <c r="A7" s="30" t="s">
        <v>88</v>
      </c>
      <c r="B7" s="30"/>
      <c r="C7" s="30"/>
      <c r="D7" s="30"/>
      <c r="E7" s="23"/>
      <c r="F7" s="38"/>
      <c r="G7" s="38"/>
      <c r="H7" s="38"/>
      <c r="I7" s="38"/>
      <c r="J7" s="38"/>
      <c r="K7" s="21"/>
      <c r="L7" s="22"/>
      <c r="M7" s="22"/>
      <c r="N7" s="37"/>
      <c r="O7" s="37"/>
      <c r="P7" s="33"/>
      <c r="Q7" s="33"/>
      <c r="R7" s="33"/>
      <c r="S7" s="33"/>
      <c r="T7" s="33"/>
      <c r="U7" s="33"/>
      <c r="V7" s="33"/>
      <c r="W7" s="33"/>
      <c r="X7" s="33"/>
      <c r="Y7" s="69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</row>
    <row r="8" spans="1:167" s="1" customFormat="1" ht="16.8">
      <c r="A8" s="30" t="s">
        <v>89</v>
      </c>
      <c r="B8" s="30"/>
      <c r="C8" s="30"/>
      <c r="D8" s="30"/>
      <c r="E8" s="23"/>
      <c r="F8" s="22"/>
      <c r="G8" s="22"/>
      <c r="H8" s="22"/>
      <c r="I8" s="22"/>
      <c r="J8" s="22"/>
      <c r="K8" s="22"/>
      <c r="L8" s="22"/>
      <c r="M8" s="22"/>
      <c r="N8" s="37"/>
      <c r="O8" s="37"/>
      <c r="P8" s="33"/>
      <c r="Q8" s="33"/>
      <c r="R8" s="33"/>
      <c r="S8" s="33"/>
      <c r="T8" s="33"/>
      <c r="U8" s="33"/>
      <c r="V8" s="33"/>
      <c r="W8" s="33"/>
      <c r="X8" s="33"/>
      <c r="Y8" s="69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</row>
    <row r="9" spans="1:167" s="1" customFormat="1" ht="16.8">
      <c r="A9" s="31" t="s">
        <v>93</v>
      </c>
      <c r="B9" s="31"/>
      <c r="C9" s="31"/>
      <c r="D9" s="31"/>
      <c r="E9" s="24"/>
      <c r="F9" s="22"/>
      <c r="G9" s="22"/>
      <c r="H9" s="22"/>
      <c r="I9" s="22"/>
      <c r="J9" s="22"/>
      <c r="K9" s="22"/>
      <c r="L9" s="22"/>
      <c r="M9" s="22"/>
      <c r="N9" s="37"/>
      <c r="O9" s="37"/>
      <c r="P9" s="33"/>
      <c r="Q9" s="33"/>
      <c r="R9" s="33"/>
      <c r="S9" s="33"/>
      <c r="T9" s="33"/>
      <c r="U9" s="33"/>
      <c r="V9" s="33"/>
      <c r="W9" s="33"/>
      <c r="X9" s="33"/>
      <c r="Y9" s="69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</row>
    <row r="10" spans="1:167" s="1" customFormat="1" ht="16.8">
      <c r="A10" s="18" t="s">
        <v>94</v>
      </c>
      <c r="B10" s="18"/>
      <c r="C10" s="18"/>
      <c r="D10" s="1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3"/>
      <c r="Q10" s="33"/>
      <c r="R10" s="33"/>
      <c r="S10" s="33"/>
      <c r="T10" s="33"/>
      <c r="U10" s="33"/>
      <c r="V10" s="33"/>
      <c r="W10" s="33"/>
      <c r="X10" s="33"/>
      <c r="Y10" s="69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</row>
    <row r="11" spans="1:167" s="14" customFormat="1" ht="16.8">
      <c r="A11" s="192"/>
      <c r="B11" s="309">
        <v>2021</v>
      </c>
      <c r="C11" s="309"/>
      <c r="D11" s="309"/>
      <c r="E11" s="309">
        <v>2020</v>
      </c>
      <c r="F11" s="309"/>
      <c r="G11" s="309"/>
      <c r="H11" s="309"/>
      <c r="I11" s="309"/>
      <c r="J11" s="309">
        <v>2019</v>
      </c>
      <c r="K11" s="309"/>
      <c r="L11" s="309"/>
      <c r="M11" s="309"/>
      <c r="N11" s="309"/>
      <c r="O11" s="309">
        <v>2018</v>
      </c>
      <c r="P11" s="309"/>
      <c r="Q11" s="309"/>
      <c r="R11" s="309"/>
      <c r="S11" s="309"/>
      <c r="T11" s="309">
        <v>2017</v>
      </c>
      <c r="U11" s="309"/>
      <c r="V11" s="309"/>
      <c r="W11" s="309"/>
      <c r="X11" s="309"/>
      <c r="Y11" s="309">
        <v>2016</v>
      </c>
      <c r="Z11" s="309"/>
      <c r="AA11" s="309"/>
      <c r="AB11" s="309"/>
      <c r="AC11" s="309"/>
      <c r="AD11" s="309">
        <v>2015</v>
      </c>
      <c r="AE11" s="309"/>
      <c r="AF11" s="309"/>
      <c r="AG11" s="309"/>
      <c r="AH11" s="309"/>
      <c r="AI11" s="327">
        <v>2014</v>
      </c>
      <c r="AJ11" s="327"/>
      <c r="AK11" s="327"/>
      <c r="AL11" s="327"/>
      <c r="AM11" s="327"/>
      <c r="AN11" s="327">
        <v>2013</v>
      </c>
      <c r="AO11" s="327"/>
      <c r="AP11" s="327"/>
      <c r="AQ11" s="327"/>
      <c r="AR11" s="327"/>
      <c r="AS11" s="327">
        <v>2012</v>
      </c>
      <c r="AT11" s="327"/>
      <c r="AU11" s="327"/>
      <c r="AV11" s="327"/>
      <c r="AW11" s="327"/>
      <c r="AX11" s="327">
        <v>2011</v>
      </c>
      <c r="AY11" s="327"/>
      <c r="AZ11" s="327"/>
      <c r="BA11" s="327"/>
      <c r="BB11" s="327"/>
      <c r="BC11" s="327">
        <v>2010</v>
      </c>
      <c r="BD11" s="327"/>
      <c r="BE11" s="327"/>
      <c r="BF11" s="327"/>
      <c r="BG11" s="327"/>
      <c r="BH11" s="327">
        <v>2009</v>
      </c>
      <c r="BI11" s="327"/>
      <c r="BJ11" s="327"/>
      <c r="BK11" s="327"/>
      <c r="BL11" s="327"/>
      <c r="BM11" s="327">
        <v>2008</v>
      </c>
      <c r="BN11" s="327"/>
      <c r="BO11" s="327"/>
      <c r="BP11" s="327"/>
      <c r="BQ11" s="327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</row>
    <row r="12" spans="1:167" s="29" customFormat="1" ht="16.8">
      <c r="A12" s="193" t="s">
        <v>0</v>
      </c>
      <c r="B12" s="191" t="s">
        <v>2</v>
      </c>
      <c r="C12" s="301" t="s">
        <v>1</v>
      </c>
      <c r="D12" s="305"/>
      <c r="E12" s="191" t="s">
        <v>2</v>
      </c>
      <c r="F12" s="191" t="s">
        <v>1</v>
      </c>
      <c r="G12" s="191"/>
      <c r="H12" s="191"/>
      <c r="I12" s="191"/>
      <c r="J12" s="191" t="s">
        <v>2</v>
      </c>
      <c r="K12" s="315" t="s">
        <v>1</v>
      </c>
      <c r="L12" s="315"/>
      <c r="M12" s="315"/>
      <c r="N12" s="315"/>
      <c r="O12" s="191" t="s">
        <v>2</v>
      </c>
      <c r="P12" s="315" t="s">
        <v>1</v>
      </c>
      <c r="Q12" s="315"/>
      <c r="R12" s="315"/>
      <c r="S12" s="315"/>
      <c r="T12" s="191" t="s">
        <v>2</v>
      </c>
      <c r="U12" s="315" t="s">
        <v>1</v>
      </c>
      <c r="V12" s="315"/>
      <c r="W12" s="315"/>
      <c r="X12" s="315"/>
      <c r="Y12" s="191" t="s">
        <v>2</v>
      </c>
      <c r="Z12" s="315" t="s">
        <v>1</v>
      </c>
      <c r="AA12" s="315"/>
      <c r="AB12" s="315"/>
      <c r="AC12" s="315"/>
      <c r="AD12" s="191" t="s">
        <v>2</v>
      </c>
      <c r="AE12" s="315" t="s">
        <v>1</v>
      </c>
      <c r="AF12" s="315"/>
      <c r="AG12" s="328"/>
      <c r="AH12" s="328"/>
      <c r="AI12" s="193" t="s">
        <v>2</v>
      </c>
      <c r="AJ12" s="329" t="s">
        <v>1</v>
      </c>
      <c r="AK12" s="329"/>
      <c r="AL12" s="329"/>
      <c r="AM12" s="329"/>
      <c r="AN12" s="193" t="s">
        <v>2</v>
      </c>
      <c r="AO12" s="329" t="s">
        <v>1</v>
      </c>
      <c r="AP12" s="329"/>
      <c r="AQ12" s="329"/>
      <c r="AR12" s="329"/>
      <c r="AS12" s="193" t="s">
        <v>2</v>
      </c>
      <c r="AT12" s="329" t="s">
        <v>1</v>
      </c>
      <c r="AU12" s="329"/>
      <c r="AV12" s="329"/>
      <c r="AW12" s="329"/>
      <c r="AX12" s="193" t="s">
        <v>2</v>
      </c>
      <c r="AY12" s="329" t="s">
        <v>1</v>
      </c>
      <c r="AZ12" s="329"/>
      <c r="BA12" s="329"/>
      <c r="BB12" s="329"/>
      <c r="BC12" s="193" t="s">
        <v>2</v>
      </c>
      <c r="BD12" s="329" t="s">
        <v>1</v>
      </c>
      <c r="BE12" s="329"/>
      <c r="BF12" s="329"/>
      <c r="BG12" s="329"/>
      <c r="BH12" s="193" t="s">
        <v>2</v>
      </c>
      <c r="BI12" s="329" t="s">
        <v>1</v>
      </c>
      <c r="BJ12" s="329"/>
      <c r="BK12" s="329"/>
      <c r="BL12" s="329"/>
      <c r="BM12" s="193" t="s">
        <v>2</v>
      </c>
      <c r="BN12" s="329" t="s">
        <v>1</v>
      </c>
      <c r="BO12" s="329"/>
      <c r="BP12" s="329"/>
      <c r="BQ12" s="329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</row>
    <row r="13" spans="1:167" s="19" customFormat="1" ht="16.8">
      <c r="A13" s="76"/>
      <c r="B13" s="76"/>
      <c r="C13" s="43" t="s">
        <v>4</v>
      </c>
      <c r="D13" s="43" t="s">
        <v>3</v>
      </c>
      <c r="E13" s="76"/>
      <c r="F13" s="43" t="s">
        <v>4</v>
      </c>
      <c r="G13" s="43" t="s">
        <v>3</v>
      </c>
      <c r="H13" s="43" t="s">
        <v>5</v>
      </c>
      <c r="I13" s="43" t="s">
        <v>6</v>
      </c>
      <c r="J13" s="43"/>
      <c r="K13" s="43" t="s">
        <v>4</v>
      </c>
      <c r="L13" s="43" t="s">
        <v>3</v>
      </c>
      <c r="M13" s="43" t="s">
        <v>5</v>
      </c>
      <c r="N13" s="43" t="s">
        <v>6</v>
      </c>
      <c r="O13" s="43"/>
      <c r="P13" s="43" t="s">
        <v>4</v>
      </c>
      <c r="Q13" s="43" t="s">
        <v>3</v>
      </c>
      <c r="R13" s="43" t="s">
        <v>5</v>
      </c>
      <c r="S13" s="43" t="s">
        <v>6</v>
      </c>
      <c r="T13" s="43"/>
      <c r="U13" s="43" t="s">
        <v>4</v>
      </c>
      <c r="V13" s="43" t="s">
        <v>3</v>
      </c>
      <c r="W13" s="43" t="s">
        <v>5</v>
      </c>
      <c r="X13" s="43" t="s">
        <v>6</v>
      </c>
      <c r="Y13" s="43"/>
      <c r="Z13" s="43" t="s">
        <v>4</v>
      </c>
      <c r="AA13" s="43" t="s">
        <v>3</v>
      </c>
      <c r="AB13" s="43" t="s">
        <v>5</v>
      </c>
      <c r="AC13" s="43" t="s">
        <v>6</v>
      </c>
      <c r="AD13" s="43"/>
      <c r="AE13" s="78" t="s">
        <v>4</v>
      </c>
      <c r="AF13" s="78" t="s">
        <v>3</v>
      </c>
      <c r="AG13" s="43" t="s">
        <v>5</v>
      </c>
      <c r="AH13" s="43" t="s">
        <v>6</v>
      </c>
      <c r="AI13" s="76"/>
      <c r="AJ13" s="76" t="s">
        <v>4</v>
      </c>
      <c r="AK13" s="76" t="s">
        <v>3</v>
      </c>
      <c r="AL13" s="76" t="s">
        <v>5</v>
      </c>
      <c r="AM13" s="76" t="s">
        <v>6</v>
      </c>
      <c r="AN13" s="76"/>
      <c r="AO13" s="76" t="s">
        <v>4</v>
      </c>
      <c r="AP13" s="76" t="s">
        <v>3</v>
      </c>
      <c r="AQ13" s="76" t="s">
        <v>5</v>
      </c>
      <c r="AR13" s="76" t="s">
        <v>6</v>
      </c>
      <c r="AS13" s="76"/>
      <c r="AT13" s="76" t="s">
        <v>4</v>
      </c>
      <c r="AU13" s="76" t="s">
        <v>3</v>
      </c>
      <c r="AV13" s="76" t="s">
        <v>5</v>
      </c>
      <c r="AW13" s="76" t="s">
        <v>6</v>
      </c>
      <c r="AX13" s="76"/>
      <c r="AY13" s="76" t="s">
        <v>4</v>
      </c>
      <c r="AZ13" s="76" t="s">
        <v>3</v>
      </c>
      <c r="BA13" s="76" t="s">
        <v>5</v>
      </c>
      <c r="BB13" s="76" t="s">
        <v>6</v>
      </c>
      <c r="BC13" s="76"/>
      <c r="BD13" s="76" t="s">
        <v>4</v>
      </c>
      <c r="BE13" s="76" t="s">
        <v>3</v>
      </c>
      <c r="BF13" s="76" t="s">
        <v>5</v>
      </c>
      <c r="BG13" s="76" t="s">
        <v>6</v>
      </c>
      <c r="BH13" s="76"/>
      <c r="BI13" s="76" t="s">
        <v>4</v>
      </c>
      <c r="BJ13" s="76" t="s">
        <v>3</v>
      </c>
      <c r="BK13" s="76" t="s">
        <v>5</v>
      </c>
      <c r="BL13" s="76" t="s">
        <v>6</v>
      </c>
      <c r="BM13" s="76"/>
      <c r="BN13" s="76" t="s">
        <v>4</v>
      </c>
      <c r="BO13" s="76" t="s">
        <v>3</v>
      </c>
      <c r="BP13" s="76" t="s">
        <v>5</v>
      </c>
      <c r="BQ13" s="76" t="s">
        <v>6</v>
      </c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</row>
    <row r="14" spans="1:167" s="4" customFormat="1" ht="15.75" customHeight="1">
      <c r="A14" s="71" t="s">
        <v>63</v>
      </c>
      <c r="B14" s="71"/>
      <c r="C14" s="223">
        <v>21.7</v>
      </c>
      <c r="D14" s="223">
        <v>19.79</v>
      </c>
      <c r="E14" s="138"/>
      <c r="F14" s="143">
        <v>19.350174080377304</v>
      </c>
      <c r="G14" s="143">
        <v>37.6</v>
      </c>
      <c r="H14" s="143">
        <v>27.5</v>
      </c>
      <c r="I14" s="143">
        <v>19</v>
      </c>
      <c r="J14" s="104">
        <v>15.302068212276648</v>
      </c>
      <c r="K14" s="144">
        <v>18.629879339158499</v>
      </c>
      <c r="L14" s="144">
        <v>15.388442468383154</v>
      </c>
      <c r="M14" s="144">
        <v>13.621468330640482</v>
      </c>
      <c r="N14" s="144">
        <v>17.561585284408572</v>
      </c>
      <c r="O14" s="145">
        <f>(O16/PEA!O14)*100</f>
        <v>12.837071823495327</v>
      </c>
      <c r="P14" s="145">
        <f>(P16/PEA!P14)*100</f>
        <v>14.844063524790025</v>
      </c>
      <c r="Q14" s="145">
        <f>(Q16/PEA!Q14)*100</f>
        <v>12.874693465764667</v>
      </c>
      <c r="R14" s="145">
        <f>(R16/PEA!R14)*100</f>
        <v>13.837274099762107</v>
      </c>
      <c r="S14" s="145">
        <f>(S16/PEA!S14)*100</f>
        <v>15.224080299387884</v>
      </c>
      <c r="T14" s="145">
        <f>(T16/PEA!T14)*100</f>
        <v>10.29724869724229</v>
      </c>
      <c r="U14" s="51">
        <v>14.5180180985232</v>
      </c>
      <c r="V14" s="145">
        <f>(V16/PEA!V14)*100</f>
        <v>12.343575550862251</v>
      </c>
      <c r="W14" s="145">
        <f>(W16/PEA!W14)*100</f>
        <v>11.717475534354772</v>
      </c>
      <c r="X14" s="145">
        <f>(X16/PEA!X14)*100</f>
        <v>13.02329533793454</v>
      </c>
      <c r="Y14" s="145">
        <f>(Y16/PEA!Y14)*100</f>
        <v>10.339589105253594</v>
      </c>
      <c r="Z14" s="51">
        <v>16.871382458983899</v>
      </c>
      <c r="AA14" s="51">
        <v>12.1111825344683</v>
      </c>
      <c r="AB14" s="51">
        <v>12.598014024501399</v>
      </c>
      <c r="AC14" s="51">
        <v>11.0856708718112</v>
      </c>
      <c r="AD14" s="51">
        <v>10.412325203719405</v>
      </c>
      <c r="AE14" s="51">
        <v>13.772022009498688</v>
      </c>
      <c r="AF14" s="51">
        <v>12.3</v>
      </c>
      <c r="AG14" s="51">
        <v>13.1083774482652</v>
      </c>
      <c r="AH14" s="51">
        <v>11.702859477032501</v>
      </c>
      <c r="AI14" s="146">
        <v>9.6999999999999993</v>
      </c>
      <c r="AJ14" s="146">
        <v>14.424364083265489</v>
      </c>
      <c r="AK14" s="146">
        <v>13.437998100315877</v>
      </c>
      <c r="AL14" s="146">
        <v>13.821593581794012</v>
      </c>
      <c r="AM14" s="146">
        <v>11.663805875020412</v>
      </c>
      <c r="AN14" s="146">
        <v>9.6999999999999993</v>
      </c>
      <c r="AO14" s="146">
        <v>17.528080053344326</v>
      </c>
      <c r="AP14" s="146">
        <v>12.297165589725086</v>
      </c>
      <c r="AQ14" s="146">
        <v>13.946505504053263</v>
      </c>
      <c r="AR14" s="146">
        <v>11.323651740321838</v>
      </c>
      <c r="AS14" s="146">
        <v>11.3</v>
      </c>
      <c r="AT14" s="146">
        <v>16.75949196363737</v>
      </c>
      <c r="AU14" s="146">
        <v>13.879411590032856</v>
      </c>
      <c r="AV14" s="146">
        <v>12.065067172526449</v>
      </c>
      <c r="AW14" s="146">
        <v>10.426590823989326</v>
      </c>
      <c r="AX14" s="146">
        <v>17.2</v>
      </c>
      <c r="AY14" s="146">
        <v>19.594501441498821</v>
      </c>
      <c r="AZ14" s="146">
        <v>17.148716825199763</v>
      </c>
      <c r="BA14" s="146">
        <v>16.905288331115358</v>
      </c>
      <c r="BB14" s="146">
        <v>15.098986454485175</v>
      </c>
      <c r="BC14" s="146">
        <v>14.6</v>
      </c>
      <c r="BD14" s="146">
        <v>17.428929036758898</v>
      </c>
      <c r="BE14" s="146">
        <v>15.27032711372382</v>
      </c>
      <c r="BF14" s="146">
        <v>19.534395063369061</v>
      </c>
      <c r="BG14" s="146">
        <v>18.233597737576208</v>
      </c>
      <c r="BH14" s="146">
        <v>14.1</v>
      </c>
      <c r="BI14" s="146">
        <v>19.749840240258447</v>
      </c>
      <c r="BJ14" s="146">
        <v>16.661650061704243</v>
      </c>
      <c r="BK14" s="146">
        <v>15.96167597597748</v>
      </c>
      <c r="BL14" s="146">
        <v>16.229998551646403</v>
      </c>
      <c r="BM14" s="146">
        <v>15.2</v>
      </c>
      <c r="BN14" s="146">
        <v>19.933015843054029</v>
      </c>
      <c r="BO14" s="146">
        <v>19.905463870026296</v>
      </c>
      <c r="BP14" s="146">
        <v>20.141452653527882</v>
      </c>
      <c r="BQ14" s="146">
        <v>17.725226358148895</v>
      </c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</row>
    <row r="15" spans="1:167" ht="16.8">
      <c r="A15" s="85"/>
      <c r="B15" s="85"/>
      <c r="C15" s="85"/>
      <c r="D15" s="85"/>
      <c r="E15" s="139"/>
      <c r="F15" s="147"/>
      <c r="G15" s="236"/>
      <c r="H15" s="236"/>
      <c r="I15" s="147"/>
      <c r="J15" s="147"/>
      <c r="K15" s="147"/>
      <c r="L15" s="147"/>
      <c r="M15" s="147"/>
      <c r="N15" s="147"/>
      <c r="O15" s="148"/>
      <c r="P15" s="148"/>
      <c r="Q15" s="148"/>
      <c r="R15" s="148"/>
      <c r="S15" s="148"/>
      <c r="T15" s="49"/>
      <c r="U15" s="49"/>
      <c r="V15" s="145"/>
      <c r="W15" s="14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</row>
    <row r="16" spans="1:167" s="4" customFormat="1" ht="16.8">
      <c r="A16" s="71" t="s">
        <v>64</v>
      </c>
      <c r="B16" s="71"/>
      <c r="C16" s="223">
        <v>54.706000000000003</v>
      </c>
      <c r="D16" s="223">
        <v>53.866999999999997</v>
      </c>
      <c r="E16" s="138"/>
      <c r="F16" s="143">
        <v>52.188000000000002</v>
      </c>
      <c r="G16" s="143">
        <f t="shared" ref="G16:H16" si="0">G28</f>
        <v>62.518227199999991</v>
      </c>
      <c r="H16" s="143">
        <f t="shared" si="0"/>
        <v>72.336651430000003</v>
      </c>
      <c r="I16" s="143">
        <f>I28</f>
        <v>51.208215049999993</v>
      </c>
      <c r="J16" s="143">
        <v>109.84099999999999</v>
      </c>
      <c r="K16" s="143">
        <v>53.025666666666666</v>
      </c>
      <c r="L16" s="143">
        <v>42.271333333333331</v>
      </c>
      <c r="M16" s="143">
        <v>37.881666666666668</v>
      </c>
      <c r="N16" s="143">
        <v>49.085333333333324</v>
      </c>
      <c r="O16" s="145">
        <f>O28</f>
        <v>96.958605410000004</v>
      </c>
      <c r="P16" s="145">
        <f>P28</f>
        <v>42.9543496</v>
      </c>
      <c r="Q16" s="145">
        <f>Q28</f>
        <v>36.440605900000001</v>
      </c>
      <c r="R16" s="145">
        <f t="shared" ref="R16:X16" si="1">R28</f>
        <v>38.842443200000005</v>
      </c>
      <c r="S16" s="145">
        <f t="shared" si="1"/>
        <v>44.170255500000003</v>
      </c>
      <c r="T16" s="145">
        <f t="shared" si="1"/>
        <v>74.670716199999987</v>
      </c>
      <c r="U16" s="145">
        <f t="shared" si="1"/>
        <v>40.616178099999999</v>
      </c>
      <c r="V16" s="145">
        <f t="shared" si="1"/>
        <v>34.844836259999994</v>
      </c>
      <c r="W16" s="145">
        <f t="shared" si="1"/>
        <v>32.850559820000001</v>
      </c>
      <c r="X16" s="145">
        <f t="shared" si="1"/>
        <v>37.694449300000002</v>
      </c>
      <c r="Y16" s="145">
        <f t="shared" ref="Y16" si="2">Y28</f>
        <v>85.332569950000007</v>
      </c>
      <c r="Z16" s="51">
        <v>48.852699999999999</v>
      </c>
      <c r="AA16" s="51">
        <v>34.164900000000003</v>
      </c>
      <c r="AB16" s="51">
        <v>35.464199999999998</v>
      </c>
      <c r="AC16" s="51">
        <v>32.003900000000002</v>
      </c>
      <c r="AD16" s="51">
        <v>79.694900000000004</v>
      </c>
      <c r="AE16" s="51">
        <v>38.528399999999998</v>
      </c>
      <c r="AF16" s="51">
        <v>35.317799999999998</v>
      </c>
      <c r="AG16" s="51">
        <v>38.496099999999998</v>
      </c>
      <c r="AH16" s="51">
        <v>34.761600000000001</v>
      </c>
      <c r="AI16" s="150">
        <v>72.016000000000005</v>
      </c>
      <c r="AJ16" s="146">
        <v>40.335699999999996</v>
      </c>
      <c r="AK16" s="146">
        <v>38.528800000000004</v>
      </c>
      <c r="AL16" s="146">
        <v>39.647300000000001</v>
      </c>
      <c r="AM16" s="151">
        <v>33.092700000000001</v>
      </c>
      <c r="AN16" s="150">
        <v>71.956100000000006</v>
      </c>
      <c r="AO16" s="51">
        <v>50.7333</v>
      </c>
      <c r="AP16" s="146">
        <v>34.991500000000002</v>
      </c>
      <c r="AQ16" s="146">
        <v>40.022500000000001</v>
      </c>
      <c r="AR16" s="51">
        <v>32.081000000000003</v>
      </c>
      <c r="AS16" s="150">
        <v>84.633300000000006</v>
      </c>
      <c r="AT16" s="51">
        <v>46.390599999999999</v>
      </c>
      <c r="AU16" s="146">
        <v>38.171999999999997</v>
      </c>
      <c r="AV16" s="146">
        <v>33.581699999999998</v>
      </c>
      <c r="AW16" s="51">
        <v>28.680599999999998</v>
      </c>
      <c r="AX16" s="150">
        <v>133.24700000000001</v>
      </c>
      <c r="AY16" s="146">
        <v>53.399999999999991</v>
      </c>
      <c r="AZ16" s="146">
        <v>46.9639071</v>
      </c>
      <c r="BA16" s="146">
        <v>48.3996</v>
      </c>
      <c r="BB16" s="146">
        <v>44.1004</v>
      </c>
      <c r="BC16" s="151">
        <v>106.40900000000001</v>
      </c>
      <c r="BD16" s="146">
        <v>45.2</v>
      </c>
      <c r="BE16" s="146">
        <v>39.200000000000003</v>
      </c>
      <c r="BF16" s="146">
        <v>51.8</v>
      </c>
      <c r="BG16" s="146">
        <v>48.899999999999991</v>
      </c>
      <c r="BH16" s="146">
        <v>97.352000000000004</v>
      </c>
      <c r="BI16" s="51">
        <v>52.158000000000001</v>
      </c>
      <c r="BJ16" s="51">
        <v>44.29</v>
      </c>
      <c r="BK16" s="51">
        <v>42.575000000000003</v>
      </c>
      <c r="BL16" s="146">
        <v>43</v>
      </c>
      <c r="BM16" s="151">
        <v>106.958</v>
      </c>
      <c r="BN16" s="51">
        <v>52.101999999999997</v>
      </c>
      <c r="BO16" s="51">
        <v>51.728999999999999</v>
      </c>
      <c r="BP16" s="51">
        <v>53.33</v>
      </c>
      <c r="BQ16" s="51">
        <v>46.994</v>
      </c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</row>
    <row r="17" spans="1:92" ht="16.8">
      <c r="A17" s="86"/>
      <c r="B17" s="86"/>
      <c r="C17" s="86"/>
      <c r="D17" s="86"/>
      <c r="E17" s="140"/>
      <c r="F17" s="149"/>
      <c r="G17" s="149"/>
      <c r="H17" s="149"/>
      <c r="I17" s="149"/>
      <c r="J17" s="149"/>
      <c r="K17" s="149"/>
      <c r="L17" s="149"/>
      <c r="M17" s="149"/>
      <c r="N17" s="149"/>
      <c r="O17" s="65"/>
      <c r="P17" s="65"/>
      <c r="Q17" s="65"/>
      <c r="R17" s="65"/>
      <c r="S17" s="65"/>
      <c r="T17" s="65"/>
      <c r="U17" s="152"/>
      <c r="V17" s="65"/>
      <c r="W17" s="65"/>
      <c r="X17" s="152"/>
      <c r="Y17" s="152"/>
      <c r="Z17" s="152"/>
      <c r="AA17" s="152"/>
      <c r="AB17" s="152"/>
      <c r="AC17" s="152"/>
      <c r="AD17" s="152"/>
      <c r="AE17" s="149"/>
      <c r="AF17" s="149"/>
      <c r="AG17" s="152"/>
      <c r="AH17" s="152"/>
      <c r="AI17" s="149"/>
      <c r="AJ17" s="149"/>
      <c r="AK17" s="149"/>
      <c r="AL17" s="149"/>
      <c r="AM17" s="149"/>
      <c r="AN17" s="152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</row>
    <row r="18" spans="1:92" ht="16.8">
      <c r="A18" s="87" t="s">
        <v>73</v>
      </c>
      <c r="B18" s="87"/>
      <c r="C18" s="87"/>
      <c r="D18" s="87"/>
      <c r="E18" s="142"/>
      <c r="F18" s="152"/>
      <c r="G18" s="152"/>
      <c r="H18" s="152"/>
      <c r="I18" s="152"/>
      <c r="J18" s="152"/>
      <c r="K18" s="152"/>
      <c r="L18" s="152"/>
      <c r="M18" s="152"/>
      <c r="N18" s="152"/>
      <c r="O18" s="65"/>
      <c r="P18" s="65"/>
      <c r="Q18" s="153"/>
      <c r="R18" s="65"/>
      <c r="S18" s="65"/>
      <c r="T18" s="65"/>
      <c r="U18" s="152"/>
      <c r="V18" s="153"/>
      <c r="W18" s="153"/>
      <c r="X18" s="152"/>
      <c r="Y18" s="152"/>
      <c r="Z18" s="152"/>
      <c r="AA18" s="152"/>
      <c r="AB18" s="152"/>
      <c r="AC18" s="152"/>
      <c r="AD18" s="152"/>
      <c r="AE18" s="154"/>
      <c r="AF18" s="49"/>
      <c r="AG18" s="152"/>
      <c r="AH18" s="152"/>
      <c r="AI18" s="149"/>
      <c r="AJ18" s="149"/>
      <c r="AK18" s="149"/>
      <c r="AL18" s="149"/>
      <c r="AM18" s="149"/>
      <c r="AN18" s="152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</row>
    <row r="19" spans="1:92" ht="16.8">
      <c r="A19" s="49" t="s">
        <v>21</v>
      </c>
      <c r="B19" s="49"/>
      <c r="C19" s="49">
        <v>0</v>
      </c>
      <c r="D19" s="49">
        <v>0.21</v>
      </c>
      <c r="E19" s="50"/>
      <c r="F19" s="49">
        <v>0.21638579999999999</v>
      </c>
      <c r="G19" s="49">
        <v>0.52274929999999997</v>
      </c>
      <c r="H19" s="49">
        <v>4.3147030000000003E-2</v>
      </c>
      <c r="I19" s="49">
        <v>7.3136949999999992E-2</v>
      </c>
      <c r="J19" s="49">
        <v>2.39927</v>
      </c>
      <c r="K19" s="213">
        <v>0.36432870000000001</v>
      </c>
      <c r="L19" s="213">
        <v>0.19480510000000001</v>
      </c>
      <c r="M19" s="213">
        <v>0.2177105</v>
      </c>
      <c r="N19" s="213">
        <v>0.59780089999999997</v>
      </c>
      <c r="O19" s="65">
        <v>2.4395799999999999</v>
      </c>
      <c r="P19" s="153">
        <v>0.53399530000000006</v>
      </c>
      <c r="Q19" s="153">
        <v>0.32555119999999999</v>
      </c>
      <c r="R19" s="153">
        <v>0.68379899999999993</v>
      </c>
      <c r="S19" s="65">
        <v>0.2139431</v>
      </c>
      <c r="T19" s="65">
        <v>1.4465939999999999</v>
      </c>
      <c r="U19" s="49">
        <v>0.71187579999999995</v>
      </c>
      <c r="V19" s="65">
        <v>0.42178500000000002</v>
      </c>
      <c r="W19" s="65">
        <v>6.517792E-2</v>
      </c>
      <c r="X19" s="49">
        <v>0.37805230000000001</v>
      </c>
      <c r="Y19" s="49">
        <v>1.830635</v>
      </c>
      <c r="Z19" s="49">
        <v>0.76285060000000005</v>
      </c>
      <c r="AA19" s="49">
        <v>0.2061113</v>
      </c>
      <c r="AB19" s="49">
        <v>0.63569929999999997</v>
      </c>
      <c r="AC19" s="49">
        <v>0.240374</v>
      </c>
      <c r="AD19" s="49">
        <v>2.2721200000000001</v>
      </c>
      <c r="AE19" s="49">
        <v>0.20802670000000001</v>
      </c>
      <c r="AF19" s="49">
        <v>0.88076719999999997</v>
      </c>
      <c r="AG19" s="49">
        <v>0.70687829999999996</v>
      </c>
      <c r="AH19" s="49">
        <v>0.43041550000000001</v>
      </c>
      <c r="AI19" s="49">
        <v>0.95590629999999999</v>
      </c>
      <c r="AJ19" s="49">
        <v>0.35921920000000002</v>
      </c>
      <c r="AK19" s="149">
        <v>0.26578868</v>
      </c>
      <c r="AL19" s="149">
        <v>0.54334500000000008</v>
      </c>
      <c r="AM19" s="149">
        <v>0.63678489999999999</v>
      </c>
      <c r="AN19" s="155">
        <v>2.0504899999999999</v>
      </c>
      <c r="AO19" s="49">
        <v>0.71647780000000005</v>
      </c>
      <c r="AP19" s="149">
        <v>1.0949200000000001</v>
      </c>
      <c r="AQ19" s="149">
        <v>0.94224839999999999</v>
      </c>
      <c r="AR19" s="49">
        <v>0.65080679999999991</v>
      </c>
      <c r="AS19" s="155">
        <v>3.21699</v>
      </c>
      <c r="AT19" s="49">
        <v>0.87564419999999998</v>
      </c>
      <c r="AU19" s="149">
        <v>0.64919669999999996</v>
      </c>
      <c r="AV19" s="149">
        <v>0.22787250000000001</v>
      </c>
      <c r="AW19" s="49">
        <v>0.16138249999999998</v>
      </c>
      <c r="AX19" s="155">
        <v>3.7157399999999998</v>
      </c>
      <c r="AY19" s="149">
        <v>0.9</v>
      </c>
      <c r="AZ19" s="149">
        <v>0.55607879999999998</v>
      </c>
      <c r="BA19" s="149">
        <v>0.32665129999999998</v>
      </c>
      <c r="BB19" s="149">
        <v>0.84963660000000008</v>
      </c>
      <c r="BC19" s="49">
        <v>4.4122599999999998</v>
      </c>
      <c r="BD19" s="149">
        <v>0.4</v>
      </c>
      <c r="BE19" s="149">
        <v>0.6</v>
      </c>
      <c r="BF19" s="149">
        <v>1</v>
      </c>
      <c r="BG19" s="149">
        <v>1.1000000000000001</v>
      </c>
      <c r="BH19" s="149">
        <v>4.66</v>
      </c>
      <c r="BI19" s="49">
        <v>0.57099999999999995</v>
      </c>
      <c r="BJ19" s="49">
        <v>0.94199999999999995</v>
      </c>
      <c r="BK19" s="49">
        <v>0.93799999999999994</v>
      </c>
      <c r="BL19" s="149">
        <v>1</v>
      </c>
      <c r="BM19" s="49">
        <v>4.4204600000000003</v>
      </c>
      <c r="BN19" s="49">
        <v>0.79200000000000004</v>
      </c>
      <c r="BO19" s="49">
        <v>0.95799999999999996</v>
      </c>
      <c r="BP19" s="49">
        <v>1.163</v>
      </c>
      <c r="BQ19" s="49">
        <v>0.57999999999999996</v>
      </c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</row>
    <row r="20" spans="1:92" ht="16.8">
      <c r="A20" s="49" t="s">
        <v>34</v>
      </c>
      <c r="B20" s="49"/>
      <c r="C20" s="49">
        <v>1.01</v>
      </c>
      <c r="D20" s="49">
        <v>1.56</v>
      </c>
      <c r="E20" s="50"/>
      <c r="F20" s="49">
        <v>1.2062899999999999</v>
      </c>
      <c r="G20" s="49">
        <v>3.9698600000000002</v>
      </c>
      <c r="H20" s="49">
        <v>2.31209</v>
      </c>
      <c r="I20" s="49">
        <v>1.1882900000000001</v>
      </c>
      <c r="J20" s="49">
        <v>9.7150300000000005</v>
      </c>
      <c r="K20" s="213">
        <v>3.0985200000000002</v>
      </c>
      <c r="L20" s="213">
        <v>2.3436599999999999</v>
      </c>
      <c r="M20" s="213">
        <v>1.6194999999999999</v>
      </c>
      <c r="N20" s="213">
        <v>0.51343759999999994</v>
      </c>
      <c r="O20" s="65">
        <v>7.8152679999999997</v>
      </c>
      <c r="P20" s="153">
        <v>1.3437080000000001</v>
      </c>
      <c r="Q20" s="153">
        <v>1.2743910000000001</v>
      </c>
      <c r="R20" s="153">
        <v>1.5861910000000001</v>
      </c>
      <c r="S20" s="65">
        <v>2.3203149999999999</v>
      </c>
      <c r="T20" s="65">
        <v>6.6010939999999998</v>
      </c>
      <c r="U20" s="49">
        <v>1.3591800000000001</v>
      </c>
      <c r="V20" s="65">
        <v>2.0014369999999997</v>
      </c>
      <c r="W20" s="65">
        <v>1.5639719999999999</v>
      </c>
      <c r="X20" s="49">
        <v>1.914528</v>
      </c>
      <c r="Y20" s="49">
        <v>7.2717700000000001</v>
      </c>
      <c r="Z20" s="49">
        <v>3.26281</v>
      </c>
      <c r="AA20" s="49">
        <v>1.4844999999999999</v>
      </c>
      <c r="AB20" s="49">
        <v>2.2664200000000001</v>
      </c>
      <c r="AC20" s="49">
        <v>1.7643</v>
      </c>
      <c r="AD20" s="49">
        <v>8.5162200000000006</v>
      </c>
      <c r="AE20" s="49">
        <v>1.6723300000000001</v>
      </c>
      <c r="AF20" s="49">
        <v>1.7516400000000001</v>
      </c>
      <c r="AG20" s="49">
        <v>2.4470700000000001</v>
      </c>
      <c r="AH20" s="49">
        <v>2.5880899999999998</v>
      </c>
      <c r="AI20" s="49">
        <v>6.3238099999999999</v>
      </c>
      <c r="AJ20" s="49">
        <v>2.5748899999999999</v>
      </c>
      <c r="AK20" s="149">
        <v>2.0177910999999997</v>
      </c>
      <c r="AL20" s="149">
        <v>2.3837004999999998</v>
      </c>
      <c r="AM20" s="149">
        <v>2.16005</v>
      </c>
      <c r="AN20" s="155">
        <v>6.8209600000000004</v>
      </c>
      <c r="AO20" s="49">
        <v>3.4072499999999999</v>
      </c>
      <c r="AP20" s="149">
        <v>1.87527</v>
      </c>
      <c r="AQ20" s="149">
        <v>2.2801799999999997</v>
      </c>
      <c r="AR20" s="49">
        <v>1.7991400000000002</v>
      </c>
      <c r="AS20" s="155">
        <v>8.8836600000000008</v>
      </c>
      <c r="AT20" s="49">
        <v>3.3160400000000001</v>
      </c>
      <c r="AU20" s="149">
        <v>2.22824</v>
      </c>
      <c r="AV20" s="149">
        <v>2.2342900000000001</v>
      </c>
      <c r="AW20" s="49">
        <v>1.59338</v>
      </c>
      <c r="AX20" s="155">
        <v>14.6088</v>
      </c>
      <c r="AY20" s="149">
        <v>3.8</v>
      </c>
      <c r="AZ20" s="149">
        <v>4.2241</v>
      </c>
      <c r="BA20" s="149">
        <v>4.5318399999999999</v>
      </c>
      <c r="BB20" s="149">
        <v>2.6133800000000003</v>
      </c>
      <c r="BC20" s="49">
        <v>16.146999999999998</v>
      </c>
      <c r="BD20" s="149">
        <v>3.4000000000000004</v>
      </c>
      <c r="BE20" s="149">
        <v>2.7</v>
      </c>
      <c r="BF20" s="149">
        <v>3.5</v>
      </c>
      <c r="BG20" s="149">
        <v>4.3000000000000007</v>
      </c>
      <c r="BH20" s="149">
        <v>15.058999999999999</v>
      </c>
      <c r="BI20" s="49">
        <v>3.2519999999999998</v>
      </c>
      <c r="BJ20" s="49">
        <v>4.37</v>
      </c>
      <c r="BK20" s="49">
        <v>2.8769999999999998</v>
      </c>
      <c r="BL20" s="149">
        <v>4.5</v>
      </c>
      <c r="BM20" s="49">
        <v>14.2705</v>
      </c>
      <c r="BN20" s="49">
        <v>3.8860000000000001</v>
      </c>
      <c r="BO20" s="49">
        <v>3.8820000000000001</v>
      </c>
      <c r="BP20" s="49">
        <v>3.931</v>
      </c>
      <c r="BQ20" s="49">
        <v>4.5380000000000003</v>
      </c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</row>
    <row r="21" spans="1:92" ht="16.8">
      <c r="A21" s="49" t="s">
        <v>35</v>
      </c>
      <c r="B21" s="49"/>
      <c r="C21" s="49">
        <v>4.9050000000000002</v>
      </c>
      <c r="D21" s="49">
        <v>2.5369999999999999</v>
      </c>
      <c r="E21" s="50"/>
      <c r="F21" s="49">
        <v>3.1355399999999998</v>
      </c>
      <c r="G21" s="49">
        <v>7.0129999999999999</v>
      </c>
      <c r="H21" s="49">
        <v>3.4750700000000001</v>
      </c>
      <c r="I21" s="49">
        <v>3.9059599999999999</v>
      </c>
      <c r="J21" s="49">
        <v>10.8706</v>
      </c>
      <c r="K21" s="213">
        <v>3.2138</v>
      </c>
      <c r="L21" s="213">
        <v>3.6758099999999998</v>
      </c>
      <c r="M21" s="213">
        <v>2.8249200000000001</v>
      </c>
      <c r="N21" s="213">
        <v>4.4380200000000007</v>
      </c>
      <c r="O21" s="65">
        <v>9.1683640000000004</v>
      </c>
      <c r="P21" s="153">
        <v>3.4753600000000002</v>
      </c>
      <c r="Q21" s="153">
        <v>2.4713310000000002</v>
      </c>
      <c r="R21" s="153">
        <v>3.0560109999999998</v>
      </c>
      <c r="S21" s="65">
        <v>2.5872130000000002</v>
      </c>
      <c r="T21" s="65">
        <v>8.1043859999999999</v>
      </c>
      <c r="U21" s="49">
        <v>2.53721</v>
      </c>
      <c r="V21" s="65">
        <v>1.7651829999999999</v>
      </c>
      <c r="W21" s="65">
        <v>2.2393879999999999</v>
      </c>
      <c r="X21" s="49">
        <v>2.1876379999999997</v>
      </c>
      <c r="Y21" s="49">
        <v>8.8778430000000004</v>
      </c>
      <c r="Z21" s="49">
        <v>2.9191500000000001</v>
      </c>
      <c r="AA21" s="49">
        <v>2.6431800000000001</v>
      </c>
      <c r="AB21" s="49">
        <v>2.35073</v>
      </c>
      <c r="AC21" s="49">
        <v>1.53104</v>
      </c>
      <c r="AD21" s="49">
        <v>8.3907100000000003</v>
      </c>
      <c r="AE21" s="49">
        <v>3.0369600000000001</v>
      </c>
      <c r="AF21" s="49">
        <v>3.2853699999999999</v>
      </c>
      <c r="AG21" s="49">
        <v>3.43126</v>
      </c>
      <c r="AH21" s="49">
        <v>1.9454499999999999</v>
      </c>
      <c r="AI21" s="49">
        <v>7.4688400000000001</v>
      </c>
      <c r="AJ21" s="49">
        <v>2.6839117999999997</v>
      </c>
      <c r="AK21" s="149">
        <v>4.2913699999999997</v>
      </c>
      <c r="AL21" s="149">
        <v>3.7196400000000001</v>
      </c>
      <c r="AM21" s="149">
        <v>2.7084700000000002</v>
      </c>
      <c r="AN21" s="155">
        <v>8.4357900000000008</v>
      </c>
      <c r="AO21" s="49">
        <v>5.4225900000000005</v>
      </c>
      <c r="AP21" s="149">
        <v>3.6364099999999997</v>
      </c>
      <c r="AQ21" s="149">
        <v>3.3927100000000001</v>
      </c>
      <c r="AR21" s="49">
        <v>2.6653600000000002</v>
      </c>
      <c r="AS21" s="155">
        <v>10.382099999999999</v>
      </c>
      <c r="AT21" s="49">
        <v>3.3415599999999999</v>
      </c>
      <c r="AU21" s="149">
        <v>3.5476000000000001</v>
      </c>
      <c r="AV21" s="149">
        <v>2.84395</v>
      </c>
      <c r="AW21" s="49">
        <v>2.3467699999999998</v>
      </c>
      <c r="AX21" s="155">
        <v>10.0524</v>
      </c>
      <c r="AY21" s="149">
        <v>5.4</v>
      </c>
      <c r="AZ21" s="149">
        <v>5.0233599999999994</v>
      </c>
      <c r="BA21" s="149">
        <v>4.9669300000000005</v>
      </c>
      <c r="BB21" s="149">
        <v>4.0675699999999999</v>
      </c>
      <c r="BC21" s="49">
        <v>13.379799999999999</v>
      </c>
      <c r="BD21" s="149">
        <v>5.1999999999999993</v>
      </c>
      <c r="BE21" s="149">
        <v>4.2</v>
      </c>
      <c r="BF21" s="149">
        <v>5.6</v>
      </c>
      <c r="BG21" s="149">
        <v>4.9000000000000004</v>
      </c>
      <c r="BH21" s="149">
        <v>12.698</v>
      </c>
      <c r="BI21" s="49">
        <v>4.8819999999999997</v>
      </c>
      <c r="BJ21" s="49">
        <v>3.7130000000000001</v>
      </c>
      <c r="BK21" s="49">
        <v>5.0330000000000004</v>
      </c>
      <c r="BL21" s="149">
        <v>3.9000000000000004</v>
      </c>
      <c r="BM21" s="49">
        <v>14.7302</v>
      </c>
      <c r="BN21" s="49">
        <v>4.7359999999999998</v>
      </c>
      <c r="BO21" s="49">
        <v>5.4089999999999998</v>
      </c>
      <c r="BP21" s="49">
        <v>7.1749999999999998</v>
      </c>
      <c r="BQ21" s="49">
        <v>4.2220000000000004</v>
      </c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</row>
    <row r="22" spans="1:92" ht="16.8">
      <c r="A22" s="49" t="s">
        <v>36</v>
      </c>
      <c r="B22" s="49"/>
      <c r="C22" s="49">
        <v>6.9870000000000001</v>
      </c>
      <c r="D22" s="49">
        <v>8.32</v>
      </c>
      <c r="E22" s="50"/>
      <c r="F22" s="49">
        <v>4.4746300000000003</v>
      </c>
      <c r="G22" s="49">
        <v>7.2386099999999995</v>
      </c>
      <c r="H22" s="49">
        <v>6.7810600000000001</v>
      </c>
      <c r="I22" s="49">
        <v>6.6361099999999995</v>
      </c>
      <c r="J22" s="49">
        <v>22.6953</v>
      </c>
      <c r="K22" s="213">
        <v>8.0800699999999992</v>
      </c>
      <c r="L22" s="213">
        <v>6.3335900000000001</v>
      </c>
      <c r="M22" s="213">
        <v>5.3706899999999997</v>
      </c>
      <c r="N22" s="213">
        <v>7.3226000000000004</v>
      </c>
      <c r="O22" s="65">
        <v>22.026599999999998</v>
      </c>
      <c r="P22" s="153">
        <v>7.799213</v>
      </c>
      <c r="Q22" s="153">
        <v>5.1887479999999995</v>
      </c>
      <c r="R22" s="153">
        <v>6.7555870000000002</v>
      </c>
      <c r="S22" s="65">
        <v>5.8191079999999999</v>
      </c>
      <c r="T22" s="65">
        <v>14.453749999999999</v>
      </c>
      <c r="U22" s="49">
        <v>6.5093399999999999</v>
      </c>
      <c r="V22" s="65">
        <v>6.2784049999999993</v>
      </c>
      <c r="W22" s="65">
        <v>5.5072920000000005</v>
      </c>
      <c r="X22" s="49">
        <v>6.7606679999999999</v>
      </c>
      <c r="Y22" s="49">
        <v>16.733219999999999</v>
      </c>
      <c r="Z22" s="49">
        <v>9.5892900000000001</v>
      </c>
      <c r="AA22" s="49">
        <v>6.5387199999999996</v>
      </c>
      <c r="AB22" s="49">
        <v>5.0437700000000003</v>
      </c>
      <c r="AC22" s="49">
        <v>4.5961999999999996</v>
      </c>
      <c r="AD22" s="49">
        <v>17.14</v>
      </c>
      <c r="AE22" s="49">
        <v>8.08338</v>
      </c>
      <c r="AF22" s="49">
        <v>7.4615799999999997</v>
      </c>
      <c r="AG22" s="49">
        <v>7.3018799999999997</v>
      </c>
      <c r="AH22" s="49">
        <v>6.4348799999999997</v>
      </c>
      <c r="AI22" s="49">
        <v>17.246200000000002</v>
      </c>
      <c r="AJ22" s="49">
        <v>8.45139</v>
      </c>
      <c r="AK22" s="149">
        <v>8.2991100000000007</v>
      </c>
      <c r="AL22" s="149">
        <v>7.1231499999999999</v>
      </c>
      <c r="AM22" s="149">
        <v>6.0429000000000004</v>
      </c>
      <c r="AN22" s="155">
        <v>16.8552</v>
      </c>
      <c r="AO22" s="49">
        <v>12.698499999999999</v>
      </c>
      <c r="AP22" s="149">
        <v>7.0332600000000003</v>
      </c>
      <c r="AQ22" s="149">
        <v>7.9515500000000001</v>
      </c>
      <c r="AR22" s="49">
        <v>5.5859700000000005</v>
      </c>
      <c r="AS22" s="155">
        <v>19.103999999999999</v>
      </c>
      <c r="AT22" s="49">
        <v>10.3902</v>
      </c>
      <c r="AU22" s="149">
        <v>7.0719899999999996</v>
      </c>
      <c r="AV22" s="149">
        <v>8.2418200000000006</v>
      </c>
      <c r="AW22" s="49">
        <v>4.2872200000000005</v>
      </c>
      <c r="AX22" s="155">
        <v>21.67</v>
      </c>
      <c r="AY22" s="149">
        <v>12.1</v>
      </c>
      <c r="AZ22" s="149">
        <v>9.5198199999999993</v>
      </c>
      <c r="BA22" s="149">
        <v>11.0082</v>
      </c>
      <c r="BB22" s="149">
        <v>9.7882800000000003</v>
      </c>
      <c r="BC22" s="49">
        <v>27.1082</v>
      </c>
      <c r="BD22" s="149">
        <v>8.6999999999999993</v>
      </c>
      <c r="BE22" s="149">
        <v>9.4</v>
      </c>
      <c r="BF22" s="149">
        <v>11.899999999999999</v>
      </c>
      <c r="BG22" s="149">
        <v>11.399999999999999</v>
      </c>
      <c r="BH22" s="149">
        <v>21.283000000000001</v>
      </c>
      <c r="BI22" s="49">
        <v>12.465</v>
      </c>
      <c r="BJ22" s="49">
        <v>9.7509999999999994</v>
      </c>
      <c r="BK22" s="49">
        <v>6.63</v>
      </c>
      <c r="BL22" s="149">
        <v>10.1</v>
      </c>
      <c r="BM22" s="49">
        <v>30.904399999999999</v>
      </c>
      <c r="BN22" s="49">
        <v>12.701000000000001</v>
      </c>
      <c r="BO22" s="49">
        <v>11.111000000000001</v>
      </c>
      <c r="BP22" s="49">
        <v>12.076000000000001</v>
      </c>
      <c r="BQ22" s="49">
        <v>13.013</v>
      </c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</row>
    <row r="23" spans="1:92" ht="16.8">
      <c r="A23" s="49" t="s">
        <v>37</v>
      </c>
      <c r="B23" s="49"/>
      <c r="C23" s="49">
        <v>19.213000000000001</v>
      </c>
      <c r="D23" s="49">
        <v>19.661999999999999</v>
      </c>
      <c r="E23" s="50"/>
      <c r="F23" s="49">
        <v>12.2689</v>
      </c>
      <c r="G23" s="49">
        <v>21.192499999999999</v>
      </c>
      <c r="H23" s="49">
        <v>14.5366</v>
      </c>
      <c r="I23" s="49">
        <v>17.717099999999999</v>
      </c>
      <c r="J23" s="49">
        <v>32.331299999999999</v>
      </c>
      <c r="K23" s="213">
        <v>16.079499999999999</v>
      </c>
      <c r="L23" s="213">
        <v>11.179200000000002</v>
      </c>
      <c r="M23" s="213">
        <v>13.0677</v>
      </c>
      <c r="N23" s="213">
        <v>15.7117</v>
      </c>
      <c r="O23" s="65">
        <v>29.620180000000001</v>
      </c>
      <c r="P23" s="153">
        <v>12.43577</v>
      </c>
      <c r="Q23" s="153">
        <v>12.670959999999999</v>
      </c>
      <c r="R23" s="153">
        <v>12.441459999999999</v>
      </c>
      <c r="S23" s="65">
        <v>14.43505</v>
      </c>
      <c r="T23" s="65">
        <v>22.720220000000001</v>
      </c>
      <c r="U23" s="49">
        <v>14.011900000000001</v>
      </c>
      <c r="V23" s="65">
        <v>10.8399</v>
      </c>
      <c r="W23" s="65">
        <v>8.8988070000000015</v>
      </c>
      <c r="X23" s="49">
        <v>9.9772180000000006</v>
      </c>
      <c r="Y23" s="49">
        <v>25.606850000000001</v>
      </c>
      <c r="Z23" s="49">
        <v>12</v>
      </c>
      <c r="AA23" s="49">
        <v>9.1059400000000004</v>
      </c>
      <c r="AB23" s="49">
        <v>11.622400000000001</v>
      </c>
      <c r="AC23" s="49">
        <v>10.904199999999999</v>
      </c>
      <c r="AD23" s="49">
        <v>23.7624</v>
      </c>
      <c r="AE23" s="49">
        <v>9.2335100000000008</v>
      </c>
      <c r="AF23" s="49">
        <v>9.5497300000000003</v>
      </c>
      <c r="AG23" s="49">
        <v>10.745200000000001</v>
      </c>
      <c r="AH23" s="49">
        <v>10.873900000000001</v>
      </c>
      <c r="AI23" s="49">
        <v>21.738900000000001</v>
      </c>
      <c r="AJ23" s="49">
        <v>11.8241</v>
      </c>
      <c r="AK23" s="149">
        <v>11.190529999999999</v>
      </c>
      <c r="AL23" s="149">
        <v>12.083309999999999</v>
      </c>
      <c r="AM23" s="153">
        <v>9.7243099999999991</v>
      </c>
      <c r="AN23" s="155">
        <v>19.761399999999998</v>
      </c>
      <c r="AO23" s="49">
        <v>13.839600000000001</v>
      </c>
      <c r="AP23" s="149">
        <v>10.044600000000001</v>
      </c>
      <c r="AQ23" s="149">
        <v>11.548200000000001</v>
      </c>
      <c r="AR23" s="49">
        <v>9.2763399999999994</v>
      </c>
      <c r="AS23" s="155">
        <v>24.01</v>
      </c>
      <c r="AT23" s="49">
        <v>16.021100000000001</v>
      </c>
      <c r="AU23" s="149">
        <v>13.9819</v>
      </c>
      <c r="AV23" s="149">
        <v>10.0639</v>
      </c>
      <c r="AW23" s="49">
        <v>9.4751399999999997</v>
      </c>
      <c r="AX23" s="155">
        <v>20.1372</v>
      </c>
      <c r="AY23" s="149">
        <v>15.6</v>
      </c>
      <c r="AZ23" s="149">
        <v>15.484779999999999</v>
      </c>
      <c r="BA23" s="149">
        <v>15.319700000000001</v>
      </c>
      <c r="BB23" s="149">
        <v>12.108799999999999</v>
      </c>
      <c r="BC23" s="49">
        <v>25.069299999999998</v>
      </c>
      <c r="BD23" s="149">
        <v>13.9</v>
      </c>
      <c r="BE23" s="149">
        <v>12.1</v>
      </c>
      <c r="BF23" s="149">
        <v>13</v>
      </c>
      <c r="BG23" s="149">
        <v>13.899999999999999</v>
      </c>
      <c r="BH23" s="149">
        <v>26.625</v>
      </c>
      <c r="BI23" s="49">
        <v>15.999000000000001</v>
      </c>
      <c r="BJ23" s="49">
        <v>12.090999999999999</v>
      </c>
      <c r="BK23" s="49">
        <v>12.811</v>
      </c>
      <c r="BL23" s="149">
        <v>13.3</v>
      </c>
      <c r="BM23" s="49">
        <v>26.3672</v>
      </c>
      <c r="BN23" s="49">
        <v>15.677</v>
      </c>
      <c r="BO23" s="49">
        <v>14.737</v>
      </c>
      <c r="BP23" s="49">
        <v>14.807</v>
      </c>
      <c r="BQ23" s="49">
        <v>14.49</v>
      </c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</row>
    <row r="24" spans="1:92" ht="16.8">
      <c r="A24" s="49" t="s">
        <v>38</v>
      </c>
      <c r="B24" s="49"/>
      <c r="C24" s="49">
        <v>13.869</v>
      </c>
      <c r="D24" s="49">
        <v>11.542999999999999</v>
      </c>
      <c r="E24" s="50"/>
      <c r="F24" s="49">
        <v>6.5488500000000007</v>
      </c>
      <c r="G24" s="49">
        <v>12.086799999999998</v>
      </c>
      <c r="H24" s="49">
        <v>10.1014</v>
      </c>
      <c r="I24" s="49">
        <v>14.300700000000001</v>
      </c>
      <c r="J24" s="49">
        <v>18.924799999999998</v>
      </c>
      <c r="K24" s="213">
        <v>12.031600000000001</v>
      </c>
      <c r="L24" s="213">
        <v>11.6357</v>
      </c>
      <c r="M24" s="213">
        <v>9.9163499999999996</v>
      </c>
      <c r="N24" s="213">
        <v>12.846200000000001</v>
      </c>
      <c r="O24" s="65">
        <v>16.657959999999999</v>
      </c>
      <c r="P24" s="153">
        <v>10.190790000000002</v>
      </c>
      <c r="Q24" s="153">
        <v>9.5052489999999992</v>
      </c>
      <c r="R24" s="153">
        <v>7.8645460000000007</v>
      </c>
      <c r="S24" s="65">
        <v>11.909829999999999</v>
      </c>
      <c r="T24" s="65">
        <v>13.94941</v>
      </c>
      <c r="U24" s="49">
        <v>9.7224699999999995</v>
      </c>
      <c r="V24" s="65">
        <v>8.6052710000000001</v>
      </c>
      <c r="W24" s="65">
        <v>8.715879000000001</v>
      </c>
      <c r="X24" s="49">
        <v>10.036160000000001</v>
      </c>
      <c r="Y24" s="49">
        <v>16.472110000000001</v>
      </c>
      <c r="Z24" s="49">
        <v>13.3399</v>
      </c>
      <c r="AA24" s="49">
        <v>8.7892600000000005</v>
      </c>
      <c r="AB24" s="49">
        <v>8.6508099999999999</v>
      </c>
      <c r="AC24" s="49">
        <v>8.7077100000000005</v>
      </c>
      <c r="AD24" s="49">
        <v>14.8917</v>
      </c>
      <c r="AE24" s="49">
        <v>10.5397</v>
      </c>
      <c r="AF24" s="49">
        <v>8.8382299999999994</v>
      </c>
      <c r="AG24" s="49">
        <v>10.008699999999999</v>
      </c>
      <c r="AH24" s="49">
        <v>8.7565799999999996</v>
      </c>
      <c r="AI24" s="49">
        <v>13.4109</v>
      </c>
      <c r="AJ24" s="49">
        <v>9.9113700000000016</v>
      </c>
      <c r="AK24" s="149">
        <v>9.5161599999999993</v>
      </c>
      <c r="AL24" s="149">
        <v>9.5047999999999995</v>
      </c>
      <c r="AM24" s="153">
        <v>8.1852300000000007</v>
      </c>
      <c r="AN24" s="155">
        <v>13.0213</v>
      </c>
      <c r="AO24" s="49">
        <v>10.3582</v>
      </c>
      <c r="AP24" s="149">
        <v>8.5713200000000001</v>
      </c>
      <c r="AQ24" s="149">
        <v>9.4593700000000016</v>
      </c>
      <c r="AR24" s="49">
        <v>7.7104099999999995</v>
      </c>
      <c r="AS24" s="155">
        <v>11.8901</v>
      </c>
      <c r="AT24" s="49">
        <v>8.4218200000000003</v>
      </c>
      <c r="AU24" s="149">
        <v>7.2601100000000001</v>
      </c>
      <c r="AV24" s="149">
        <v>6.6311400000000003</v>
      </c>
      <c r="AW24" s="49">
        <v>7.3747600000000002</v>
      </c>
      <c r="AX24" s="155">
        <v>18.0886</v>
      </c>
      <c r="AY24" s="149">
        <v>9.3000000000000007</v>
      </c>
      <c r="AZ24" s="149">
        <v>8.5199399999999983</v>
      </c>
      <c r="BA24" s="149">
        <v>9.2739399999999996</v>
      </c>
      <c r="BB24" s="149">
        <v>10.759</v>
      </c>
      <c r="BC24" s="49">
        <v>15.2781</v>
      </c>
      <c r="BD24" s="149">
        <v>9.3999999999999986</v>
      </c>
      <c r="BE24" s="149">
        <v>7.1</v>
      </c>
      <c r="BF24" s="149">
        <v>11.8</v>
      </c>
      <c r="BG24" s="149">
        <v>9.8999999999999986</v>
      </c>
      <c r="BH24" s="149">
        <v>11.44</v>
      </c>
      <c r="BI24" s="49">
        <v>11.298999999999999</v>
      </c>
      <c r="BJ24" s="49">
        <v>9.5670000000000002</v>
      </c>
      <c r="BK24" s="49">
        <v>10.279</v>
      </c>
      <c r="BL24" s="149">
        <v>6.6</v>
      </c>
      <c r="BM24" s="49">
        <v>11.239100000000001</v>
      </c>
      <c r="BN24" s="49">
        <v>10.462999999999999</v>
      </c>
      <c r="BO24" s="49">
        <v>12.304</v>
      </c>
      <c r="BP24" s="49">
        <v>11.361000000000001</v>
      </c>
      <c r="BQ24" s="49">
        <v>7.31</v>
      </c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</row>
    <row r="25" spans="1:92" ht="16.8">
      <c r="A25" s="49" t="s">
        <v>39</v>
      </c>
      <c r="B25" s="49"/>
      <c r="C25" s="49">
        <v>8.0879999999999992</v>
      </c>
      <c r="D25" s="49">
        <v>9.577</v>
      </c>
      <c r="E25" s="50"/>
      <c r="F25" s="49">
        <v>6.0210299999999997</v>
      </c>
      <c r="G25" s="49">
        <v>9.9350199999999997</v>
      </c>
      <c r="H25" s="49">
        <v>5.3854600000000001</v>
      </c>
      <c r="I25" s="49">
        <v>6.8845499999999999</v>
      </c>
      <c r="J25" s="49">
        <v>8.9922299999999993</v>
      </c>
      <c r="K25" s="213">
        <v>9.2138600000000004</v>
      </c>
      <c r="L25" s="213">
        <v>6.2740600000000004</v>
      </c>
      <c r="M25" s="213">
        <v>4.1885699999999995</v>
      </c>
      <c r="N25" s="213">
        <v>6.6763500000000002</v>
      </c>
      <c r="O25" s="65">
        <v>8.1931820000000002</v>
      </c>
      <c r="P25" s="153">
        <v>6.2723069999999996</v>
      </c>
      <c r="Q25" s="153">
        <v>4.3835829999999998</v>
      </c>
      <c r="R25" s="153">
        <v>5.6897849999999996</v>
      </c>
      <c r="S25" s="65">
        <v>6.0698470000000002</v>
      </c>
      <c r="T25" s="65">
        <v>6.5811599999999997</v>
      </c>
      <c r="U25" s="49">
        <v>5.1724800000000002</v>
      </c>
      <c r="V25" s="65">
        <v>4.484769</v>
      </c>
      <c r="W25" s="65">
        <v>4.9629340000000006</v>
      </c>
      <c r="X25" s="49">
        <v>5.4244849999999998</v>
      </c>
      <c r="Y25" s="49">
        <v>7.6051130000000002</v>
      </c>
      <c r="Z25" s="49">
        <v>5.5282099999999996</v>
      </c>
      <c r="AA25" s="49">
        <v>4.976</v>
      </c>
      <c r="AB25" s="49">
        <v>4.4978499999999997</v>
      </c>
      <c r="AC25" s="49">
        <v>3.66187</v>
      </c>
      <c r="AD25" s="49">
        <v>4.2218900000000001</v>
      </c>
      <c r="AE25" s="49">
        <v>5.4299799999999996</v>
      </c>
      <c r="AF25" s="49">
        <v>3.3917099999999998</v>
      </c>
      <c r="AG25" s="49">
        <v>3.29149</v>
      </c>
      <c r="AH25" s="49">
        <v>3.3308</v>
      </c>
      <c r="AI25" s="49">
        <v>4.3680599999999998</v>
      </c>
      <c r="AJ25" s="49">
        <v>3.6485100000000004</v>
      </c>
      <c r="AK25" s="149">
        <v>2.6537899999999999</v>
      </c>
      <c r="AL25" s="149">
        <v>4.0125399999999996</v>
      </c>
      <c r="AM25" s="153">
        <v>3.1004200000000002</v>
      </c>
      <c r="AN25" s="155">
        <v>4.46007</v>
      </c>
      <c r="AO25" s="49">
        <v>3.6869800000000001</v>
      </c>
      <c r="AP25" s="149">
        <v>2.3089299999999997</v>
      </c>
      <c r="AQ25" s="149">
        <v>3.7006999999999999</v>
      </c>
      <c r="AR25" s="49">
        <v>3.9150999999999998</v>
      </c>
      <c r="AS25" s="155">
        <v>5.6070099999999998</v>
      </c>
      <c r="AT25" s="49">
        <v>3.4174699999999998</v>
      </c>
      <c r="AU25" s="149">
        <v>2.9498600000000001</v>
      </c>
      <c r="AV25" s="149">
        <v>2.8299099999999999</v>
      </c>
      <c r="AW25" s="49">
        <v>3.0587499999999999</v>
      </c>
      <c r="AX25" s="155">
        <v>3.59951</v>
      </c>
      <c r="AY25" s="149">
        <v>5.5</v>
      </c>
      <c r="AZ25" s="149">
        <v>3.1858999999999997</v>
      </c>
      <c r="BA25" s="149">
        <v>2.8330300000000004</v>
      </c>
      <c r="BB25" s="149">
        <v>3.7722199999999999</v>
      </c>
      <c r="BC25" s="49">
        <v>4.3124900000000004</v>
      </c>
      <c r="BD25" s="149">
        <v>4</v>
      </c>
      <c r="BE25" s="149">
        <v>2.6</v>
      </c>
      <c r="BF25" s="149">
        <v>4.5</v>
      </c>
      <c r="BG25" s="149">
        <v>2.4</v>
      </c>
      <c r="BH25" s="149">
        <v>4.87</v>
      </c>
      <c r="BI25" s="49">
        <v>3.2010000000000001</v>
      </c>
      <c r="BJ25" s="49">
        <v>3.29</v>
      </c>
      <c r="BK25" s="49">
        <v>3.581</v>
      </c>
      <c r="BL25" s="149">
        <v>3.2</v>
      </c>
      <c r="BM25" s="49">
        <v>4.0423099999999996</v>
      </c>
      <c r="BN25" s="49">
        <v>3.5070000000000001</v>
      </c>
      <c r="BO25" s="49">
        <v>2.9609999999999999</v>
      </c>
      <c r="BP25" s="49">
        <v>2.6539999999999999</v>
      </c>
      <c r="BQ25" s="49">
        <v>2.5779999999999998</v>
      </c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</row>
    <row r="26" spans="1:92" ht="16.8">
      <c r="A26" s="49" t="s">
        <v>40</v>
      </c>
      <c r="B26" s="49"/>
      <c r="C26" s="49">
        <v>0.63400000000000001</v>
      </c>
      <c r="D26" s="49">
        <v>0.35599999999999998</v>
      </c>
      <c r="E26" s="50"/>
      <c r="F26" s="49">
        <v>0.42442940000000001</v>
      </c>
      <c r="G26" s="49">
        <v>0.55968790000000002</v>
      </c>
      <c r="H26" s="49">
        <v>0.63812440000000004</v>
      </c>
      <c r="I26" s="49">
        <v>0.50236809999999998</v>
      </c>
      <c r="J26" s="49">
        <v>1.10914</v>
      </c>
      <c r="K26" s="213">
        <v>0.86452130000000005</v>
      </c>
      <c r="L26" s="213">
        <v>0.63461630000000002</v>
      </c>
      <c r="M26" s="213">
        <v>0.67613559999999995</v>
      </c>
      <c r="N26" s="213">
        <v>0.97936369999999995</v>
      </c>
      <c r="O26" s="65">
        <v>0.95930130000000002</v>
      </c>
      <c r="P26" s="153">
        <v>0.70581879999999997</v>
      </c>
      <c r="Q26" s="153">
        <v>0.62079269999999998</v>
      </c>
      <c r="R26" s="153">
        <v>0.62431190000000003</v>
      </c>
      <c r="S26" s="65">
        <v>0.81494940000000005</v>
      </c>
      <c r="T26" s="65">
        <v>0.8141022</v>
      </c>
      <c r="U26" s="49">
        <v>0.59172230000000003</v>
      </c>
      <c r="V26" s="65">
        <v>0.37154759999999998</v>
      </c>
      <c r="W26" s="65">
        <v>0.89710990000000002</v>
      </c>
      <c r="X26" s="49">
        <v>1.0157</v>
      </c>
      <c r="Y26" s="49">
        <v>0.89231459999999996</v>
      </c>
      <c r="Z26" s="49">
        <v>1.3490800000000001</v>
      </c>
      <c r="AA26" s="49">
        <v>0.421186</v>
      </c>
      <c r="AB26" s="49">
        <v>0.39652979999999999</v>
      </c>
      <c r="AC26" s="49">
        <v>0.59820790000000001</v>
      </c>
      <c r="AD26" s="49">
        <v>0.47966209999999998</v>
      </c>
      <c r="AE26" s="49">
        <v>0.3244823</v>
      </c>
      <c r="AF26" s="49">
        <v>0.15879280000000001</v>
      </c>
      <c r="AG26" s="49">
        <v>0.5635426</v>
      </c>
      <c r="AH26" s="49">
        <v>0.31092239999999999</v>
      </c>
      <c r="AI26" s="49">
        <v>0.48552289999999998</v>
      </c>
      <c r="AJ26" s="49">
        <v>0.88230580000000014</v>
      </c>
      <c r="AK26" s="149">
        <v>0.29435351999999998</v>
      </c>
      <c r="AL26" s="149">
        <v>0.27680074999999998</v>
      </c>
      <c r="AM26" s="153">
        <v>0.46077430000000003</v>
      </c>
      <c r="AN26" s="155">
        <v>0.55082660000000006</v>
      </c>
      <c r="AO26" s="49">
        <v>0.60361629999999999</v>
      </c>
      <c r="AP26" s="149">
        <v>0.4268034</v>
      </c>
      <c r="AQ26" s="149">
        <v>0.74760289999999996</v>
      </c>
      <c r="AR26" s="49">
        <v>0.47792279999999998</v>
      </c>
      <c r="AS26" s="155">
        <v>0.55916860000000002</v>
      </c>
      <c r="AT26" s="49">
        <v>0.51422129999999999</v>
      </c>
      <c r="AU26" s="149">
        <v>0.43347590000000003</v>
      </c>
      <c r="AV26" s="149">
        <v>0.50880179999999997</v>
      </c>
      <c r="AW26" s="49">
        <v>0.38322079999999997</v>
      </c>
      <c r="AX26" s="155">
        <v>0.27989009999999998</v>
      </c>
      <c r="AY26" s="149">
        <v>0.8</v>
      </c>
      <c r="AZ26" s="149">
        <v>0.4499283</v>
      </c>
      <c r="BA26" s="149">
        <v>0.1392746</v>
      </c>
      <c r="BB26" s="149">
        <v>0.14142169999999998</v>
      </c>
      <c r="BC26" s="49">
        <v>0.67827709999999997</v>
      </c>
      <c r="BD26" s="149">
        <v>0.2</v>
      </c>
      <c r="BE26" s="149">
        <v>0.5</v>
      </c>
      <c r="BF26" s="149">
        <v>0.5</v>
      </c>
      <c r="BG26" s="149">
        <v>1</v>
      </c>
      <c r="BH26" s="149">
        <v>0.55200000000000005</v>
      </c>
      <c r="BI26" s="49">
        <v>0.49</v>
      </c>
      <c r="BJ26" s="49">
        <v>0.56599999999999995</v>
      </c>
      <c r="BK26" s="49">
        <v>0.42699999999999999</v>
      </c>
      <c r="BL26" s="149">
        <v>0.4</v>
      </c>
      <c r="BM26" s="49">
        <v>0.78467330000000002</v>
      </c>
      <c r="BN26" s="49">
        <v>0.34200000000000003</v>
      </c>
      <c r="BO26" s="49">
        <v>0.36599999999999999</v>
      </c>
      <c r="BP26" s="49">
        <v>0.16400000000000001</v>
      </c>
      <c r="BQ26" s="49">
        <v>0.26300000000000001</v>
      </c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</row>
    <row r="27" spans="1:92" ht="16.8">
      <c r="A27" s="49" t="s">
        <v>41</v>
      </c>
      <c r="B27" s="49"/>
      <c r="C27" s="235">
        <v>0</v>
      </c>
      <c r="D27" s="49">
        <v>0.10199999999999999</v>
      </c>
      <c r="E27" s="50"/>
      <c r="F27" s="49">
        <v>0.14753649999999999</v>
      </c>
      <c r="G27" s="49">
        <v>0</v>
      </c>
      <c r="H27" s="49">
        <v>29.063700000000001</v>
      </c>
      <c r="I27" s="49">
        <v>0</v>
      </c>
      <c r="J27" s="49">
        <v>0.11295520000000001</v>
      </c>
      <c r="K27" s="213">
        <v>7.9778049999999989E-2</v>
      </c>
      <c r="L27" s="213">
        <v>0</v>
      </c>
      <c r="M27" s="213">
        <v>0</v>
      </c>
      <c r="N27" s="213">
        <v>0</v>
      </c>
      <c r="O27" s="65">
        <v>7.8170110000000001E-2</v>
      </c>
      <c r="P27" s="153">
        <v>0.19738749999999999</v>
      </c>
      <c r="Q27" s="153">
        <v>0</v>
      </c>
      <c r="R27" s="153">
        <v>0.1407523</v>
      </c>
      <c r="S27" s="65">
        <v>0</v>
      </c>
      <c r="T27" s="65">
        <v>0</v>
      </c>
      <c r="U27" s="49"/>
      <c r="V27" s="65">
        <v>7.6538659999999994E-2</v>
      </c>
      <c r="W27" s="65"/>
      <c r="X27" s="49"/>
      <c r="Y27" s="49">
        <v>4.2714349999999998E-2</v>
      </c>
      <c r="Z27" s="49">
        <v>0.10138460000000001</v>
      </c>
      <c r="AA27" s="49"/>
      <c r="AB27" s="49"/>
      <c r="AC27" s="49"/>
      <c r="AD27" s="49">
        <v>2.025836E-2</v>
      </c>
      <c r="AE27" s="49"/>
      <c r="AF27" s="49"/>
      <c r="AG27" s="49"/>
      <c r="AH27" s="49">
        <v>9.0542609999999996E-2</v>
      </c>
      <c r="AI27" s="49">
        <v>1.794604E-2</v>
      </c>
      <c r="AJ27" s="49"/>
      <c r="AK27" s="149"/>
      <c r="AL27" s="149"/>
      <c r="AM27" s="153"/>
      <c r="AN27" s="155" t="s">
        <v>72</v>
      </c>
      <c r="AO27" s="49"/>
      <c r="AP27" s="149"/>
      <c r="AQ27" s="149"/>
      <c r="AR27" s="49"/>
      <c r="AS27" s="155">
        <v>0.98027019999999998</v>
      </c>
      <c r="AT27" s="49"/>
      <c r="AU27" s="149"/>
      <c r="AV27" s="149"/>
      <c r="AW27" s="49"/>
      <c r="AX27" s="155">
        <v>41.094499999999996</v>
      </c>
      <c r="AY27" s="149"/>
      <c r="AZ27" s="149"/>
      <c r="BA27" s="149"/>
      <c r="BB27" s="149"/>
      <c r="BC27" s="49">
        <v>2.3778150000000001E-2</v>
      </c>
      <c r="BD27" s="149"/>
      <c r="BE27" s="149"/>
      <c r="BF27" s="149"/>
      <c r="BG27" s="149"/>
      <c r="BH27" s="149">
        <v>0.16400000000000001</v>
      </c>
      <c r="BI27" s="49"/>
      <c r="BJ27" s="49"/>
      <c r="BK27" s="49"/>
      <c r="BL27" s="149"/>
      <c r="BM27" s="49">
        <v>0.19869490000000001</v>
      </c>
      <c r="BN27" s="49"/>
      <c r="BO27" s="49"/>
      <c r="BP27" s="49"/>
      <c r="BQ27" s="49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</row>
    <row r="28" spans="1:92" s="4" customFormat="1" ht="16.8">
      <c r="A28" s="51" t="s">
        <v>19</v>
      </c>
      <c r="B28" s="51"/>
      <c r="C28" s="51">
        <f>SUM(C19:C27)</f>
        <v>54.706000000000003</v>
      </c>
      <c r="D28" s="51">
        <f>SUM(D19:D27)</f>
        <v>53.866999999999997</v>
      </c>
      <c r="E28" s="47"/>
      <c r="F28" s="51">
        <f>SUM(F19:F27)</f>
        <v>34.443591700000006</v>
      </c>
      <c r="G28" s="51">
        <f t="shared" ref="G28:I28" si="3">SUM(G19:G27)</f>
        <v>62.518227199999991</v>
      </c>
      <c r="H28" s="51">
        <f t="shared" si="3"/>
        <v>72.336651430000003</v>
      </c>
      <c r="I28" s="51">
        <f t="shared" si="3"/>
        <v>51.208215049999993</v>
      </c>
      <c r="J28" s="51">
        <f>SUM(J19:J27)</f>
        <v>107.15062519999999</v>
      </c>
      <c r="K28" s="214">
        <v>53.025978049999999</v>
      </c>
      <c r="L28" s="214">
        <v>42.2714414</v>
      </c>
      <c r="M28" s="214">
        <v>37.881576099999997</v>
      </c>
      <c r="N28" s="214">
        <v>49.085472199999998</v>
      </c>
      <c r="O28" s="145">
        <f>SUM(O19:O27)</f>
        <v>96.958605410000004</v>
      </c>
      <c r="P28" s="145">
        <f>SUM(P19:P27)</f>
        <v>42.9543496</v>
      </c>
      <c r="Q28" s="145">
        <f t="shared" ref="Q28:Y28" si="4">SUM(Q19:Q27)</f>
        <v>36.440605900000001</v>
      </c>
      <c r="R28" s="145">
        <f t="shared" si="4"/>
        <v>38.842443200000005</v>
      </c>
      <c r="S28" s="145">
        <f t="shared" si="4"/>
        <v>44.170255500000003</v>
      </c>
      <c r="T28" s="145">
        <f t="shared" si="4"/>
        <v>74.670716199999987</v>
      </c>
      <c r="U28" s="145">
        <f t="shared" si="4"/>
        <v>40.616178099999999</v>
      </c>
      <c r="V28" s="145">
        <f t="shared" si="4"/>
        <v>34.844836259999994</v>
      </c>
      <c r="W28" s="145">
        <f t="shared" si="4"/>
        <v>32.850559820000001</v>
      </c>
      <c r="X28" s="145">
        <f t="shared" si="4"/>
        <v>37.694449300000002</v>
      </c>
      <c r="Y28" s="145">
        <f t="shared" si="4"/>
        <v>85.332569950000007</v>
      </c>
      <c r="Z28" s="51">
        <v>48.852699999999999</v>
      </c>
      <c r="AA28" s="51">
        <v>34.164900000000003</v>
      </c>
      <c r="AB28" s="51">
        <v>35.464199999999998</v>
      </c>
      <c r="AC28" s="51">
        <v>32.003900000000002</v>
      </c>
      <c r="AD28" s="51">
        <v>79.694900000000004</v>
      </c>
      <c r="AE28" s="51">
        <v>38.528399999999998</v>
      </c>
      <c r="AF28" s="51">
        <v>35.317799999999998</v>
      </c>
      <c r="AG28" s="51">
        <v>38.496099999999998</v>
      </c>
      <c r="AH28" s="51">
        <v>34.761600000000001</v>
      </c>
      <c r="AI28" s="51">
        <v>72.016000000000005</v>
      </c>
      <c r="AJ28" s="51">
        <v>40.335699999999996</v>
      </c>
      <c r="AK28" s="146">
        <v>38.528800000000004</v>
      </c>
      <c r="AL28" s="146">
        <v>39.647300000000001</v>
      </c>
      <c r="AM28" s="151">
        <v>33.092700000000001</v>
      </c>
      <c r="AN28" s="150">
        <v>71.956100000000006</v>
      </c>
      <c r="AO28" s="51">
        <v>50.7333</v>
      </c>
      <c r="AP28" s="146">
        <v>34.991500000000002</v>
      </c>
      <c r="AQ28" s="146">
        <v>40.022500000000001</v>
      </c>
      <c r="AR28" s="51">
        <v>32.081000000000003</v>
      </c>
      <c r="AS28" s="150">
        <v>84.633300000000006</v>
      </c>
      <c r="AT28" s="51">
        <v>46.390599999999999</v>
      </c>
      <c r="AU28" s="146">
        <v>38.171999999999997</v>
      </c>
      <c r="AV28" s="146">
        <v>33.581699999999998</v>
      </c>
      <c r="AW28" s="51">
        <v>28.680599999999998</v>
      </c>
      <c r="AX28" s="150">
        <v>133.24700000000001</v>
      </c>
      <c r="AY28" s="146">
        <v>53.399999999999991</v>
      </c>
      <c r="AZ28" s="146">
        <v>46.9639071</v>
      </c>
      <c r="BA28" s="146">
        <v>48.3996</v>
      </c>
      <c r="BB28" s="146">
        <v>44.1004</v>
      </c>
      <c r="BC28" s="51">
        <v>106.40900000000001</v>
      </c>
      <c r="BD28" s="51">
        <v>45.2</v>
      </c>
      <c r="BE28" s="146">
        <v>39.200000000000003</v>
      </c>
      <c r="BF28" s="146">
        <v>51.8</v>
      </c>
      <c r="BG28" s="146">
        <v>48.899999999999991</v>
      </c>
      <c r="BH28" s="146">
        <v>97.352000000000004</v>
      </c>
      <c r="BI28" s="51">
        <v>52.158000000000001</v>
      </c>
      <c r="BJ28" s="51">
        <v>44.29</v>
      </c>
      <c r="BK28" s="51">
        <v>42.575000000000003</v>
      </c>
      <c r="BL28" s="146">
        <v>43</v>
      </c>
      <c r="BM28" s="51">
        <v>106.958</v>
      </c>
      <c r="BN28" s="51">
        <v>52.101999999999997</v>
      </c>
      <c r="BO28" s="51">
        <v>51.728999999999999</v>
      </c>
      <c r="BP28" s="51">
        <v>53.33</v>
      </c>
      <c r="BQ28" s="51">
        <v>46.994</v>
      </c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</row>
    <row r="29" spans="1:92" s="1" customFormat="1" ht="16.8">
      <c r="A29" s="49"/>
      <c r="B29" s="49"/>
      <c r="C29" s="49"/>
      <c r="D29" s="49"/>
      <c r="E29" s="50"/>
      <c r="F29" s="49"/>
      <c r="G29" s="49"/>
      <c r="H29" s="49"/>
      <c r="I29" s="49"/>
      <c r="J29" s="49"/>
      <c r="K29" s="215"/>
      <c r="L29" s="215"/>
      <c r="M29" s="215"/>
      <c r="N29" s="215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149"/>
      <c r="AL29" s="149"/>
      <c r="AM29" s="153"/>
      <c r="AN29" s="155"/>
      <c r="AO29" s="49"/>
      <c r="AP29" s="149"/>
      <c r="AQ29" s="149"/>
      <c r="AR29" s="49"/>
      <c r="AS29" s="155"/>
      <c r="AT29" s="49"/>
      <c r="AU29" s="149"/>
      <c r="AV29" s="149"/>
      <c r="AW29" s="49"/>
      <c r="AX29" s="155"/>
      <c r="AY29" s="149"/>
      <c r="AZ29" s="149"/>
      <c r="BA29" s="149"/>
      <c r="BB29" s="149"/>
      <c r="BC29" s="49"/>
      <c r="BD29" s="49"/>
      <c r="BE29" s="149"/>
      <c r="BF29" s="149"/>
      <c r="BG29" s="149"/>
      <c r="BH29" s="149"/>
      <c r="BI29" s="49"/>
      <c r="BJ29" s="49"/>
      <c r="BK29" s="49"/>
      <c r="BL29" s="149"/>
      <c r="BM29" s="49"/>
      <c r="BN29" s="49"/>
      <c r="BO29" s="49"/>
      <c r="BP29" s="49"/>
      <c r="BQ29" s="49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</row>
    <row r="30" spans="1:92" ht="16.8">
      <c r="A30" s="51" t="s">
        <v>74</v>
      </c>
      <c r="B30" s="51"/>
      <c r="C30" s="51"/>
      <c r="D30" s="51"/>
      <c r="E30" s="50"/>
      <c r="F30" s="49"/>
      <c r="G30" s="49"/>
      <c r="H30" s="49"/>
      <c r="I30" s="49"/>
      <c r="J30" s="49"/>
      <c r="K30" s="215"/>
      <c r="L30" s="215"/>
      <c r="M30" s="215"/>
      <c r="N30" s="215"/>
      <c r="O30" s="153"/>
      <c r="P30" s="153"/>
      <c r="Q30" s="153"/>
      <c r="R30" s="153"/>
      <c r="S30" s="153"/>
      <c r="T30" s="153"/>
      <c r="U30" s="49"/>
      <c r="V30" s="153"/>
      <c r="W30" s="153"/>
      <c r="X30" s="49"/>
      <c r="Y30" s="49"/>
      <c r="Z30" s="49"/>
      <c r="AA30" s="49"/>
      <c r="AB30" s="49"/>
      <c r="AC30" s="49"/>
      <c r="AD30" s="49"/>
      <c r="AE30" s="49"/>
      <c r="AF30" s="49"/>
      <c r="AG30" s="152"/>
      <c r="AH30" s="152"/>
      <c r="AI30" s="152"/>
      <c r="AJ30" s="149"/>
      <c r="AK30" s="152"/>
      <c r="AL30" s="149"/>
      <c r="AM30" s="149"/>
      <c r="AN30" s="152"/>
      <c r="AO30" s="149"/>
      <c r="AP30" s="149"/>
      <c r="AQ30" s="149"/>
      <c r="AR30" s="149"/>
      <c r="AS30" s="152"/>
      <c r="AT30" s="149"/>
      <c r="AU30" s="149"/>
      <c r="AV30" s="149"/>
      <c r="AW30" s="149"/>
      <c r="AX30" s="152"/>
      <c r="AY30" s="149"/>
      <c r="AZ30" s="149"/>
      <c r="BA30" s="149"/>
      <c r="BB30" s="149"/>
      <c r="BC30" s="49"/>
      <c r="BD30" s="149"/>
      <c r="BE30" s="149"/>
      <c r="BF30" s="149"/>
      <c r="BG30" s="149"/>
      <c r="BH30" s="149"/>
      <c r="BI30" s="149"/>
      <c r="BJ30" s="149"/>
      <c r="BK30" s="149"/>
      <c r="BL30" s="149"/>
      <c r="BM30" s="49"/>
      <c r="BN30" s="149"/>
      <c r="BO30" s="149"/>
      <c r="BP30" s="149"/>
      <c r="BQ30" s="149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</row>
    <row r="31" spans="1:92" ht="16.8">
      <c r="A31" s="65" t="s">
        <v>9</v>
      </c>
      <c r="B31" s="65"/>
      <c r="C31" s="65">
        <v>0.152</v>
      </c>
      <c r="D31" s="234">
        <v>0</v>
      </c>
      <c r="E31" s="66"/>
      <c r="F31" s="65">
        <v>9.763463E-2</v>
      </c>
      <c r="G31" s="65">
        <v>0</v>
      </c>
      <c r="H31" s="65">
        <v>0</v>
      </c>
      <c r="I31" s="65">
        <v>0</v>
      </c>
      <c r="J31" s="156">
        <v>2.1797750000000001E-2</v>
      </c>
      <c r="K31" s="213">
        <v>0</v>
      </c>
      <c r="L31" s="213">
        <v>0</v>
      </c>
      <c r="M31" s="213">
        <v>0</v>
      </c>
      <c r="N31" s="213">
        <v>8.659414E-2</v>
      </c>
      <c r="O31" s="153">
        <v>0.20960819999999999</v>
      </c>
      <c r="P31" s="153">
        <v>0</v>
      </c>
      <c r="Q31" s="153">
        <v>0</v>
      </c>
      <c r="R31" s="153">
        <v>0</v>
      </c>
      <c r="S31" s="153">
        <v>0</v>
      </c>
      <c r="T31" s="153">
        <v>0.39617819999999998</v>
      </c>
      <c r="U31" s="49">
        <v>0</v>
      </c>
      <c r="V31" s="49">
        <v>0</v>
      </c>
      <c r="W31" s="49">
        <v>0.30562990000000001</v>
      </c>
      <c r="X31" s="49">
        <v>0</v>
      </c>
      <c r="Y31" s="49">
        <v>0.39617819999999998</v>
      </c>
      <c r="Z31" s="49">
        <v>0.28653830000000002</v>
      </c>
      <c r="AA31" s="49">
        <v>7.9464750000000001E-2</v>
      </c>
      <c r="AB31" s="49"/>
      <c r="AC31" s="49"/>
      <c r="AD31" s="49">
        <v>1.2417100000000001</v>
      </c>
      <c r="AE31" s="49">
        <v>0.30446719999999999</v>
      </c>
      <c r="AF31" s="49">
        <v>0.43057289999999998</v>
      </c>
      <c r="AG31" s="49">
        <v>0.31403490000000001</v>
      </c>
      <c r="AH31" s="49">
        <v>0.2063055</v>
      </c>
      <c r="AI31" s="49">
        <v>0.61328179999999999</v>
      </c>
      <c r="AJ31" s="149">
        <v>0.24351671999999999</v>
      </c>
      <c r="AK31" s="149">
        <v>0.62728200000000001</v>
      </c>
      <c r="AL31" s="149">
        <v>0.14749760000000001</v>
      </c>
      <c r="AM31" s="149">
        <v>0.32269940000000003</v>
      </c>
      <c r="AN31" s="155">
        <v>1.42543</v>
      </c>
      <c r="AO31" s="49">
        <v>0.81177569999999999</v>
      </c>
      <c r="AP31" s="149">
        <v>0.71832750000000001</v>
      </c>
      <c r="AQ31" s="149">
        <v>0.86349749999999992</v>
      </c>
      <c r="AR31" s="49">
        <v>0.14647859999999999</v>
      </c>
      <c r="AS31" s="155">
        <v>2.03321</v>
      </c>
      <c r="AT31" s="49">
        <v>0.47890550000000004</v>
      </c>
      <c r="AU31" s="149">
        <v>6.390672E-2</v>
      </c>
      <c r="AV31" s="149">
        <v>0.2340228</v>
      </c>
      <c r="AW31" s="49">
        <v>0.13766890000000001</v>
      </c>
      <c r="AX31" s="155">
        <v>5.5284599999999999</v>
      </c>
      <c r="AY31" s="49">
        <v>0.4</v>
      </c>
      <c r="AZ31" s="149">
        <v>0.41055752000000001</v>
      </c>
      <c r="BA31" s="149">
        <v>0.38050150000000005</v>
      </c>
      <c r="BB31" s="149">
        <v>0.59018269999999995</v>
      </c>
      <c r="BC31" s="49">
        <v>2.3790200000000001</v>
      </c>
      <c r="BD31" s="149">
        <v>0.30000000000000004</v>
      </c>
      <c r="BE31" s="149">
        <v>0.5</v>
      </c>
      <c r="BF31" s="149">
        <v>0.5</v>
      </c>
      <c r="BG31" s="149">
        <v>1.3</v>
      </c>
      <c r="BH31" s="149">
        <v>1.198</v>
      </c>
      <c r="BI31" s="49">
        <v>0.37</v>
      </c>
      <c r="BJ31" s="49">
        <v>0.495</v>
      </c>
      <c r="BK31" s="149">
        <v>0.19400000000000001</v>
      </c>
      <c r="BL31" s="149">
        <v>0.2</v>
      </c>
      <c r="BM31" s="49">
        <v>3.5634800000000002</v>
      </c>
      <c r="BN31" s="149">
        <v>0.83399999999999996</v>
      </c>
      <c r="BO31" s="149">
        <v>0.21099999999999999</v>
      </c>
      <c r="BP31" s="49">
        <v>0.64600000000000002</v>
      </c>
      <c r="BQ31" s="65">
        <v>0.88</v>
      </c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</row>
    <row r="32" spans="1:92" ht="16.8">
      <c r="A32" s="65" t="s">
        <v>10</v>
      </c>
      <c r="B32" s="65"/>
      <c r="C32" s="65">
        <v>3.8069999999999999</v>
      </c>
      <c r="D32" s="65">
        <v>4.46</v>
      </c>
      <c r="E32" s="66"/>
      <c r="F32" s="65">
        <v>2.52766</v>
      </c>
      <c r="G32" s="65">
        <v>3.65219</v>
      </c>
      <c r="H32" s="65">
        <v>3.4693499999999999</v>
      </c>
      <c r="I32" s="65">
        <v>4.1600100000000007</v>
      </c>
      <c r="J32" s="156">
        <v>15.6623</v>
      </c>
      <c r="K32" s="213">
        <v>5.1086</v>
      </c>
      <c r="L32" s="213">
        <v>5.2749499999999996</v>
      </c>
      <c r="M32" s="213">
        <v>3.8124099999999999</v>
      </c>
      <c r="N32" s="213">
        <v>5.2280500000000005</v>
      </c>
      <c r="O32" s="153">
        <v>17.883179999999999</v>
      </c>
      <c r="P32" s="153">
        <v>6.176247</v>
      </c>
      <c r="Q32" s="153">
        <v>4.2624269999999997</v>
      </c>
      <c r="R32" s="153">
        <v>4.6827299999999994</v>
      </c>
      <c r="S32" s="153">
        <v>4.9957979999999997</v>
      </c>
      <c r="T32" s="153">
        <v>11.52652</v>
      </c>
      <c r="U32" s="49">
        <v>5.2782400000000003</v>
      </c>
      <c r="V32" s="153">
        <v>4.2604179999999996</v>
      </c>
      <c r="W32" s="153">
        <v>4.3203119999999995</v>
      </c>
      <c r="X32" s="153">
        <v>5.7118410000000006</v>
      </c>
      <c r="Y32" s="49">
        <v>14.35141</v>
      </c>
      <c r="Z32" s="49">
        <v>7.66676</v>
      </c>
      <c r="AA32" s="49">
        <v>4.7022199999999996</v>
      </c>
      <c r="AB32" s="49">
        <v>4.8028199999999996</v>
      </c>
      <c r="AC32" s="49">
        <v>5.2292699999999996</v>
      </c>
      <c r="AD32" s="49">
        <v>14.9368</v>
      </c>
      <c r="AE32" s="49">
        <v>6.7131999999999996</v>
      </c>
      <c r="AF32" s="49">
        <v>6.2477600000000004</v>
      </c>
      <c r="AG32" s="49">
        <v>6.4713900000000004</v>
      </c>
      <c r="AH32" s="49">
        <v>5.3560999999999996</v>
      </c>
      <c r="AI32" s="49">
        <v>13.455</v>
      </c>
      <c r="AJ32" s="149">
        <v>6.6967400000000001</v>
      </c>
      <c r="AK32" s="149">
        <v>7.8384999999999998</v>
      </c>
      <c r="AL32" s="149">
        <v>7.3282700000000007</v>
      </c>
      <c r="AM32" s="149">
        <v>5.9216100000000003</v>
      </c>
      <c r="AN32" s="155">
        <v>13.605600000000001</v>
      </c>
      <c r="AO32" s="49">
        <v>9.0111600000000003</v>
      </c>
      <c r="AP32" s="149">
        <v>5.2294900000000002</v>
      </c>
      <c r="AQ32" s="149">
        <v>7.68133</v>
      </c>
      <c r="AR32" s="49">
        <v>5.6036400000000004</v>
      </c>
      <c r="AS32" s="155">
        <v>13.319900000000001</v>
      </c>
      <c r="AT32" s="49">
        <v>8.5373099999999997</v>
      </c>
      <c r="AU32" s="149">
        <v>7.7005499999999998</v>
      </c>
      <c r="AV32" s="149">
        <v>5.26823</v>
      </c>
      <c r="AW32" s="49">
        <v>4.4242100000000004</v>
      </c>
      <c r="AX32" s="155">
        <v>23.737500000000001</v>
      </c>
      <c r="AY32" s="49">
        <v>9.1000000000000014</v>
      </c>
      <c r="AZ32" s="149">
        <v>8.1824300000000001</v>
      </c>
      <c r="BA32" s="149">
        <v>8.7631100000000011</v>
      </c>
      <c r="BB32" s="149">
        <v>9.9846500000000002</v>
      </c>
      <c r="BC32" s="49">
        <v>21.622800000000002</v>
      </c>
      <c r="BD32" s="149">
        <v>6.8</v>
      </c>
      <c r="BE32" s="149">
        <v>7.5</v>
      </c>
      <c r="BF32" s="149">
        <v>8.1999999999999993</v>
      </c>
      <c r="BG32" s="149">
        <v>9.8000000000000007</v>
      </c>
      <c r="BH32" s="149">
        <v>18.963000000000001</v>
      </c>
      <c r="BI32" s="49">
        <v>10.538</v>
      </c>
      <c r="BJ32" s="49">
        <v>7.42</v>
      </c>
      <c r="BK32" s="149">
        <v>7.32</v>
      </c>
      <c r="BL32" s="149">
        <v>8.6</v>
      </c>
      <c r="BM32" s="49">
        <v>21.181999999999999</v>
      </c>
      <c r="BN32" s="149">
        <v>7.6210000000000004</v>
      </c>
      <c r="BO32" s="149">
        <v>8.125</v>
      </c>
      <c r="BP32" s="49">
        <v>10.733000000000001</v>
      </c>
      <c r="BQ32" s="65">
        <v>9.1999999999999993</v>
      </c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</row>
    <row r="33" spans="1:92" ht="16.8">
      <c r="A33" s="65" t="s">
        <v>11</v>
      </c>
      <c r="B33" s="65"/>
      <c r="C33" s="65">
        <v>10.548999999999999</v>
      </c>
      <c r="D33" s="65">
        <v>11.269</v>
      </c>
      <c r="E33" s="66"/>
      <c r="F33" s="65">
        <v>7.89588</v>
      </c>
      <c r="G33" s="65">
        <v>11.2378</v>
      </c>
      <c r="H33" s="65">
        <v>10.198700000000001</v>
      </c>
      <c r="I33" s="65">
        <v>11.5983</v>
      </c>
      <c r="J33" s="156">
        <v>22.6252</v>
      </c>
      <c r="K33" s="213">
        <v>12.5526</v>
      </c>
      <c r="L33" s="213">
        <v>8.6583199999999998</v>
      </c>
      <c r="M33" s="213">
        <v>9.0558600000000009</v>
      </c>
      <c r="N33" s="213">
        <v>11.764799999999999</v>
      </c>
      <c r="O33" s="153">
        <v>21.529949999999999</v>
      </c>
      <c r="P33" s="153">
        <v>8.9068259999999988</v>
      </c>
      <c r="Q33" s="153">
        <v>9.316281</v>
      </c>
      <c r="R33" s="153">
        <v>8.2031620000000007</v>
      </c>
      <c r="S33" s="153">
        <v>11.55818</v>
      </c>
      <c r="T33" s="153">
        <v>18.16994</v>
      </c>
      <c r="U33" s="49">
        <v>9.5033499999999993</v>
      </c>
      <c r="V33" s="153">
        <v>8.6329580000000004</v>
      </c>
      <c r="W33" s="153">
        <v>8.0107420000000005</v>
      </c>
      <c r="X33" s="153">
        <v>9.3145859999999985</v>
      </c>
      <c r="Y33" s="49">
        <v>20.20561</v>
      </c>
      <c r="Z33" s="49">
        <v>10.4261</v>
      </c>
      <c r="AA33" s="49">
        <v>9.8390500000000003</v>
      </c>
      <c r="AB33" s="49">
        <v>8.5752199999999998</v>
      </c>
      <c r="AC33" s="49">
        <v>8.2250099999999993</v>
      </c>
      <c r="AD33" s="49">
        <v>15.994300000000001</v>
      </c>
      <c r="AE33" s="49">
        <v>8.9754100000000001</v>
      </c>
      <c r="AF33" s="49">
        <v>8.9566700000000008</v>
      </c>
      <c r="AG33" s="49">
        <v>8.1182200000000009</v>
      </c>
      <c r="AH33" s="49">
        <v>9.7882800000000003</v>
      </c>
      <c r="AI33" s="49">
        <v>15.820600000000001</v>
      </c>
      <c r="AJ33" s="149">
        <v>9.0652399999999993</v>
      </c>
      <c r="AK33" s="149">
        <v>8.2916100000000004</v>
      </c>
      <c r="AL33" s="149">
        <v>9.3447700000000005</v>
      </c>
      <c r="AM33" s="149">
        <v>7.5154500000000004</v>
      </c>
      <c r="AN33" s="155">
        <v>13.2966</v>
      </c>
      <c r="AO33" s="49">
        <v>8.2741499999999988</v>
      </c>
      <c r="AP33" s="149">
        <v>7.1528100000000006</v>
      </c>
      <c r="AQ33" s="149">
        <v>8.4013600000000004</v>
      </c>
      <c r="AR33" s="49">
        <v>7.5414200000000005</v>
      </c>
      <c r="AS33" s="155">
        <v>16.709099999999999</v>
      </c>
      <c r="AT33" s="49">
        <v>11.187899999999999</v>
      </c>
      <c r="AU33" s="149">
        <v>9.2933700000000012</v>
      </c>
      <c r="AV33" s="149">
        <v>6.7270900000000005</v>
      </c>
      <c r="AW33" s="49">
        <v>5.9525899999999998</v>
      </c>
      <c r="AX33" s="155">
        <v>23.835699999999999</v>
      </c>
      <c r="AY33" s="49">
        <v>10.7</v>
      </c>
      <c r="AZ33" s="149">
        <v>9.66221</v>
      </c>
      <c r="BA33" s="149">
        <v>10.4879</v>
      </c>
      <c r="BB33" s="149">
        <v>8.955350000000001</v>
      </c>
      <c r="BC33" s="49">
        <v>19.844899999999999</v>
      </c>
      <c r="BD33" s="149">
        <v>8.8999999999999986</v>
      </c>
      <c r="BE33" s="149">
        <v>8.4</v>
      </c>
      <c r="BF33" s="149">
        <v>9.3000000000000007</v>
      </c>
      <c r="BG33" s="149">
        <v>10.1</v>
      </c>
      <c r="BH33" s="149">
        <v>18.818999999999999</v>
      </c>
      <c r="BI33" s="49">
        <v>12.25</v>
      </c>
      <c r="BJ33" s="49">
        <v>9.3059999999999992</v>
      </c>
      <c r="BK33" s="49">
        <v>9.2650000000000006</v>
      </c>
      <c r="BL33" s="149">
        <v>9.6999999999999993</v>
      </c>
      <c r="BM33" s="49">
        <v>20.895199999999999</v>
      </c>
      <c r="BN33" s="149">
        <v>12.024000000000001</v>
      </c>
      <c r="BO33" s="149">
        <v>10.701000000000001</v>
      </c>
      <c r="BP33" s="49">
        <v>12.135999999999999</v>
      </c>
      <c r="BQ33" s="65">
        <v>9.5589999999999993</v>
      </c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</row>
    <row r="34" spans="1:92" ht="16.8">
      <c r="A34" s="65" t="s">
        <v>12</v>
      </c>
      <c r="B34" s="65"/>
      <c r="C34" s="65">
        <v>8.8970000000000002</v>
      </c>
      <c r="D34" s="65">
        <v>9.8350000000000009</v>
      </c>
      <c r="E34" s="66"/>
      <c r="F34" s="65">
        <v>5.5493300000000003</v>
      </c>
      <c r="G34" s="65">
        <v>9.3933600000000013</v>
      </c>
      <c r="H34" s="65">
        <v>7.8751699999999998</v>
      </c>
      <c r="I34" s="65">
        <v>9.6430199999999999</v>
      </c>
      <c r="J34" s="156">
        <v>12.319000000000001</v>
      </c>
      <c r="K34" s="213">
        <v>9.3278700000000008</v>
      </c>
      <c r="L34" s="213">
        <v>5.5174599999999998</v>
      </c>
      <c r="M34" s="213">
        <v>4.7839799999999997</v>
      </c>
      <c r="N34" s="213">
        <v>6.8464700000000001</v>
      </c>
      <c r="O34" s="153">
        <v>11.391679999999999</v>
      </c>
      <c r="P34" s="153">
        <v>5.9854469999999997</v>
      </c>
      <c r="Q34" s="153">
        <v>4.7906379999999995</v>
      </c>
      <c r="R34" s="153">
        <v>5.1100099999999999</v>
      </c>
      <c r="S34" s="153">
        <v>7.0517310000000002</v>
      </c>
      <c r="T34" s="153">
        <v>9.5065930000000005</v>
      </c>
      <c r="U34" s="49">
        <v>6.0279100000000003</v>
      </c>
      <c r="V34" s="153">
        <v>5.3847420000000001</v>
      </c>
      <c r="W34" s="153">
        <v>4.7123990000000004</v>
      </c>
      <c r="X34" s="153">
        <v>4.8752610000000001</v>
      </c>
      <c r="Y34" s="49">
        <v>10.468</v>
      </c>
      <c r="Z34" s="49">
        <v>5.4620899999999999</v>
      </c>
      <c r="AA34" s="49">
        <v>4.3697100000000004</v>
      </c>
      <c r="AB34" s="49">
        <v>5.3206800000000003</v>
      </c>
      <c r="AC34" s="49">
        <v>4.3750299999999998</v>
      </c>
      <c r="AD34" s="49">
        <v>7.1132299999999997</v>
      </c>
      <c r="AE34" s="49">
        <v>4.0053099999999997</v>
      </c>
      <c r="AF34" s="49">
        <v>4.13436</v>
      </c>
      <c r="AG34" s="49">
        <v>4.3834400000000002</v>
      </c>
      <c r="AH34" s="49">
        <v>3.73475</v>
      </c>
      <c r="AI34" s="49">
        <v>7.8936799999999998</v>
      </c>
      <c r="AJ34" s="149">
        <v>3.9691800000000002</v>
      </c>
      <c r="AK34" s="149">
        <v>4.3199899999999998</v>
      </c>
      <c r="AL34" s="149">
        <v>4.7490500000000004</v>
      </c>
      <c r="AM34" s="149">
        <v>4.0772500000000003</v>
      </c>
      <c r="AN34" s="155">
        <v>8.0679300000000005</v>
      </c>
      <c r="AO34" s="49">
        <v>7.8304900000000002</v>
      </c>
      <c r="AP34" s="149">
        <v>4.2097799999999994</v>
      </c>
      <c r="AQ34" s="149">
        <v>4.1529699999999998</v>
      </c>
      <c r="AR34" s="49">
        <v>5.0198299999999998</v>
      </c>
      <c r="AS34" s="155">
        <v>10.8675</v>
      </c>
      <c r="AT34" s="49">
        <v>5.9461000000000004</v>
      </c>
      <c r="AU34" s="149">
        <v>4.2949099999999998</v>
      </c>
      <c r="AV34" s="149">
        <v>4.8012899999999998</v>
      </c>
      <c r="AW34" s="49">
        <v>3.1252</v>
      </c>
      <c r="AX34" s="155">
        <v>11.3531</v>
      </c>
      <c r="AY34" s="49">
        <v>6.9</v>
      </c>
      <c r="AZ34" s="149">
        <v>6.1029200000000001</v>
      </c>
      <c r="BA34" s="149">
        <v>5.8979600000000003</v>
      </c>
      <c r="BB34" s="149">
        <v>5.6840299999999999</v>
      </c>
      <c r="BC34" s="49">
        <v>8.5965100000000003</v>
      </c>
      <c r="BD34" s="149">
        <v>6.9</v>
      </c>
      <c r="BE34" s="149">
        <v>4.5999999999999996</v>
      </c>
      <c r="BF34" s="149">
        <v>7.3</v>
      </c>
      <c r="BG34" s="149">
        <v>4.5999999999999996</v>
      </c>
      <c r="BH34" s="149">
        <v>11.618</v>
      </c>
      <c r="BI34" s="49">
        <v>6.6790000000000003</v>
      </c>
      <c r="BJ34" s="49">
        <v>6.0419999999999998</v>
      </c>
      <c r="BK34" s="149">
        <v>4.7809999999999997</v>
      </c>
      <c r="BL34" s="149">
        <v>5.3</v>
      </c>
      <c r="BM34" s="49">
        <v>11.828900000000001</v>
      </c>
      <c r="BN34" s="149">
        <v>6.6989999999999998</v>
      </c>
      <c r="BO34" s="149">
        <v>7.2050000000000001</v>
      </c>
      <c r="BP34" s="49">
        <v>5.657</v>
      </c>
      <c r="BQ34" s="65">
        <v>5.1660000000000004</v>
      </c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</row>
    <row r="35" spans="1:92" ht="16.8">
      <c r="A35" s="65" t="s">
        <v>13</v>
      </c>
      <c r="B35" s="65"/>
      <c r="C35" s="65">
        <v>7.72</v>
      </c>
      <c r="D35" s="65">
        <v>8.5540000000000003</v>
      </c>
      <c r="E35" s="66"/>
      <c r="F35" s="65">
        <v>4.0186000000000002</v>
      </c>
      <c r="G35" s="65">
        <v>8.0265699999999995</v>
      </c>
      <c r="H35" s="65">
        <v>3.7945700000000002</v>
      </c>
      <c r="I35" s="65">
        <v>5.8881399999999999</v>
      </c>
      <c r="J35" s="156">
        <v>9.7447999999999997</v>
      </c>
      <c r="K35" s="213">
        <v>5.3187899999999999</v>
      </c>
      <c r="L35" s="213">
        <v>4.8475400000000004</v>
      </c>
      <c r="M35" s="213">
        <v>3.99587</v>
      </c>
      <c r="N35" s="213">
        <v>6.5231499999999993</v>
      </c>
      <c r="O35" s="153">
        <v>6.8601179999999999</v>
      </c>
      <c r="P35" s="153">
        <v>4.6184459999999996</v>
      </c>
      <c r="Q35" s="153">
        <v>4.0284740000000001</v>
      </c>
      <c r="R35" s="153">
        <v>3.9164899999999996</v>
      </c>
      <c r="S35" s="153">
        <v>3.5626449999999998</v>
      </c>
      <c r="T35" s="153">
        <v>6.7857089999999998</v>
      </c>
      <c r="U35" s="49">
        <v>4.8037200000000002</v>
      </c>
      <c r="V35" s="153">
        <v>3.7000479999999998</v>
      </c>
      <c r="W35" s="153">
        <v>3.39506</v>
      </c>
      <c r="X35" s="153">
        <v>3.8392710000000001</v>
      </c>
      <c r="Y35" s="49">
        <v>7.1859070000000003</v>
      </c>
      <c r="Z35" s="49">
        <v>3.6859899999999999</v>
      </c>
      <c r="AA35" s="49">
        <v>3.1995900000000002</v>
      </c>
      <c r="AB35" s="49">
        <v>5.3091900000000001</v>
      </c>
      <c r="AC35" s="49">
        <v>2.69299</v>
      </c>
      <c r="AD35" s="49">
        <v>7.08772</v>
      </c>
      <c r="AE35" s="49">
        <v>4.0910900000000003</v>
      </c>
      <c r="AF35" s="49">
        <v>3.2407599999999999</v>
      </c>
      <c r="AG35" s="49">
        <v>3.4181699999999999</v>
      </c>
      <c r="AH35" s="49">
        <v>2.5209899999999998</v>
      </c>
      <c r="AI35" s="49">
        <v>5.7988499999999998</v>
      </c>
      <c r="AJ35" s="149">
        <v>3.7142322999999999</v>
      </c>
      <c r="AK35" s="149">
        <v>3.2730699999999997</v>
      </c>
      <c r="AL35" s="149">
        <v>4.2377900000000004</v>
      </c>
      <c r="AM35" s="149">
        <v>2.8689</v>
      </c>
      <c r="AN35" s="155">
        <v>6.6393000000000004</v>
      </c>
      <c r="AO35" s="49">
        <v>4.6778199999999996</v>
      </c>
      <c r="AP35" s="149">
        <v>3.4388000000000001</v>
      </c>
      <c r="AQ35" s="149">
        <v>3.8546100000000001</v>
      </c>
      <c r="AR35" s="49">
        <v>2.62588</v>
      </c>
      <c r="AS35" s="155">
        <v>8.0792900000000003</v>
      </c>
      <c r="AT35" s="49">
        <v>4.1716800000000003</v>
      </c>
      <c r="AU35" s="149">
        <v>3.31385</v>
      </c>
      <c r="AV35" s="149">
        <v>3.2435300000000002</v>
      </c>
      <c r="AW35" s="49">
        <v>3.5529099999999998</v>
      </c>
      <c r="AX35" s="155">
        <v>9.9988799999999998</v>
      </c>
      <c r="AY35" s="49">
        <v>6.8000000000000007</v>
      </c>
      <c r="AZ35" s="149">
        <v>3.5384647999999999</v>
      </c>
      <c r="BA35" s="149">
        <v>3.83839</v>
      </c>
      <c r="BB35" s="149">
        <v>4.0584199999999999</v>
      </c>
      <c r="BC35" s="49">
        <v>8.9852799999999995</v>
      </c>
      <c r="BD35" s="149">
        <v>4.9000000000000004</v>
      </c>
      <c r="BE35" s="149">
        <v>2.7</v>
      </c>
      <c r="BF35" s="149">
        <v>4.2</v>
      </c>
      <c r="BG35" s="149">
        <v>4.2</v>
      </c>
      <c r="BH35" s="149">
        <v>8.6349999999999998</v>
      </c>
      <c r="BI35" s="49">
        <v>4.6340000000000003</v>
      </c>
      <c r="BJ35" s="49">
        <v>3.78</v>
      </c>
      <c r="BK35" s="149">
        <v>3.6920000000000002</v>
      </c>
      <c r="BL35" s="149">
        <v>3.4</v>
      </c>
      <c r="BM35" s="49">
        <v>10.235099999999999</v>
      </c>
      <c r="BN35" s="149">
        <v>4.4580000000000002</v>
      </c>
      <c r="BO35" s="149">
        <v>5.6909999999999998</v>
      </c>
      <c r="BP35" s="49">
        <v>4.84</v>
      </c>
      <c r="BQ35" s="65">
        <v>3.8220000000000001</v>
      </c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</row>
    <row r="36" spans="1:92" ht="16.8">
      <c r="A36" s="65" t="s">
        <v>14</v>
      </c>
      <c r="B36" s="65"/>
      <c r="C36" s="65">
        <v>6.8949999999999996</v>
      </c>
      <c r="D36" s="65">
        <v>4.4720000000000004</v>
      </c>
      <c r="E36" s="66"/>
      <c r="F36" s="65">
        <v>3.45255</v>
      </c>
      <c r="G36" s="65">
        <v>6.2259399999999996</v>
      </c>
      <c r="H36" s="65">
        <v>3.7559699999999996</v>
      </c>
      <c r="I36" s="65">
        <v>4.3927500000000004</v>
      </c>
      <c r="J36" s="156">
        <v>10.192200000000001</v>
      </c>
      <c r="K36" s="213">
        <v>4.4637200000000004</v>
      </c>
      <c r="L36" s="213">
        <v>3.2248399999999999</v>
      </c>
      <c r="M36" s="213">
        <v>4.6843300000000001</v>
      </c>
      <c r="N36" s="213">
        <v>4.8078500000000002</v>
      </c>
      <c r="O36" s="153">
        <v>7.8592110000000002</v>
      </c>
      <c r="P36" s="153">
        <v>4.2690710000000003</v>
      </c>
      <c r="Q36" s="153">
        <v>3.548988</v>
      </c>
      <c r="R36" s="153">
        <v>3.0702050000000001</v>
      </c>
      <c r="S36" s="153">
        <v>4.9932819999999998</v>
      </c>
      <c r="T36" s="153">
        <v>5.6847240000000001</v>
      </c>
      <c r="U36" s="49">
        <v>3.0182000000000002</v>
      </c>
      <c r="V36" s="153">
        <v>2.1799499999999998</v>
      </c>
      <c r="W36" s="153">
        <v>2.7376</v>
      </c>
      <c r="X36" s="153">
        <v>2.8416060000000001</v>
      </c>
      <c r="Y36" s="49">
        <v>7.2084390000000003</v>
      </c>
      <c r="Z36" s="49">
        <v>4.6371799999999999</v>
      </c>
      <c r="AA36" s="49">
        <v>2.8166099999999998</v>
      </c>
      <c r="AB36" s="49">
        <v>1.9577</v>
      </c>
      <c r="AC36" s="49">
        <v>2.5331299999999999</v>
      </c>
      <c r="AD36" s="49">
        <v>7.2527999999999997</v>
      </c>
      <c r="AE36" s="49">
        <v>2.6705899999999998</v>
      </c>
      <c r="AF36" s="49">
        <v>2.8256899999999998</v>
      </c>
      <c r="AG36" s="49">
        <v>2.84971</v>
      </c>
      <c r="AH36" s="49">
        <v>2.2539699999999998</v>
      </c>
      <c r="AI36" s="49">
        <v>5.6876499999999997</v>
      </c>
      <c r="AJ36" s="149">
        <v>3.0128922999999999</v>
      </c>
      <c r="AK36" s="149">
        <v>2.3050047</v>
      </c>
      <c r="AL36" s="149">
        <v>2.5559930000000004</v>
      </c>
      <c r="AM36" s="149">
        <v>3.0177900000000002</v>
      </c>
      <c r="AN36" s="155">
        <v>6.0149299999999997</v>
      </c>
      <c r="AO36" s="49">
        <v>3.85473</v>
      </c>
      <c r="AP36" s="149">
        <v>2.2467800000000002</v>
      </c>
      <c r="AQ36" s="149">
        <v>2.7667700000000002</v>
      </c>
      <c r="AR36" s="49">
        <v>2.4234299999999998</v>
      </c>
      <c r="AS36" s="155">
        <v>6.27515</v>
      </c>
      <c r="AT36" s="49">
        <v>2.2751900000000003</v>
      </c>
      <c r="AU36" s="149">
        <v>3.13245</v>
      </c>
      <c r="AV36" s="149">
        <v>1.7719100000000001</v>
      </c>
      <c r="AW36" s="49">
        <v>3.1870700000000003</v>
      </c>
      <c r="AX36" s="155">
        <v>10.0922</v>
      </c>
      <c r="AY36" s="49">
        <v>4</v>
      </c>
      <c r="AZ36" s="149">
        <v>3.6013999999999999</v>
      </c>
      <c r="BA36" s="149">
        <v>2.68215</v>
      </c>
      <c r="BB36" s="149">
        <v>2.68085</v>
      </c>
      <c r="BC36" s="49">
        <v>8.4322700000000008</v>
      </c>
      <c r="BD36" s="149">
        <v>3.9000000000000004</v>
      </c>
      <c r="BE36" s="149">
        <v>1.8</v>
      </c>
      <c r="BF36" s="149">
        <v>5.6</v>
      </c>
      <c r="BG36" s="149">
        <v>3.5</v>
      </c>
      <c r="BH36" s="149">
        <v>7.4119999999999999</v>
      </c>
      <c r="BI36" s="49">
        <v>3.593</v>
      </c>
      <c r="BJ36" s="49">
        <v>3.032</v>
      </c>
      <c r="BK36" s="149">
        <v>3.5190000000000001</v>
      </c>
      <c r="BL36" s="149">
        <v>2.9000000000000004</v>
      </c>
      <c r="BM36" s="49">
        <v>8.1310500000000001</v>
      </c>
      <c r="BN36" s="149">
        <v>3.6360000000000001</v>
      </c>
      <c r="BO36" s="149">
        <v>2.8780000000000001</v>
      </c>
      <c r="BP36" s="49">
        <v>4.0620000000000003</v>
      </c>
      <c r="BQ36" s="65">
        <v>4.327</v>
      </c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</row>
    <row r="37" spans="1:92" ht="16.8">
      <c r="A37" s="65" t="s">
        <v>15</v>
      </c>
      <c r="B37" s="65"/>
      <c r="C37" s="65">
        <v>4.601</v>
      </c>
      <c r="D37" s="65">
        <v>4.3150000000000004</v>
      </c>
      <c r="E37" s="66"/>
      <c r="F37" s="65">
        <v>2.1666300000000001</v>
      </c>
      <c r="G37" s="65">
        <v>6.8890600000000006</v>
      </c>
      <c r="H37" s="65">
        <v>2.8611200000000001</v>
      </c>
      <c r="I37" s="65">
        <v>4.2362900000000003</v>
      </c>
      <c r="J37" s="156">
        <v>8.7861200000000004</v>
      </c>
      <c r="K37" s="213">
        <v>4.0956200000000003</v>
      </c>
      <c r="L37" s="213">
        <v>4.03247</v>
      </c>
      <c r="M37" s="213">
        <v>2.8653899999999997</v>
      </c>
      <c r="N37" s="213">
        <v>4.4557200000000003</v>
      </c>
      <c r="O37" s="153">
        <v>6.4549159999999999</v>
      </c>
      <c r="P37" s="153">
        <v>3.1925509999999999</v>
      </c>
      <c r="Q37" s="153">
        <v>2.9602970000000002</v>
      </c>
      <c r="R37" s="153">
        <v>3.4313560000000001</v>
      </c>
      <c r="S37" s="153">
        <v>3.1211989999999998</v>
      </c>
      <c r="T37" s="153">
        <v>6.8976800000000003</v>
      </c>
      <c r="U37" s="49">
        <v>2.97722</v>
      </c>
      <c r="V37" s="153">
        <v>2.5638369999999999</v>
      </c>
      <c r="W37" s="153">
        <v>2.6911619999999998</v>
      </c>
      <c r="X37" s="153">
        <v>2.2214670000000001</v>
      </c>
      <c r="Y37" s="49">
        <v>7.9054489999999999</v>
      </c>
      <c r="Z37" s="49">
        <v>4.2572000000000001</v>
      </c>
      <c r="AA37" s="49">
        <v>2.8116400000000001</v>
      </c>
      <c r="AB37" s="49">
        <v>2.1378699999999999</v>
      </c>
      <c r="AC37" s="49">
        <v>2.24322</v>
      </c>
      <c r="AD37" s="49">
        <v>5.1923700000000004</v>
      </c>
      <c r="AE37" s="49">
        <v>2.9424000000000001</v>
      </c>
      <c r="AF37" s="49">
        <v>2.3210500000000001</v>
      </c>
      <c r="AG37" s="49">
        <v>2.0768599999999999</v>
      </c>
      <c r="AH37" s="49">
        <v>2.0870600000000001</v>
      </c>
      <c r="AI37" s="49">
        <v>5.2085400000000002</v>
      </c>
      <c r="AJ37" s="149">
        <v>3.4952399999999999</v>
      </c>
      <c r="AK37" s="149">
        <v>2.6427399999999999</v>
      </c>
      <c r="AL37" s="149">
        <v>2.14506</v>
      </c>
      <c r="AM37" s="149">
        <v>2.3310399999999998</v>
      </c>
      <c r="AN37" s="155">
        <v>6.1623400000000004</v>
      </c>
      <c r="AO37" s="49">
        <v>3.5375999999999999</v>
      </c>
      <c r="AP37" s="149">
        <v>2.2707299999999999</v>
      </c>
      <c r="AQ37" s="149">
        <v>3.0496399999999997</v>
      </c>
      <c r="AR37" s="49">
        <v>1.9823599999999999</v>
      </c>
      <c r="AS37" s="155">
        <v>5.8002099999999999</v>
      </c>
      <c r="AT37" s="49">
        <v>2.9887299999999999</v>
      </c>
      <c r="AU37" s="149">
        <v>1.7763800000000001</v>
      </c>
      <c r="AV37" s="149">
        <v>3.0001700000000002</v>
      </c>
      <c r="AW37" s="49">
        <v>1.7845499999999999</v>
      </c>
      <c r="AX37" s="155">
        <v>9.9082500000000007</v>
      </c>
      <c r="AY37" s="49">
        <v>3.8000000000000003</v>
      </c>
      <c r="AZ37" s="149">
        <v>2.5698581999999996</v>
      </c>
      <c r="BA37" s="149">
        <v>2.9104099999999997</v>
      </c>
      <c r="BB37" s="149">
        <v>2.8826999999999998</v>
      </c>
      <c r="BC37" s="49">
        <v>9.2401999999999997</v>
      </c>
      <c r="BD37" s="149">
        <v>4.3</v>
      </c>
      <c r="BE37" s="149">
        <v>3.4</v>
      </c>
      <c r="BF37" s="149">
        <v>4.3</v>
      </c>
      <c r="BG37" s="149">
        <v>3</v>
      </c>
      <c r="BH37" s="149">
        <v>8.1489999999999991</v>
      </c>
      <c r="BI37" s="49">
        <v>4.2110000000000003</v>
      </c>
      <c r="BJ37" s="49">
        <v>3.7229999999999999</v>
      </c>
      <c r="BK37" s="149">
        <v>3.3460000000000001</v>
      </c>
      <c r="BL37" s="149">
        <v>3.5</v>
      </c>
      <c r="BM37" s="49">
        <v>8.0656400000000001</v>
      </c>
      <c r="BN37" s="149">
        <v>4.2460000000000004</v>
      </c>
      <c r="BO37" s="149">
        <v>4.5229999999999997</v>
      </c>
      <c r="BP37" s="49">
        <v>3.3</v>
      </c>
      <c r="BQ37" s="65">
        <v>3.4580000000000002</v>
      </c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</row>
    <row r="38" spans="1:92" ht="16.8">
      <c r="A38" s="65" t="s">
        <v>16</v>
      </c>
      <c r="B38" s="65"/>
      <c r="C38" s="65">
        <v>4.0229999999999997</v>
      </c>
      <c r="D38" s="65">
        <v>2.786</v>
      </c>
      <c r="E38" s="66"/>
      <c r="F38" s="65">
        <v>2.2936100000000001</v>
      </c>
      <c r="G38" s="65">
        <v>4.5860900000000004</v>
      </c>
      <c r="H38" s="65">
        <v>3.9111700000000003</v>
      </c>
      <c r="I38" s="65">
        <v>3.7284099999999998</v>
      </c>
      <c r="J38" s="156">
        <v>8.7126399999999986</v>
      </c>
      <c r="K38" s="213">
        <v>3.8609800000000001</v>
      </c>
      <c r="L38" s="213">
        <v>3.3385100000000003</v>
      </c>
      <c r="M38" s="213">
        <v>2.5665800000000001</v>
      </c>
      <c r="N38" s="213">
        <v>2.4607100000000002</v>
      </c>
      <c r="O38" s="153">
        <v>6.324579</v>
      </c>
      <c r="P38" s="153">
        <v>2.8873960000000003</v>
      </c>
      <c r="Q38" s="153">
        <v>1.072173</v>
      </c>
      <c r="R38" s="153">
        <v>2.8121849999999999</v>
      </c>
      <c r="S38" s="153">
        <v>2.3555450000000002</v>
      </c>
      <c r="T38" s="153">
        <v>3.718439</v>
      </c>
      <c r="U38" s="49">
        <v>2.8688799999999999</v>
      </c>
      <c r="V38" s="153">
        <v>1.9953730000000001</v>
      </c>
      <c r="W38" s="153">
        <v>1.994291</v>
      </c>
      <c r="X38" s="153">
        <v>1.6116489999999999</v>
      </c>
      <c r="Y38" s="49">
        <v>4.0441739999999999</v>
      </c>
      <c r="Z38" s="49">
        <v>2.2832699999999999</v>
      </c>
      <c r="AA38" s="49">
        <v>1.6267199999999999</v>
      </c>
      <c r="AB38" s="49">
        <v>2.44102</v>
      </c>
      <c r="AC38" s="49">
        <v>1.7065699999999999</v>
      </c>
      <c r="AD38" s="49">
        <v>6.1120299999999999</v>
      </c>
      <c r="AE38" s="49">
        <v>2.8248099999999998</v>
      </c>
      <c r="AF38" s="49">
        <v>2.48624</v>
      </c>
      <c r="AG38" s="49">
        <v>2.3254199999999998</v>
      </c>
      <c r="AH38" s="49">
        <v>2.6939700000000002</v>
      </c>
      <c r="AI38" s="49">
        <v>4.6147799999999997</v>
      </c>
      <c r="AJ38" s="149">
        <v>2.9966300000000001</v>
      </c>
      <c r="AK38" s="149">
        <v>1.9909735999999998</v>
      </c>
      <c r="AL38" s="149">
        <v>2.7332305000000003</v>
      </c>
      <c r="AM38" s="149">
        <v>1.67266</v>
      </c>
      <c r="AN38" s="155">
        <v>3.8936199999999999</v>
      </c>
      <c r="AO38" s="49">
        <v>3.2215500000000001</v>
      </c>
      <c r="AP38" s="149">
        <v>2.2608600000000001</v>
      </c>
      <c r="AQ38" s="149">
        <v>1.92509</v>
      </c>
      <c r="AR38" s="49">
        <v>1.6685699999999999</v>
      </c>
      <c r="AS38" s="155">
        <v>6.7125199999999996</v>
      </c>
      <c r="AT38" s="49">
        <v>3.9925999999999999</v>
      </c>
      <c r="AU38" s="149">
        <v>2.52447</v>
      </c>
      <c r="AV38" s="149">
        <v>3.4199099999999998</v>
      </c>
      <c r="AW38" s="49">
        <v>1.7527000000000001</v>
      </c>
      <c r="AX38" s="155">
        <v>8.2418899999999997</v>
      </c>
      <c r="AY38" s="49">
        <v>3.8</v>
      </c>
      <c r="AZ38" s="149">
        <v>3.69624</v>
      </c>
      <c r="BA38" s="149">
        <v>2.9732699999999999</v>
      </c>
      <c r="BB38" s="149">
        <v>2.2539400000000001</v>
      </c>
      <c r="BC38" s="49">
        <v>7.5163000000000002</v>
      </c>
      <c r="BD38" s="149">
        <v>3.1</v>
      </c>
      <c r="BE38" s="149">
        <v>3</v>
      </c>
      <c r="BF38" s="149">
        <v>4.4000000000000004</v>
      </c>
      <c r="BG38" s="149">
        <v>4</v>
      </c>
      <c r="BH38" s="149">
        <v>6.39</v>
      </c>
      <c r="BI38" s="49">
        <v>3.319</v>
      </c>
      <c r="BJ38" s="49">
        <v>3.827</v>
      </c>
      <c r="BK38" s="149">
        <v>3.0830000000000002</v>
      </c>
      <c r="BL38" s="149">
        <v>3.5999999999999996</v>
      </c>
      <c r="BM38" s="49">
        <v>7.1669799999999997</v>
      </c>
      <c r="BN38" s="149">
        <v>4.2690000000000001</v>
      </c>
      <c r="BO38" s="149">
        <v>3.3069999999999999</v>
      </c>
      <c r="BP38" s="49">
        <v>3.7639999999999998</v>
      </c>
      <c r="BQ38" s="65">
        <v>3.2890000000000001</v>
      </c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</row>
    <row r="39" spans="1:92" ht="16.8">
      <c r="A39" s="65" t="s">
        <v>17</v>
      </c>
      <c r="B39" s="65"/>
      <c r="C39" s="65">
        <v>3.4529999999999998</v>
      </c>
      <c r="D39" s="65">
        <v>2.4860000000000002</v>
      </c>
      <c r="E39" s="66"/>
      <c r="F39" s="65">
        <v>2.3544899999999997</v>
      </c>
      <c r="G39" s="65">
        <v>4.5029300000000001</v>
      </c>
      <c r="H39" s="65">
        <v>2.3307899999999999</v>
      </c>
      <c r="I39" s="65">
        <v>2.5491899999999998</v>
      </c>
      <c r="J39" s="156">
        <v>5.8850899999999999</v>
      </c>
      <c r="K39" s="213">
        <v>2.5789599999999999</v>
      </c>
      <c r="L39" s="213">
        <v>2.3804000000000003</v>
      </c>
      <c r="M39" s="213">
        <v>2.1897500000000001</v>
      </c>
      <c r="N39" s="213">
        <v>2.5680399999999999</v>
      </c>
      <c r="O39" s="153">
        <v>4.9522430000000002</v>
      </c>
      <c r="P39" s="153">
        <v>2.3018209999999999</v>
      </c>
      <c r="Q39" s="153">
        <v>2.6530070000000001</v>
      </c>
      <c r="R39" s="153">
        <v>2.1295920000000002</v>
      </c>
      <c r="S39" s="153">
        <v>1.9555020000000001</v>
      </c>
      <c r="T39" s="153">
        <v>3.9155190000000002</v>
      </c>
      <c r="U39" s="49">
        <v>2.5625200000000001</v>
      </c>
      <c r="V39" s="153">
        <v>2.014249</v>
      </c>
      <c r="W39" s="153">
        <v>1.9988050000000002</v>
      </c>
      <c r="X39" s="153">
        <v>2.4102710000000003</v>
      </c>
      <c r="Y39" s="49">
        <v>4.0500769999999999</v>
      </c>
      <c r="Z39" s="49">
        <v>2.6021000000000001</v>
      </c>
      <c r="AA39" s="49">
        <v>1.9346300000000001</v>
      </c>
      <c r="AB39" s="49">
        <v>1.43781</v>
      </c>
      <c r="AC39" s="49">
        <v>1.93031</v>
      </c>
      <c r="AD39" s="49">
        <v>5.1132900000000001</v>
      </c>
      <c r="AE39" s="49">
        <v>2.0291000000000001</v>
      </c>
      <c r="AF39" s="49">
        <v>1.62958</v>
      </c>
      <c r="AG39" s="49">
        <v>3.48847</v>
      </c>
      <c r="AH39" s="49">
        <v>2.3912800000000001</v>
      </c>
      <c r="AI39" s="49">
        <v>4.1855599999999997</v>
      </c>
      <c r="AJ39" s="149">
        <v>2.6387799999999997</v>
      </c>
      <c r="AK39" s="149">
        <v>2.2521369</v>
      </c>
      <c r="AL39" s="149">
        <v>1.8105657000000002</v>
      </c>
      <c r="AM39" s="149">
        <v>1.53986</v>
      </c>
      <c r="AN39" s="155">
        <v>3.9539499999999999</v>
      </c>
      <c r="AO39" s="49">
        <v>3.3080799999999999</v>
      </c>
      <c r="AP39" s="149">
        <v>2.2980900000000002</v>
      </c>
      <c r="AQ39" s="149">
        <v>2.0406400000000002</v>
      </c>
      <c r="AR39" s="49">
        <v>1.6207199999999999</v>
      </c>
      <c r="AS39" s="155">
        <v>5.38964</v>
      </c>
      <c r="AT39" s="49">
        <v>2.22194</v>
      </c>
      <c r="AU39" s="149">
        <v>1.5545799999999999</v>
      </c>
      <c r="AV39" s="149">
        <v>1.7960499999999999</v>
      </c>
      <c r="AW39" s="49">
        <v>1.8740000000000001</v>
      </c>
      <c r="AX39" s="155">
        <v>6.1346499999999997</v>
      </c>
      <c r="AY39" s="49">
        <v>1.7</v>
      </c>
      <c r="AZ39" s="149">
        <v>2.3904741</v>
      </c>
      <c r="BA39" s="149">
        <v>4.0863300000000002</v>
      </c>
      <c r="BB39" s="149">
        <v>2.0981799999999997</v>
      </c>
      <c r="BC39" s="49">
        <v>6.44482</v>
      </c>
      <c r="BD39" s="149">
        <v>2.7</v>
      </c>
      <c r="BE39" s="149">
        <v>2.1</v>
      </c>
      <c r="BF39" s="149">
        <v>2.6</v>
      </c>
      <c r="BG39" s="149">
        <v>2.9000000000000004</v>
      </c>
      <c r="BH39" s="149">
        <v>5.4080000000000004</v>
      </c>
      <c r="BI39" s="49">
        <v>1.87</v>
      </c>
      <c r="BJ39" s="49">
        <v>2.5720000000000001</v>
      </c>
      <c r="BK39" s="149">
        <v>2.7309999999999999</v>
      </c>
      <c r="BL39" s="149">
        <v>2.2999999999999998</v>
      </c>
      <c r="BM39" s="49">
        <v>5.3051500000000003</v>
      </c>
      <c r="BN39" s="149">
        <v>2.8410000000000002</v>
      </c>
      <c r="BO39" s="149">
        <v>3.5009999999999999</v>
      </c>
      <c r="BP39" s="49">
        <v>2.2490000000000001</v>
      </c>
      <c r="BQ39" s="65">
        <v>2.625</v>
      </c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</row>
    <row r="40" spans="1:92" ht="16.8">
      <c r="A40" s="65" t="s">
        <v>18</v>
      </c>
      <c r="B40" s="65"/>
      <c r="C40" s="65">
        <v>4.609</v>
      </c>
      <c r="D40" s="65">
        <v>5.69</v>
      </c>
      <c r="E40" s="66"/>
      <c r="F40" s="65">
        <v>4.0871599999999999</v>
      </c>
      <c r="G40" s="65">
        <v>8.0042200000000001</v>
      </c>
      <c r="H40" s="65">
        <v>34.139699999999998</v>
      </c>
      <c r="I40" s="65">
        <v>5.01213</v>
      </c>
      <c r="J40" s="156">
        <v>13.2014</v>
      </c>
      <c r="K40" s="213">
        <v>5.7188299999999996</v>
      </c>
      <c r="L40" s="213">
        <v>4.9969599999999996</v>
      </c>
      <c r="M40" s="213">
        <v>3.9273699999999998</v>
      </c>
      <c r="N40" s="213">
        <v>4.3441299999999998</v>
      </c>
      <c r="O40" s="157">
        <v>13.39311</v>
      </c>
      <c r="P40" s="153">
        <v>4.6165440000000002</v>
      </c>
      <c r="Q40" s="153">
        <v>3.8083159999999996</v>
      </c>
      <c r="R40" s="153">
        <v>5.4867140000000001</v>
      </c>
      <c r="S40" s="157">
        <v>4.5763680000000004</v>
      </c>
      <c r="T40" s="157">
        <v>8.0694160000000004</v>
      </c>
      <c r="U40" s="49">
        <v>3.5761400000000001</v>
      </c>
      <c r="V40" s="153">
        <v>4.1132560000000007</v>
      </c>
      <c r="W40" s="153">
        <v>2.6845569999999999</v>
      </c>
      <c r="X40" s="153">
        <v>4.8685010000000002</v>
      </c>
      <c r="Y40" s="49">
        <v>9.5166210000000007</v>
      </c>
      <c r="Z40" s="49">
        <v>7.54549</v>
      </c>
      <c r="AA40" s="49">
        <v>2.7852800000000002</v>
      </c>
      <c r="AB40" s="49">
        <v>3.4819300000000002</v>
      </c>
      <c r="AC40" s="49">
        <v>3.0683799999999999</v>
      </c>
      <c r="AD40" s="49">
        <v>9.6506799999999995</v>
      </c>
      <c r="AE40" s="49">
        <v>3.9720399999999998</v>
      </c>
      <c r="AF40" s="49">
        <v>3.0451199999999998</v>
      </c>
      <c r="AG40" s="49">
        <v>5.0503499999999999</v>
      </c>
      <c r="AH40" s="49">
        <v>3.7288600000000001</v>
      </c>
      <c r="AI40" s="49">
        <v>8.7380499999999994</v>
      </c>
      <c r="AJ40" s="149">
        <v>4.5032399999999999</v>
      </c>
      <c r="AK40" s="149">
        <v>4.9875500000000006</v>
      </c>
      <c r="AL40" s="149">
        <v>4.5950500000000005</v>
      </c>
      <c r="AM40" s="149">
        <v>3.8254600000000001</v>
      </c>
      <c r="AN40" s="155">
        <v>8.8963699999999992</v>
      </c>
      <c r="AO40" s="49">
        <v>6.20594</v>
      </c>
      <c r="AP40" s="149">
        <v>5.1658100000000005</v>
      </c>
      <c r="AQ40" s="149">
        <v>5.2866</v>
      </c>
      <c r="AR40" s="49">
        <v>3.4486999999999997</v>
      </c>
      <c r="AS40" s="155">
        <v>9.4468099999999993</v>
      </c>
      <c r="AT40" s="49">
        <v>4.5902200000000004</v>
      </c>
      <c r="AU40" s="149">
        <v>4.5175400000000003</v>
      </c>
      <c r="AV40" s="149">
        <v>3.3195000000000001</v>
      </c>
      <c r="AW40" s="49">
        <v>2.8897199999999996</v>
      </c>
      <c r="AX40" s="155">
        <v>24.416</v>
      </c>
      <c r="AY40" s="49">
        <v>6.1999999999999993</v>
      </c>
      <c r="AZ40" s="49">
        <v>6.8093599999999999</v>
      </c>
      <c r="BA40" s="149">
        <v>6.3795399999999995</v>
      </c>
      <c r="BB40" s="149">
        <v>4.9120799999999996</v>
      </c>
      <c r="BC40" s="49">
        <v>13.347200000000001</v>
      </c>
      <c r="BD40" s="49">
        <v>3.5</v>
      </c>
      <c r="BE40" s="149">
        <v>5.2</v>
      </c>
      <c r="BF40" s="149">
        <v>5.4</v>
      </c>
      <c r="BG40" s="149">
        <v>5.5</v>
      </c>
      <c r="BH40" s="149">
        <v>10.76</v>
      </c>
      <c r="BI40" s="49">
        <v>4.694</v>
      </c>
      <c r="BJ40" s="49">
        <v>4.093</v>
      </c>
      <c r="BK40" s="149">
        <v>4.6440000000000001</v>
      </c>
      <c r="BL40" s="149">
        <v>3.4</v>
      </c>
      <c r="BM40" s="49">
        <v>10.584099999999999</v>
      </c>
      <c r="BN40" s="149">
        <v>5.4730000000000008</v>
      </c>
      <c r="BO40" s="149">
        <v>5.5880000000000001</v>
      </c>
      <c r="BP40" s="49">
        <v>5.9420000000000002</v>
      </c>
      <c r="BQ40" s="65">
        <v>4.6669999999999998</v>
      </c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</row>
    <row r="41" spans="1:92" s="4" customFormat="1" ht="16.8">
      <c r="A41" s="75" t="s">
        <v>19</v>
      </c>
      <c r="B41" s="75"/>
      <c r="C41" s="75">
        <f>SUM(C31:C40)</f>
        <v>54.705999999999996</v>
      </c>
      <c r="D41" s="75">
        <f>SUM(D31:D40)</f>
        <v>53.866999999999997</v>
      </c>
      <c r="E41" s="88"/>
      <c r="F41" s="75">
        <f>SUM(F31:F40)</f>
        <v>34.443544629999998</v>
      </c>
      <c r="G41" s="75">
        <f t="shared" ref="G41:I41" si="5">SUM(G31:G40)</f>
        <v>62.518160000000009</v>
      </c>
      <c r="H41" s="75">
        <f t="shared" si="5"/>
        <v>72.336539999999999</v>
      </c>
      <c r="I41" s="75">
        <f t="shared" si="5"/>
        <v>51.208239999999996</v>
      </c>
      <c r="J41" s="158">
        <f>SUM(J31:J40)</f>
        <v>107.15054774999999</v>
      </c>
      <c r="K41" s="214">
        <v>53.025970000000008</v>
      </c>
      <c r="L41" s="214">
        <v>42.271450000000002</v>
      </c>
      <c r="M41" s="214">
        <v>37.881540000000001</v>
      </c>
      <c r="N41" s="214">
        <v>49.085514140000001</v>
      </c>
      <c r="O41" s="159">
        <f>SUM(O31:O40)</f>
        <v>96.858595199999996</v>
      </c>
      <c r="P41" s="159">
        <f>SUM(P31:P40)</f>
        <v>42.954348999999993</v>
      </c>
      <c r="Q41" s="159">
        <f t="shared" ref="Q41:T41" si="6">SUM(Q31:Q40)</f>
        <v>36.440601000000001</v>
      </c>
      <c r="R41" s="159">
        <f t="shared" si="6"/>
        <v>38.842444</v>
      </c>
      <c r="S41" s="159">
        <f t="shared" si="6"/>
        <v>44.170250000000003</v>
      </c>
      <c r="T41" s="159">
        <f t="shared" si="6"/>
        <v>74.67071820000001</v>
      </c>
      <c r="U41" s="51">
        <v>40.616199999999999</v>
      </c>
      <c r="V41" s="159">
        <f>SUM(V31:V40)</f>
        <v>34.844830999999999</v>
      </c>
      <c r="W41" s="159">
        <f t="shared" ref="W41:Y41" si="7">SUM(W31:W40)</f>
        <v>32.850557899999998</v>
      </c>
      <c r="X41" s="159">
        <f t="shared" si="7"/>
        <v>37.694453000000003</v>
      </c>
      <c r="Y41" s="159">
        <f t="shared" si="7"/>
        <v>85.33186520000001</v>
      </c>
      <c r="Z41" s="51">
        <v>48.852699999999999</v>
      </c>
      <c r="AA41" s="51">
        <v>34.164900000000003</v>
      </c>
      <c r="AB41" s="51">
        <v>35.464199999999998</v>
      </c>
      <c r="AC41" s="51">
        <v>32.003900000000002</v>
      </c>
      <c r="AD41" s="51">
        <v>79.694900000000004</v>
      </c>
      <c r="AE41" s="51">
        <v>38.528399999999998</v>
      </c>
      <c r="AF41" s="51">
        <v>35.317799999999998</v>
      </c>
      <c r="AG41" s="51">
        <v>38.496099999999998</v>
      </c>
      <c r="AH41" s="51">
        <v>34.761600000000001</v>
      </c>
      <c r="AI41" s="51">
        <v>72.016000000000005</v>
      </c>
      <c r="AJ41" s="146">
        <v>40.335699999999996</v>
      </c>
      <c r="AK41" s="146">
        <v>38.528800000000004</v>
      </c>
      <c r="AL41" s="146">
        <v>39.647300000000001</v>
      </c>
      <c r="AM41" s="146">
        <v>33.092700000000001</v>
      </c>
      <c r="AN41" s="150">
        <v>71.956100000000006</v>
      </c>
      <c r="AO41" s="51">
        <v>50.7333</v>
      </c>
      <c r="AP41" s="146">
        <v>34.991500000000002</v>
      </c>
      <c r="AQ41" s="146">
        <v>40.022500000000001</v>
      </c>
      <c r="AR41" s="51">
        <v>32.081000000000003</v>
      </c>
      <c r="AS41" s="150">
        <v>84.633300000000006</v>
      </c>
      <c r="AT41" s="51">
        <v>46.390599999999999</v>
      </c>
      <c r="AU41" s="146">
        <v>38.171999999999997</v>
      </c>
      <c r="AV41" s="146">
        <v>33.581699999999998</v>
      </c>
      <c r="AW41" s="51">
        <v>28.680599999999998</v>
      </c>
      <c r="AX41" s="150">
        <v>133.24700000000001</v>
      </c>
      <c r="AY41" s="51">
        <v>53.4</v>
      </c>
      <c r="AZ41" s="51">
        <v>46.963914619999997</v>
      </c>
      <c r="BA41" s="146">
        <v>48.3996</v>
      </c>
      <c r="BB41" s="146">
        <v>44.1004</v>
      </c>
      <c r="BC41" s="51">
        <v>106.40900000000001</v>
      </c>
      <c r="BD41" s="51">
        <v>45.3</v>
      </c>
      <c r="BE41" s="146">
        <v>39.200000000000003</v>
      </c>
      <c r="BF41" s="146">
        <v>51.8</v>
      </c>
      <c r="BG41" s="146">
        <v>48.900000000000006</v>
      </c>
      <c r="BH41" s="146">
        <v>97.352000000000004</v>
      </c>
      <c r="BI41" s="51">
        <v>52.158000000000001</v>
      </c>
      <c r="BJ41" s="51">
        <v>44.29</v>
      </c>
      <c r="BK41" s="146">
        <v>42.575000000000003</v>
      </c>
      <c r="BL41" s="146">
        <v>42.899999999999991</v>
      </c>
      <c r="BM41" s="51">
        <v>106.958</v>
      </c>
      <c r="BN41" s="146">
        <v>52.102000000000004</v>
      </c>
      <c r="BO41" s="146">
        <v>51.728999999999999</v>
      </c>
      <c r="BP41" s="51">
        <v>53.33</v>
      </c>
      <c r="BQ41" s="75">
        <v>46.994</v>
      </c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</row>
    <row r="42" spans="1:92" ht="16.8">
      <c r="A42" s="216"/>
      <c r="B42" s="216"/>
      <c r="C42" s="216"/>
      <c r="D42" s="216"/>
      <c r="E42" s="142"/>
      <c r="F42" s="152"/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3"/>
      <c r="R42" s="153"/>
      <c r="S42" s="153"/>
      <c r="T42" s="153"/>
      <c r="U42" s="152"/>
      <c r="V42" s="153"/>
      <c r="W42" s="153"/>
      <c r="X42" s="152"/>
      <c r="Y42" s="152"/>
      <c r="Z42" s="152"/>
      <c r="AA42" s="152"/>
      <c r="AB42" s="152"/>
      <c r="AC42" s="152"/>
      <c r="AD42" s="49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49"/>
      <c r="BD42" s="152"/>
      <c r="BE42" s="152"/>
      <c r="BF42" s="152"/>
      <c r="BG42" s="152"/>
      <c r="BH42" s="49"/>
      <c r="BI42" s="152"/>
      <c r="BJ42" s="152"/>
      <c r="BK42" s="152"/>
      <c r="BL42" s="152"/>
      <c r="BM42" s="49"/>
      <c r="BN42" s="152"/>
      <c r="BO42" s="152"/>
      <c r="BP42" s="152"/>
      <c r="BQ42" s="152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</row>
    <row r="43" spans="1:92" s="1" customFormat="1" ht="16.8">
      <c r="A43" s="217" t="s">
        <v>65</v>
      </c>
      <c r="B43" s="217"/>
      <c r="C43" s="217"/>
      <c r="D43" s="217"/>
      <c r="E43" s="140"/>
      <c r="F43" s="149"/>
      <c r="G43" s="149"/>
      <c r="H43" s="149"/>
      <c r="I43" s="149"/>
      <c r="J43" s="149"/>
      <c r="K43" s="149"/>
      <c r="L43" s="149"/>
      <c r="M43" s="149"/>
      <c r="N43" s="149"/>
      <c r="O43" s="157"/>
      <c r="P43" s="157"/>
      <c r="Q43" s="157"/>
      <c r="R43" s="157"/>
      <c r="S43" s="155"/>
      <c r="T43" s="157"/>
      <c r="U43" s="152"/>
      <c r="V43" s="157"/>
      <c r="W43" s="157"/>
      <c r="X43" s="152"/>
      <c r="Y43" s="152"/>
      <c r="Z43" s="152"/>
      <c r="AA43" s="152"/>
      <c r="AB43" s="152"/>
      <c r="AC43" s="152"/>
      <c r="AD43" s="49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49"/>
      <c r="BD43" s="152"/>
      <c r="BE43" s="152"/>
      <c r="BF43" s="152"/>
      <c r="BG43" s="152"/>
      <c r="BH43" s="149">
        <v>42.88</v>
      </c>
      <c r="BI43" s="152"/>
      <c r="BJ43" s="152"/>
      <c r="BK43" s="152"/>
      <c r="BL43" s="152"/>
      <c r="BM43" s="49"/>
      <c r="BN43" s="152"/>
      <c r="BO43" s="152"/>
      <c r="BP43" s="152"/>
      <c r="BQ43" s="152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</row>
    <row r="44" spans="1:92" s="1" customFormat="1" ht="16.8">
      <c r="A44" s="49" t="s">
        <v>42</v>
      </c>
      <c r="B44" s="49"/>
      <c r="C44" s="49">
        <v>27.241</v>
      </c>
      <c r="D44" s="49">
        <v>25.277999999999999</v>
      </c>
      <c r="E44" s="50"/>
      <c r="F44" s="49">
        <v>17.089200000000002</v>
      </c>
      <c r="G44" s="49">
        <v>28.124400000000001</v>
      </c>
      <c r="H44" s="49">
        <v>22.8171</v>
      </c>
      <c r="I44" s="49">
        <v>25.101900000000001</v>
      </c>
      <c r="J44" s="49">
        <v>46.788499999999999</v>
      </c>
      <c r="K44" s="49">
        <v>25.062666666666669</v>
      </c>
      <c r="L44" s="49">
        <v>22.340999999999998</v>
      </c>
      <c r="M44" s="49">
        <v>17.860333333333333</v>
      </c>
      <c r="N44" s="49">
        <v>20.346</v>
      </c>
      <c r="O44" s="49">
        <v>42.66525</v>
      </c>
      <c r="P44" s="153">
        <v>19.08897</v>
      </c>
      <c r="Q44" s="153">
        <v>17.286770000000001</v>
      </c>
      <c r="R44" s="153">
        <v>19.780750000000001</v>
      </c>
      <c r="S44" s="155">
        <v>21.749199999999998</v>
      </c>
      <c r="T44" s="49">
        <v>29.211020000000001</v>
      </c>
      <c r="U44" s="153">
        <v>18.153600000000001</v>
      </c>
      <c r="V44" s="153">
        <v>15.517569999999999</v>
      </c>
      <c r="W44" s="153">
        <v>14.239120000000002</v>
      </c>
      <c r="X44" s="153">
        <v>18.09272</v>
      </c>
      <c r="Y44" s="153">
        <v>33.214300000000001</v>
      </c>
      <c r="Z44" s="153">
        <v>20.537700000000001</v>
      </c>
      <c r="AA44" s="153">
        <v>15.548500000000001</v>
      </c>
      <c r="AB44" s="153">
        <v>15.6868</v>
      </c>
      <c r="AC44" s="153">
        <v>14.161099999999999</v>
      </c>
      <c r="AD44" s="49">
        <v>37.324100000000001</v>
      </c>
      <c r="AE44" s="153">
        <v>17.133500000000002</v>
      </c>
      <c r="AF44" s="153">
        <v>16.2559</v>
      </c>
      <c r="AG44" s="153">
        <v>16.5092</v>
      </c>
      <c r="AH44" s="153">
        <v>15.1273</v>
      </c>
      <c r="AI44" s="153">
        <v>33.712600000000002</v>
      </c>
      <c r="AJ44" s="153">
        <v>17.1554</v>
      </c>
      <c r="AK44" s="153">
        <v>18.885200000000001</v>
      </c>
      <c r="AL44" s="153">
        <v>18.849400000000003</v>
      </c>
      <c r="AM44" s="153">
        <v>15.7584</v>
      </c>
      <c r="AN44" s="153">
        <v>31.410599999999999</v>
      </c>
      <c r="AO44" s="153">
        <v>21.7577</v>
      </c>
      <c r="AP44" s="153">
        <v>14.4572</v>
      </c>
      <c r="AQ44" s="153">
        <v>16.762700000000002</v>
      </c>
      <c r="AR44" s="153">
        <v>13.6494</v>
      </c>
      <c r="AS44" s="153"/>
      <c r="AT44" s="153">
        <v>22.141599999999997</v>
      </c>
      <c r="AU44" s="153">
        <v>16.131799999999998</v>
      </c>
      <c r="AV44" s="153">
        <v>15.899100000000001</v>
      </c>
      <c r="AW44" s="153">
        <v>12.1861</v>
      </c>
      <c r="AX44" s="153"/>
      <c r="AY44" s="153">
        <v>22.900000000000002</v>
      </c>
      <c r="AZ44" s="153">
        <v>19.932541199999999</v>
      </c>
      <c r="BA44" s="153">
        <v>20.8262</v>
      </c>
      <c r="BB44" s="153">
        <v>20.4452</v>
      </c>
      <c r="BC44" s="49">
        <v>47.414099999999998</v>
      </c>
      <c r="BD44" s="153">
        <v>21.1</v>
      </c>
      <c r="BE44" s="153">
        <v>18.600000000000001</v>
      </c>
      <c r="BF44" s="153">
        <v>24.2</v>
      </c>
      <c r="BG44" s="153">
        <v>22.700000000000003</v>
      </c>
      <c r="BH44" s="149">
        <v>54.472000000000001</v>
      </c>
      <c r="BI44" s="153">
        <v>21.303000000000001</v>
      </c>
      <c r="BJ44" s="153">
        <v>17.960999999999999</v>
      </c>
      <c r="BK44" s="153">
        <v>18.690999999999999</v>
      </c>
      <c r="BL44" s="153">
        <v>19.999999999999996</v>
      </c>
      <c r="BM44" s="49">
        <v>43.173099999999998</v>
      </c>
      <c r="BN44" s="153">
        <v>21.097999999999999</v>
      </c>
      <c r="BO44" s="153">
        <v>22.015000000000001</v>
      </c>
      <c r="BP44" s="153">
        <v>19.975000000000001</v>
      </c>
      <c r="BQ44" s="153">
        <v>19.533000000000001</v>
      </c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</row>
    <row r="45" spans="1:92" s="1" customFormat="1" ht="16.8">
      <c r="A45" s="49" t="s">
        <v>43</v>
      </c>
      <c r="B45" s="49"/>
      <c r="C45" s="49">
        <v>27.465</v>
      </c>
      <c r="D45" s="49">
        <v>28.588999999999999</v>
      </c>
      <c r="E45" s="50"/>
      <c r="F45" s="49">
        <v>17.354400000000002</v>
      </c>
      <c r="G45" s="49">
        <v>34.393800000000006</v>
      </c>
      <c r="H45" s="49">
        <v>20.533799999999999</v>
      </c>
      <c r="I45" s="49">
        <v>26.106300000000001</v>
      </c>
      <c r="J45" s="49">
        <v>60.27</v>
      </c>
      <c r="K45" s="49">
        <v>27.963000000000005</v>
      </c>
      <c r="L45" s="49">
        <v>19.930666666666667</v>
      </c>
      <c r="M45" s="49">
        <v>20.021000000000001</v>
      </c>
      <c r="N45" s="49">
        <v>28.739666666666665</v>
      </c>
      <c r="O45" s="49">
        <v>54.293349999999997</v>
      </c>
      <c r="P45" s="153">
        <v>23.865380000000002</v>
      </c>
      <c r="Q45" s="153">
        <v>19.153830000000003</v>
      </c>
      <c r="R45" s="153">
        <v>19.061700000000002</v>
      </c>
      <c r="S45" s="155">
        <v>22.421050000000001</v>
      </c>
      <c r="T45" s="49">
        <v>45.459690000000002</v>
      </c>
      <c r="U45" s="153">
        <v>22.462599999999998</v>
      </c>
      <c r="V45" s="153">
        <v>19.327259999999999</v>
      </c>
      <c r="W45" s="153">
        <v>18.611439999999998</v>
      </c>
      <c r="X45" s="153">
        <v>19.60173</v>
      </c>
      <c r="Y45" s="153">
        <v>52.118279999999999</v>
      </c>
      <c r="Z45" s="153">
        <v>28.315000000000001</v>
      </c>
      <c r="AA45" s="153">
        <v>18.616399999999999</v>
      </c>
      <c r="AB45" s="153">
        <v>19.7775</v>
      </c>
      <c r="AC45" s="153">
        <v>17.8429</v>
      </c>
      <c r="AD45" s="49">
        <v>42.370800000000003</v>
      </c>
      <c r="AE45" s="153">
        <v>21.3949</v>
      </c>
      <c r="AF45" s="153">
        <v>19.061900000000001</v>
      </c>
      <c r="AG45" s="153">
        <v>21.986899999999999</v>
      </c>
      <c r="AH45" s="153">
        <v>19.6342</v>
      </c>
      <c r="AI45" s="153">
        <v>38.303400000000003</v>
      </c>
      <c r="AJ45" s="153">
        <v>23.180299999999999</v>
      </c>
      <c r="AK45" s="153">
        <v>19.643599999999999</v>
      </c>
      <c r="AL45" s="153">
        <v>20.797900000000002</v>
      </c>
      <c r="AM45" s="153">
        <v>17.334299999999999</v>
      </c>
      <c r="AN45" s="153">
        <v>40.5456</v>
      </c>
      <c r="AO45" s="153">
        <v>28.9755</v>
      </c>
      <c r="AP45" s="153">
        <v>20.534299999999998</v>
      </c>
      <c r="AQ45" s="153">
        <v>23.259799999999998</v>
      </c>
      <c r="AR45" s="153">
        <v>18.4316</v>
      </c>
      <c r="AS45" s="153"/>
      <c r="AT45" s="153">
        <v>24.248999999999999</v>
      </c>
      <c r="AU45" s="153">
        <v>22.040299999999998</v>
      </c>
      <c r="AV45" s="153">
        <v>17.682599999999997</v>
      </c>
      <c r="AW45" s="153">
        <v>16.494499999999999</v>
      </c>
      <c r="AX45" s="153"/>
      <c r="AY45" s="153">
        <v>30.499999999999996</v>
      </c>
      <c r="AZ45" s="153">
        <v>27.031373420000001</v>
      </c>
      <c r="BA45" s="153">
        <v>27.573400000000003</v>
      </c>
      <c r="BB45" s="153">
        <v>23.655200000000001</v>
      </c>
      <c r="BC45" s="49">
        <v>58.995199999999997</v>
      </c>
      <c r="BD45" s="153">
        <v>24.2</v>
      </c>
      <c r="BE45" s="153">
        <v>20.600000000000005</v>
      </c>
      <c r="BF45" s="153">
        <v>27.6</v>
      </c>
      <c r="BG45" s="153">
        <v>26.2</v>
      </c>
      <c r="BH45" s="149">
        <v>97.352000000000004</v>
      </c>
      <c r="BI45" s="153">
        <v>30.855</v>
      </c>
      <c r="BJ45" s="153">
        <v>26.329000000000001</v>
      </c>
      <c r="BK45" s="153">
        <v>23.885000000000002</v>
      </c>
      <c r="BL45" s="153">
        <v>22.9</v>
      </c>
      <c r="BM45" s="49">
        <v>63.784500000000001</v>
      </c>
      <c r="BN45" s="153">
        <v>31.004000000000001</v>
      </c>
      <c r="BO45" s="153">
        <v>29.713999999999999</v>
      </c>
      <c r="BP45" s="153">
        <v>33.354999999999997</v>
      </c>
      <c r="BQ45" s="153">
        <v>27.460999999999999</v>
      </c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</row>
    <row r="46" spans="1:92" s="4" customFormat="1" ht="16.8">
      <c r="A46" s="51" t="s">
        <v>19</v>
      </c>
      <c r="B46" s="51"/>
      <c r="C46" s="51">
        <f>SUM(C44:C45)</f>
        <v>54.706000000000003</v>
      </c>
      <c r="D46" s="51">
        <f>SUM(D44:D45)</f>
        <v>53.866999999999997</v>
      </c>
      <c r="E46" s="141"/>
      <c r="F46" s="150">
        <f t="shared" ref="F46:N46" si="8">SUM(F44:F45)</f>
        <v>34.443600000000004</v>
      </c>
      <c r="G46" s="150">
        <f t="shared" si="8"/>
        <v>62.518200000000007</v>
      </c>
      <c r="H46" s="150">
        <f t="shared" si="8"/>
        <v>43.350899999999996</v>
      </c>
      <c r="I46" s="150">
        <f t="shared" si="8"/>
        <v>51.208200000000005</v>
      </c>
      <c r="J46" s="150">
        <f t="shared" si="8"/>
        <v>107.05850000000001</v>
      </c>
      <c r="K46" s="150">
        <f t="shared" si="8"/>
        <v>53.025666666666673</v>
      </c>
      <c r="L46" s="150">
        <f t="shared" si="8"/>
        <v>42.271666666666661</v>
      </c>
      <c r="M46" s="150">
        <f t="shared" si="8"/>
        <v>37.88133333333333</v>
      </c>
      <c r="N46" s="150">
        <f t="shared" si="8"/>
        <v>49.085666666666668</v>
      </c>
      <c r="O46" s="150">
        <f>SUM(O44:O45)</f>
        <v>96.95859999999999</v>
      </c>
      <c r="P46" s="150">
        <f>SUM(P44:P45)</f>
        <v>42.954350000000005</v>
      </c>
      <c r="Q46" s="150">
        <f t="shared" ref="Q46:Y46" si="9">SUM(Q44:Q45)</f>
        <v>36.440600000000003</v>
      </c>
      <c r="R46" s="150">
        <f t="shared" si="9"/>
        <v>38.842449999999999</v>
      </c>
      <c r="S46" s="150">
        <f t="shared" si="9"/>
        <v>44.170249999999996</v>
      </c>
      <c r="T46" s="150">
        <f t="shared" si="9"/>
        <v>74.67071</v>
      </c>
      <c r="U46" s="150">
        <f t="shared" si="9"/>
        <v>40.616199999999999</v>
      </c>
      <c r="V46" s="150">
        <f t="shared" si="9"/>
        <v>34.844830000000002</v>
      </c>
      <c r="W46" s="150">
        <f t="shared" si="9"/>
        <v>32.850560000000002</v>
      </c>
      <c r="X46" s="150">
        <f t="shared" si="9"/>
        <v>37.694450000000003</v>
      </c>
      <c r="Y46" s="150">
        <f t="shared" si="9"/>
        <v>85.332580000000007</v>
      </c>
      <c r="Z46" s="151">
        <v>48.852699999999999</v>
      </c>
      <c r="AA46" s="151">
        <v>34.164900000000003</v>
      </c>
      <c r="AB46" s="151">
        <v>35.464199999999998</v>
      </c>
      <c r="AC46" s="151">
        <v>32.003900000000002</v>
      </c>
      <c r="AD46" s="51">
        <v>79.694900000000004</v>
      </c>
      <c r="AE46" s="151">
        <v>38.528399999999998</v>
      </c>
      <c r="AF46" s="151">
        <v>35.317799999999998</v>
      </c>
      <c r="AG46" s="151">
        <v>38.496099999999998</v>
      </c>
      <c r="AH46" s="151">
        <v>34.761600000000001</v>
      </c>
      <c r="AI46" s="151">
        <v>72.016000000000005</v>
      </c>
      <c r="AJ46" s="151">
        <v>40.335699999999996</v>
      </c>
      <c r="AK46" s="151">
        <v>38.528800000000004</v>
      </c>
      <c r="AL46" s="151">
        <v>39.647300000000001</v>
      </c>
      <c r="AM46" s="151">
        <v>33.092700000000001</v>
      </c>
      <c r="AN46" s="151">
        <v>71.956100000000006</v>
      </c>
      <c r="AO46" s="151">
        <v>50.7333</v>
      </c>
      <c r="AP46" s="151">
        <v>34.991500000000002</v>
      </c>
      <c r="AQ46" s="151">
        <v>40.022500000000001</v>
      </c>
      <c r="AR46" s="151">
        <v>32.081000000000003</v>
      </c>
      <c r="AS46" s="151"/>
      <c r="AT46" s="151">
        <v>46.390599999999999</v>
      </c>
      <c r="AU46" s="151">
        <v>38.171999999999997</v>
      </c>
      <c r="AV46" s="151">
        <v>33.581699999999998</v>
      </c>
      <c r="AW46" s="151">
        <v>28.680599999999998</v>
      </c>
      <c r="AX46" s="151"/>
      <c r="AY46" s="151">
        <v>53.4</v>
      </c>
      <c r="AZ46" s="151">
        <v>46.963914619999997</v>
      </c>
      <c r="BA46" s="151">
        <v>48.3996</v>
      </c>
      <c r="BB46" s="151">
        <v>44.1004</v>
      </c>
      <c r="BC46" s="51">
        <v>106.40900000000001</v>
      </c>
      <c r="BD46" s="151">
        <v>45.3</v>
      </c>
      <c r="BE46" s="151">
        <v>39.200000000000003</v>
      </c>
      <c r="BF46" s="151">
        <v>51.8</v>
      </c>
      <c r="BG46" s="151">
        <v>48.900000000000006</v>
      </c>
      <c r="BH46" s="151"/>
      <c r="BI46" s="151">
        <v>52.158000000000001</v>
      </c>
      <c r="BJ46" s="151">
        <v>44.29</v>
      </c>
      <c r="BK46" s="151">
        <v>42.575000000000003</v>
      </c>
      <c r="BL46" s="151">
        <v>42.899999999999991</v>
      </c>
      <c r="BM46" s="51">
        <v>106.958</v>
      </c>
      <c r="BN46" s="151">
        <v>52.102000000000004</v>
      </c>
      <c r="BO46" s="151">
        <v>51.728999999999999</v>
      </c>
      <c r="BP46" s="151">
        <v>53.33</v>
      </c>
      <c r="BQ46" s="151">
        <v>46.994</v>
      </c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</row>
    <row r="47" spans="1:92" s="1" customFormat="1" ht="16.8">
      <c r="A47" s="216"/>
      <c r="B47" s="216"/>
      <c r="C47" s="216"/>
      <c r="D47" s="216"/>
      <c r="E47" s="14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3"/>
      <c r="V47" s="152"/>
      <c r="W47" s="152"/>
      <c r="X47" s="152"/>
      <c r="Y47" s="153"/>
      <c r="Z47" s="153"/>
      <c r="AA47" s="153"/>
      <c r="AB47" s="153"/>
      <c r="AC47" s="153"/>
      <c r="AD47" s="49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49"/>
      <c r="BD47" s="153"/>
      <c r="BE47" s="153"/>
      <c r="BF47" s="153"/>
      <c r="BG47" s="153"/>
      <c r="BH47" s="153"/>
      <c r="BI47" s="153"/>
      <c r="BJ47" s="153"/>
      <c r="BK47" s="153"/>
      <c r="BL47" s="153"/>
      <c r="BM47" s="49"/>
      <c r="BN47" s="153"/>
      <c r="BO47" s="153"/>
      <c r="BP47" s="153"/>
      <c r="BQ47" s="153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</row>
    <row r="48" spans="1:92" ht="16.8">
      <c r="A48" s="51" t="s">
        <v>77</v>
      </c>
      <c r="B48" s="51"/>
      <c r="C48" s="51"/>
      <c r="D48" s="51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152"/>
      <c r="P48" s="152"/>
      <c r="Q48" s="152"/>
      <c r="R48" s="152"/>
      <c r="S48" s="152"/>
      <c r="T48" s="152"/>
      <c r="U48" s="153"/>
      <c r="V48" s="152"/>
      <c r="W48" s="152"/>
      <c r="X48" s="152"/>
      <c r="Y48" s="153"/>
      <c r="Z48" s="153"/>
      <c r="AA48" s="153"/>
      <c r="AB48" s="153"/>
      <c r="AC48" s="153"/>
      <c r="AD48" s="49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49"/>
      <c r="BD48" s="153"/>
      <c r="BE48" s="153"/>
      <c r="BF48" s="153"/>
      <c r="BG48" s="153"/>
      <c r="BH48" s="153"/>
      <c r="BI48" s="153"/>
      <c r="BJ48" s="153"/>
      <c r="BK48" s="153"/>
      <c r="BL48" s="153"/>
      <c r="BM48" s="49"/>
      <c r="BN48" s="153"/>
      <c r="BO48" s="153"/>
      <c r="BP48" s="153"/>
      <c r="BQ48" s="153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</row>
    <row r="49" spans="1:92" ht="16.8">
      <c r="A49" s="49" t="s">
        <v>21</v>
      </c>
      <c r="B49" s="49"/>
      <c r="C49" s="49">
        <f>(C19/PEA!C32)*100</f>
        <v>0</v>
      </c>
      <c r="D49" s="49">
        <f>(D19/PEA!D32)*100</f>
        <v>9.5584888484296755</v>
      </c>
      <c r="E49" s="50"/>
      <c r="F49" s="153">
        <f>(F19/PEA!F32)*100</f>
        <v>12.167168979555115</v>
      </c>
      <c r="G49" s="153">
        <f>(G19/PEA!G32)*100</f>
        <v>49.982722352896182</v>
      </c>
      <c r="H49" s="153">
        <f>(H19/PEA!H32)*100</f>
        <v>2.3461330998820058</v>
      </c>
      <c r="I49" s="153">
        <f>(I19/PEA!I32)*100</f>
        <v>3.6899649352942654</v>
      </c>
      <c r="J49" s="153">
        <f>(J19/PEA!J32)*100</f>
        <v>9.1198561665184243</v>
      </c>
      <c r="K49" s="153">
        <f>(K19/PEA!K32)*100</f>
        <v>9.8356631463003765</v>
      </c>
      <c r="L49" s="153">
        <f>(L19/PEA!L32)*100</f>
        <v>11.964592366937318</v>
      </c>
      <c r="M49" s="153">
        <f>(M19/PEA!M32)*100</f>
        <v>11.337612290066398</v>
      </c>
      <c r="N49" s="153">
        <f>(N19/PEA!N32)*100</f>
        <v>21.391975695202376</v>
      </c>
      <c r="O49" s="153">
        <f>(O19/PEA!O32)*100</f>
        <v>6.7276617653831448</v>
      </c>
      <c r="P49" s="153">
        <f>(P19/PEA!P32)*100</f>
        <v>9.9568068425867207</v>
      </c>
      <c r="Q49" s="153">
        <f>(Q19/PEA!Q32)*100</f>
        <v>8.2801490548507299</v>
      </c>
      <c r="R49" s="153">
        <f>(R19/PEA!R32)*100</f>
        <v>11.282225667282422</v>
      </c>
      <c r="S49" s="153">
        <f>(S19/PEA!S32)*100</f>
        <v>5.2512740180819497</v>
      </c>
      <c r="T49" s="153">
        <f>(T19/PEA!T32)*100</f>
        <v>3.4457555647182323</v>
      </c>
      <c r="U49" s="153">
        <f>(U19/PEA!U32)*100</f>
        <v>14.629859574057061</v>
      </c>
      <c r="V49" s="153">
        <f>(V19/PEA!V32)*100</f>
        <v>9.3777326290668004</v>
      </c>
      <c r="W49" s="153">
        <f>(W19/PEA!W32)*100</f>
        <v>1.7585881631745608</v>
      </c>
      <c r="X49" s="153">
        <f>(X19/PEA!X32)*100</f>
        <v>8.9260032809148768</v>
      </c>
      <c r="Y49" s="153">
        <f>(Y19/PEA!Y32)*100</f>
        <v>3.950389528668369</v>
      </c>
      <c r="Z49" s="153">
        <f>(Z19/PEA!Z32)*100</f>
        <v>16.710746698269237</v>
      </c>
      <c r="AA49" s="153">
        <f>(AA19/PEA!AA32)*100</f>
        <v>5.8855311250713882</v>
      </c>
      <c r="AB49" s="153">
        <f>(AB19/PEA!AB32)*100</f>
        <v>10.41225328812671</v>
      </c>
      <c r="AC49" s="153">
        <f>(AC19/PEA!AC32)*100</f>
        <v>5.6421583355240914</v>
      </c>
      <c r="AD49" s="49">
        <f>(AD19/PEA!AD32)*100</f>
        <v>6.2098444887807815</v>
      </c>
      <c r="AE49" s="153">
        <f>(AE19/PEA!AE32)*100</f>
        <v>4.20418181560966</v>
      </c>
      <c r="AF49" s="153">
        <f>(AF19/PEA!AF32)*100</f>
        <v>15.160521962747927</v>
      </c>
      <c r="AG49" s="153">
        <f>(AG19/PEA!AG32)*100</f>
        <v>15.978261754068715</v>
      </c>
      <c r="AH49" s="153">
        <f>(AH19/PEA!AH32)*100</f>
        <v>7.7692328519855591</v>
      </c>
      <c r="AI49" s="153">
        <f>(AI19/PEA!AI32)*100</f>
        <v>2.5316052639245319</v>
      </c>
      <c r="AJ49" s="153">
        <f>(AJ19/PEA!AJ32)*100</f>
        <v>10.502257045959537</v>
      </c>
      <c r="AK49" s="153">
        <f>(AK19/PEA!AK32)*100</f>
        <v>5.0332664222518479</v>
      </c>
      <c r="AL49" s="153">
        <f>(AL19/PEA!AL32)*100</f>
        <v>12.647518889400988</v>
      </c>
      <c r="AM49" s="153">
        <f>(AM19/PEA!AM32)*100</f>
        <v>16.167921352165887</v>
      </c>
      <c r="AN49" s="153">
        <f>(AN19/PEA!AN32)*100</f>
        <v>4.7720327958127857</v>
      </c>
      <c r="AO49" s="153">
        <f>(AO19/PEA!AO32)*100</f>
        <v>13.015439168875334</v>
      </c>
      <c r="AP49" s="153">
        <f>(AP19/PEA!AP32)*100</f>
        <v>20.46632996003634</v>
      </c>
      <c r="AQ49" s="153">
        <f>(AQ19/PEA!AQ32)*100</f>
        <v>18.728998044110863</v>
      </c>
      <c r="AR49" s="153">
        <f>(AR19/PEA!AR32)*100</f>
        <v>13.683479284715578</v>
      </c>
      <c r="AS49" s="153">
        <f>(AS19/PEA!AS32)*100</f>
        <v>7.3351802448867911</v>
      </c>
      <c r="AT49" s="153">
        <f>(AT19/PEA!AT32)*100</f>
        <v>13.453235619469025</v>
      </c>
      <c r="AU49" s="153">
        <f>(AU19/PEA!AU32)*100</f>
        <v>11.810276011119033</v>
      </c>
      <c r="AV49" s="153">
        <f>(AV19/PEA!AV32)*100</f>
        <v>3.9991874299092482</v>
      </c>
      <c r="AW49" s="153">
        <f>(AW19/PEA!AW32)*100</f>
        <v>2.4154066974187964</v>
      </c>
      <c r="AX49" s="153">
        <f>(AX19/PEA!AX32)*100</f>
        <v>12.794983574719529</v>
      </c>
      <c r="AY49" s="153">
        <f>(AY19/PEA!AY32)*100</f>
        <v>19.691930684403992</v>
      </c>
      <c r="AZ49" s="153">
        <f>(AZ19/PEA!AZ32)*100</f>
        <v>13.420120570901769</v>
      </c>
      <c r="BA49" s="153">
        <f>(BA19/PEA!BA32)*100</f>
        <v>7.2486569012309223</v>
      </c>
      <c r="BB49" s="153">
        <f>(BB19/PEA!BB32)*100</f>
        <v>15.700661742557939</v>
      </c>
      <c r="BC49" s="49">
        <f>(BC19/PEA!BC32)*100</f>
        <v>10.481971216663737</v>
      </c>
      <c r="BD49" s="153">
        <f>(BD19/PEA!BD32)*100</f>
        <v>10.783967475554094</v>
      </c>
      <c r="BE49" s="153">
        <f>(BE19/PEA!BE32)*100</f>
        <v>14.415868988582634</v>
      </c>
      <c r="BF49" s="153">
        <f>(BF19/PEA!BF32)*100</f>
        <v>13.307499041860069</v>
      </c>
      <c r="BG49" s="153">
        <f>(BG19/PEA!BG32)*100</f>
        <v>24.542395873307697</v>
      </c>
      <c r="BH49" s="153">
        <f>(BH19/PEA!BH32)*100</f>
        <v>9.7702113384770222</v>
      </c>
      <c r="BI49" s="153">
        <f>(BI19/PEA!BI32)*100</f>
        <v>13.026328696933678</v>
      </c>
      <c r="BJ49" s="153">
        <f>(BJ19/PEA!BJ32)*100</f>
        <v>15.814629707664388</v>
      </c>
      <c r="BK49" s="153">
        <f>(BK19/PEA!BK32)*100</f>
        <v>16.663172966577726</v>
      </c>
      <c r="BL49" s="153">
        <f>(BL19/PEA!BL32)*100</f>
        <v>22.02803287463626</v>
      </c>
      <c r="BM49" s="49">
        <f>(BM19/PEA!BM32)*100</f>
        <v>11.488398444809448</v>
      </c>
      <c r="BN49" s="153">
        <f>(BN19/PEA!BN32)*100</f>
        <v>14.741575710648183</v>
      </c>
      <c r="BO49" s="153">
        <f>(BO19/PEA!BO32)*100</f>
        <v>19.734185872135658</v>
      </c>
      <c r="BP49" s="153">
        <f>(BP19/PEA!BP32)*100</f>
        <v>19.21542256581241</v>
      </c>
      <c r="BQ49" s="153">
        <f>(BQ19/PEA!BQ32)*100</f>
        <v>12.678177577550006</v>
      </c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</row>
    <row r="50" spans="1:92" ht="16.8">
      <c r="A50" s="49" t="s">
        <v>34</v>
      </c>
      <c r="B50" s="49"/>
      <c r="C50" s="49">
        <f>(C20/PEA!C33)*100</f>
        <v>10.202020202020201</v>
      </c>
      <c r="D50" s="49">
        <f>(D20/PEA!D33)*100</f>
        <v>14.711429649188986</v>
      </c>
      <c r="E50" s="50"/>
      <c r="F50" s="153">
        <f>(F20/PEA!F33)*100</f>
        <v>12.216770220932645</v>
      </c>
      <c r="G50" s="153">
        <f>(G20/PEA!G33)*100</f>
        <v>45.882771740763609</v>
      </c>
      <c r="H50" s="153">
        <f>(H20/PEA!H33)*100</f>
        <v>23.729344112385682</v>
      </c>
      <c r="I50" s="153">
        <f>(I20/PEA!I33)*100</f>
        <v>11.28084148969498</v>
      </c>
      <c r="J50" s="153">
        <f>(J20/PEA!J33)*100</f>
        <v>9.6417526796347754</v>
      </c>
      <c r="K50" s="153">
        <f>(K20/PEA!K33)*100</f>
        <v>19.257905727923628</v>
      </c>
      <c r="L50" s="153">
        <f>(L20/PEA!L33)*100</f>
        <v>15.855037952076204</v>
      </c>
      <c r="M50" s="153">
        <f>(M20/PEA!M33)*100</f>
        <v>10.913514023478038</v>
      </c>
      <c r="N50" s="153">
        <f>(N20/PEA!N33)*100</f>
        <v>3.9633612770753239</v>
      </c>
      <c r="O50" s="153">
        <f>(O20/PEA!O33)*100</f>
        <v>7.8269019069945562</v>
      </c>
      <c r="P50" s="153">
        <f>(P20/PEA!P33)*100</f>
        <v>7.8678752881562177</v>
      </c>
      <c r="Q50" s="153">
        <f>(Q20/PEA!Q33)*100</f>
        <v>7.5974095655066591</v>
      </c>
      <c r="R50" s="153">
        <f>(R20/PEA!R33)*100</f>
        <v>8.8997856677963068</v>
      </c>
      <c r="S50" s="153">
        <f>(S20/PEA!S33)*100</f>
        <v>12.98943799756929</v>
      </c>
      <c r="T50" s="153">
        <f>(T20/PEA!T33)*100</f>
        <v>5.8673783387405001</v>
      </c>
      <c r="U50" s="153">
        <f>(U20/PEA!U33)*100</f>
        <v>7.7812827397479856</v>
      </c>
      <c r="V50" s="153">
        <f>(V20/PEA!V33)*100</f>
        <v>10.418377524122048</v>
      </c>
      <c r="W50" s="153">
        <f>(W20/PEA!W33)*100</f>
        <v>9.0611569520132456</v>
      </c>
      <c r="X50" s="153">
        <f>(X20/PEA!X33)*100</f>
        <v>11.36006028546592</v>
      </c>
      <c r="Y50" s="153">
        <f>(Y20/PEA!Y33)*100</f>
        <v>5.5717636277680596</v>
      </c>
      <c r="Z50" s="153">
        <f>(Z20/PEA!Z33)*100</f>
        <v>17.149757692348121</v>
      </c>
      <c r="AA50" s="153">
        <f>(AA20/PEA!AA33)*100</f>
        <v>8.1912486895105658</v>
      </c>
      <c r="AB50" s="153">
        <f>(AB20/PEA!AB33)*100</f>
        <v>12.307600408367184</v>
      </c>
      <c r="AC50" s="153">
        <f>(AC20/PEA!AC33)*100</f>
        <v>10.441127734116087</v>
      </c>
      <c r="AD50" s="49">
        <f>(AD20/PEA!AD33)*100</f>
        <v>6.7389553148219958</v>
      </c>
      <c r="AE50" s="153">
        <f>(AE20/PEA!AE33)*100</f>
        <v>8.6038925960415504</v>
      </c>
      <c r="AF50" s="153">
        <f>(AF20/PEA!AF33)*100</f>
        <v>7.6435422357592318</v>
      </c>
      <c r="AG50" s="153">
        <f>(AG20/PEA!AG33)*100</f>
        <v>12.532367100276554</v>
      </c>
      <c r="AH50" s="153">
        <f>(AH20/PEA!AH33)*100</f>
        <v>13.661792652027028</v>
      </c>
      <c r="AI50" s="153">
        <f>(AI20/PEA!AI33)*100</f>
        <v>5.0944236780201724</v>
      </c>
      <c r="AJ50" s="153">
        <f>(AJ20/PEA!AJ33)*100</f>
        <v>13.441127954564436</v>
      </c>
      <c r="AK50" s="153">
        <f>(AK20/PEA!AK33)*100</f>
        <v>9.6494242264836672</v>
      </c>
      <c r="AL50" s="153">
        <f>(AL20/PEA!AL33)*100</f>
        <v>10.387445038543831</v>
      </c>
      <c r="AM50" s="153">
        <f>(AM20/PEA!AM33)*100</f>
        <v>11.89363154822866</v>
      </c>
      <c r="AN50" s="153">
        <f>(AN20/PEA!AN33)*100</f>
        <v>4.9585344576911901</v>
      </c>
      <c r="AO50" s="153">
        <f>(AO20/PEA!AO33)*100</f>
        <v>14.877456652446719</v>
      </c>
      <c r="AP50" s="153">
        <f>(AP20/PEA!AP33)*100</f>
        <v>8.6841776225913563</v>
      </c>
      <c r="AQ50" s="153">
        <f>(AQ20/PEA!AQ33)*100</f>
        <v>10.608004689484481</v>
      </c>
      <c r="AR50" s="153">
        <f>(AR20/PEA!AR33)*100</f>
        <v>9.4870834893298408</v>
      </c>
      <c r="AS50" s="153">
        <f>(AS20/PEA!AS33)*100</f>
        <v>6.1646276724933564</v>
      </c>
      <c r="AT50" s="153">
        <f>(AT20/PEA!AT33)*100</f>
        <v>14.331761583908515</v>
      </c>
      <c r="AU50" s="153">
        <f>(AU20/PEA!AU33)*100</f>
        <v>9.7333659491193725</v>
      </c>
      <c r="AV50" s="153">
        <f>(AV20/PEA!AV33)*100</f>
        <v>10.341541309881972</v>
      </c>
      <c r="AW50" s="153">
        <f>(AW20/PEA!AW33)*100</f>
        <v>7.0371204593132379</v>
      </c>
      <c r="AX50" s="153">
        <f>(AX20/PEA!AX33)*100</f>
        <v>15.016528789697878</v>
      </c>
      <c r="AY50" s="153">
        <f>(AY20/PEA!AY33)*100</f>
        <v>15.046167978586924</v>
      </c>
      <c r="AZ50" s="153">
        <f>(AZ20/PEA!AZ33)*100</f>
        <v>16.922935162334539</v>
      </c>
      <c r="BA50" s="153">
        <f>(BA20/PEA!BA33)*100</f>
        <v>19.663129029738712</v>
      </c>
      <c r="BB50" s="153">
        <f>(BB20/PEA!BB33)*100</f>
        <v>12.209945009507702</v>
      </c>
      <c r="BC50" s="49">
        <f>(BC20/PEA!BC33)*100</f>
        <v>10.907850382690111</v>
      </c>
      <c r="BD50" s="153">
        <f>(BD20/PEA!BD33)*100</f>
        <v>15.135125510254049</v>
      </c>
      <c r="BE50" s="153">
        <f>(BE20/PEA!BE33)*100</f>
        <v>14.061108536134448</v>
      </c>
      <c r="BF50" s="153">
        <f>(BF20/PEA!BF33)*100</f>
        <v>18.713375251293897</v>
      </c>
      <c r="BG50" s="153">
        <f>(BG20/PEA!BG33)*100</f>
        <v>19.285451593516502</v>
      </c>
      <c r="BH50" s="153">
        <f>(BH20/PEA!BH33)*100</f>
        <v>10.373355376455191</v>
      </c>
      <c r="BI50" s="153">
        <f>(BI20/PEA!BI33)*100</f>
        <v>14.653269048799169</v>
      </c>
      <c r="BJ50" s="153">
        <f>(BJ20/PEA!BJ33)*100</f>
        <v>16.765520575168612</v>
      </c>
      <c r="BK50" s="153">
        <f>(BK20/PEA!BK33)*100</f>
        <v>12.978166726813425</v>
      </c>
      <c r="BL50" s="153">
        <f>(BL20/PEA!BL33)*100</f>
        <v>18.000648023328843</v>
      </c>
      <c r="BM50" s="49">
        <f>(BM20/PEA!BM33)*100</f>
        <v>10.083733747880158</v>
      </c>
      <c r="BN50" s="153">
        <f>(BN20/PEA!BN33)*100</f>
        <v>18.176970536094338</v>
      </c>
      <c r="BO50" s="153">
        <f>(BO20/PEA!BO33)*100</f>
        <v>16.406883959967544</v>
      </c>
      <c r="BP50" s="153">
        <f>(BP20/PEA!BP33)*100</f>
        <v>18.752087010446978</v>
      </c>
      <c r="BQ50" s="153">
        <f>(BQ20/PEA!BQ33)*100</f>
        <v>19.600898410504492</v>
      </c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</row>
    <row r="51" spans="1:92" ht="16.8">
      <c r="A51" s="49" t="s">
        <v>35</v>
      </c>
      <c r="B51" s="49"/>
      <c r="C51" s="49">
        <f>(C21/PEA!C34)*100</f>
        <v>20.98754867143041</v>
      </c>
      <c r="D51" s="49">
        <f>(D21/PEA!D34)*100</f>
        <v>10.193258065812207</v>
      </c>
      <c r="E51" s="50"/>
      <c r="F51" s="153">
        <f>(F21/PEA!F34)*100</f>
        <v>17.149092102384596</v>
      </c>
      <c r="G51" s="153">
        <f>(G21/PEA!G34)*100</f>
        <v>43.991544189139169</v>
      </c>
      <c r="H51" s="153">
        <f>(H21/PEA!H34)*100</f>
        <v>19.316139073399849</v>
      </c>
      <c r="I51" s="153">
        <f>(I21/PEA!I34)*100</f>
        <v>15.537389962250042</v>
      </c>
      <c r="J51" s="153">
        <f>(J21/PEA!J34)*100</f>
        <v>11.142853335547432</v>
      </c>
      <c r="K51" s="153">
        <f>(K21/PEA!K34)*100</f>
        <v>10.510308199466277</v>
      </c>
      <c r="L51" s="153">
        <f>(L21/PEA!L34)*100</f>
        <v>13.029566166748785</v>
      </c>
      <c r="M51" s="153">
        <f>(M21/PEA!M34)*100</f>
        <v>10.320775121295375</v>
      </c>
      <c r="N51" s="153">
        <f>(N21/PEA!N34)*100</f>
        <v>14.930110040941557</v>
      </c>
      <c r="O51" s="153">
        <f>(O21/PEA!O34)*100</f>
        <v>8.5420362742622693</v>
      </c>
      <c r="P51" s="153">
        <f>(P21/PEA!P34)*100</f>
        <v>13.059160700469668</v>
      </c>
      <c r="Q51" s="153">
        <f>(Q21/PEA!Q34)*100</f>
        <v>9.5188153416126831</v>
      </c>
      <c r="R51" s="153">
        <f>(R21/PEA!R34)*100</f>
        <v>11.141557056160392</v>
      </c>
      <c r="S51" s="153">
        <f>(S21/PEA!S34)*100</f>
        <v>9.8430267307292105</v>
      </c>
      <c r="T51" s="153">
        <f>(T21/PEA!T34)*100</f>
        <v>7.3264887323536225</v>
      </c>
      <c r="U51" s="153">
        <f>(U21/PEA!U34)*100</f>
        <v>10.018202637605622</v>
      </c>
      <c r="V51" s="153">
        <f>(V21/PEA!V34)*100</f>
        <v>6.8034342796642333</v>
      </c>
      <c r="W51" s="153">
        <f>(W21/PEA!W34)*100</f>
        <v>8.4742358237240509</v>
      </c>
      <c r="X51" s="153">
        <f>(X21/PEA!X34)*100</f>
        <v>8.6677026311702221</v>
      </c>
      <c r="Y51" s="153">
        <f>(Y21/PEA!Y34)*100</f>
        <v>7.2008044474148676</v>
      </c>
      <c r="Z51" s="153">
        <f>(Z21/PEA!Z34)*100</f>
        <v>10.22523074767501</v>
      </c>
      <c r="AA51" s="153">
        <f>(AA21/PEA!AA34)*100</f>
        <v>9.2580735551663746</v>
      </c>
      <c r="AB51" s="153">
        <f>(AB21/PEA!AB34)*100</f>
        <v>8.4826232395001497</v>
      </c>
      <c r="AC51" s="153">
        <f>(AC21/PEA!AC34)*100</f>
        <v>5.5040515375710903</v>
      </c>
      <c r="AD51" s="49">
        <f>(AD21/PEA!AD34)*100</f>
        <v>7.108662684796883</v>
      </c>
      <c r="AE51" s="153">
        <f>(AE21/PEA!AE34)*100</f>
        <v>10.60968963541594</v>
      </c>
      <c r="AF51" s="153">
        <f>(AF21/PEA!AF34)*100</f>
        <v>10.797406285124591</v>
      </c>
      <c r="AG51" s="153">
        <f>(AG21/PEA!AG34)*100</f>
        <v>11.61721289274106</v>
      </c>
      <c r="AH51" s="153">
        <f>(AH21/PEA!AH34)*100</f>
        <v>6.4248678996036981</v>
      </c>
      <c r="AI51" s="153">
        <f>(AI21/PEA!AI34)*100</f>
        <v>6.8854369290053743</v>
      </c>
      <c r="AJ51" s="153">
        <f>(AJ21/PEA!AJ34)*100</f>
        <v>9.7338403510680731</v>
      </c>
      <c r="AK51" s="153">
        <f>(AK21/PEA!AK34)*100</f>
        <v>13.387312629657936</v>
      </c>
      <c r="AL51" s="153">
        <f>(AL21/PEA!AL34)*100</f>
        <v>12.375945753508521</v>
      </c>
      <c r="AM51" s="153">
        <f>(AM21/PEA!AM34)*100</f>
        <v>9.4137908262747949</v>
      </c>
      <c r="AN51" s="153">
        <f>(AN21/PEA!AN34)*100</f>
        <v>7.4256100137319123</v>
      </c>
      <c r="AO51" s="153">
        <f>(AO21/PEA!AO34)*100</f>
        <v>15.785185314563174</v>
      </c>
      <c r="AP51" s="153">
        <f>(AP21/PEA!AP34)*100</f>
        <v>11.366161039967741</v>
      </c>
      <c r="AQ51" s="153">
        <f>(AQ21/PEA!AQ34)*100</f>
        <v>11.284395735976451</v>
      </c>
      <c r="AR51" s="153">
        <f>(AR21/PEA!AR34)*100</f>
        <v>9.7259584157404237</v>
      </c>
      <c r="AS51" s="153">
        <f>(AS21/PEA!AS34)*100</f>
        <v>8.8100369980652395</v>
      </c>
      <c r="AT51" s="153">
        <f>(AT21/PEA!AT34)*100</f>
        <v>11.316504223081665</v>
      </c>
      <c r="AU51" s="153">
        <f>(AU21/PEA!AU34)*100</f>
        <v>11.821195914763166</v>
      </c>
      <c r="AV51" s="153">
        <f>(AV21/PEA!AV34)*100</f>
        <v>8.5406981632971757</v>
      </c>
      <c r="AW51" s="153">
        <f>(AW21/PEA!AW34)*100</f>
        <v>6.7872801943544641</v>
      </c>
      <c r="AX51" s="153">
        <f>(AX21/PEA!AX34)*100</f>
        <v>15.344622039996397</v>
      </c>
      <c r="AY51" s="153">
        <f>(AY21/PEA!AY34)*100</f>
        <v>16.39513489552656</v>
      </c>
      <c r="AZ51" s="153">
        <f>(AZ21/PEA!AZ34)*100</f>
        <v>15.334149386586402</v>
      </c>
      <c r="BA51" s="153">
        <f>(BA21/PEA!BA34)*100</f>
        <v>14.719882642325816</v>
      </c>
      <c r="BB51" s="153">
        <f>(BB21/PEA!BB34)*100</f>
        <v>11.710932798972737</v>
      </c>
      <c r="BC51" s="49">
        <f>(BC21/PEA!BC34)*100</f>
        <v>11.907974368102527</v>
      </c>
      <c r="BD51" s="153">
        <f>(BD21/PEA!BD34)*100</f>
        <v>15.650865312264859</v>
      </c>
      <c r="BE51" s="153">
        <f>(BE21/PEA!BE34)*100</f>
        <v>13.220476629659824</v>
      </c>
      <c r="BF51" s="153">
        <f>(BF21/PEA!BF34)*100</f>
        <v>16.223513665413204</v>
      </c>
      <c r="BG51" s="153">
        <f>(BG21/PEA!BG34)*100</f>
        <v>14.830284045338296</v>
      </c>
      <c r="BH51" s="153">
        <f>(BH21/PEA!BH34)*100</f>
        <v>11.280393010384927</v>
      </c>
      <c r="BI51" s="153">
        <f>(BI21/PEA!BI34)*100</f>
        <v>13.535393862771844</v>
      </c>
      <c r="BJ51" s="153">
        <f>(BJ21/PEA!BJ34)*100</f>
        <v>11.454149468475638</v>
      </c>
      <c r="BK51" s="153">
        <f>(BK21/PEA!BK34)*100</f>
        <v>16.159170883312356</v>
      </c>
      <c r="BL51" s="153">
        <f>(BL21/PEA!BL34)*100</f>
        <v>12.045662326110055</v>
      </c>
      <c r="BM51" s="49">
        <f>(BM21/PEA!BM34)*100</f>
        <v>11.886766569023813</v>
      </c>
      <c r="BN51" s="153">
        <f>(BN21/PEA!BN34)*100</f>
        <v>13.069442451403528</v>
      </c>
      <c r="BO51" s="153">
        <f>(BO21/PEA!BO34)*100</f>
        <v>16.761438465471564</v>
      </c>
      <c r="BP51" s="153">
        <f>(BP21/PEA!BP34)*100</f>
        <v>21.017264914202695</v>
      </c>
      <c r="BQ51" s="153">
        <f>(BQ21/PEA!BQ34)*100</f>
        <v>12.483589786046293</v>
      </c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</row>
    <row r="52" spans="1:92" ht="16.8">
      <c r="A52" s="49" t="s">
        <v>36</v>
      </c>
      <c r="B52" s="49"/>
      <c r="C52" s="49">
        <f>(C22/PEA!C35)*100</f>
        <v>22.975239222649698</v>
      </c>
      <c r="D52" s="49">
        <f>(D22/PEA!D35)*100</f>
        <v>22.59273339488405</v>
      </c>
      <c r="E52" s="50"/>
      <c r="F52" s="153">
        <f>(F22/PEA!F35)*100</f>
        <v>18.538237499637493</v>
      </c>
      <c r="G52" s="153">
        <f>(G22/PEA!G35)*100</f>
        <v>36.880314663759144</v>
      </c>
      <c r="H52" s="153">
        <f>(H22/PEA!H35)*100</f>
        <v>26.37836534160089</v>
      </c>
      <c r="I52" s="153">
        <f>(I22/PEA!I35)*100</f>
        <v>19.092928310637596</v>
      </c>
      <c r="J52" s="153">
        <f>(J22/PEA!J35)*100</f>
        <v>17.816165041684329</v>
      </c>
      <c r="K52" s="153">
        <f>(K22/PEA!K35)*100</f>
        <v>19.492076587758213</v>
      </c>
      <c r="L52" s="153">
        <f>(L22/PEA!L35)*100</f>
        <v>15.310841812375656</v>
      </c>
      <c r="M52" s="153">
        <f>(M22/PEA!M35)*100</f>
        <v>12.411122819666677</v>
      </c>
      <c r="N52" s="153">
        <f>(N22/PEA!N35)*100</f>
        <v>17.028629100709974</v>
      </c>
      <c r="O52" s="153">
        <f>(O22/PEA!O35)*100</f>
        <v>15.079719883314379</v>
      </c>
      <c r="P52" s="153">
        <f>(P22/PEA!P35)*100</f>
        <v>16.409639826764046</v>
      </c>
      <c r="Q52" s="153">
        <f>(Q22/PEA!Q35)*100</f>
        <v>10.950891235632456</v>
      </c>
      <c r="R52" s="153">
        <f>(R22/PEA!R35)*100</f>
        <v>15.798998540444378</v>
      </c>
      <c r="S52" s="153">
        <f>(S22/PEA!S35)*100</f>
        <v>13.082706395029248</v>
      </c>
      <c r="T52" s="153">
        <f>(T22/PEA!T35)*100</f>
        <v>9.7996641180590434</v>
      </c>
      <c r="U52" s="153">
        <f>(U22/PEA!U35)*100</f>
        <v>15.291483823681418</v>
      </c>
      <c r="V52" s="153">
        <f>(V22/PEA!V35)*100</f>
        <v>12.331515674922304</v>
      </c>
      <c r="W52" s="153">
        <f>(W22/PEA!W35)*100</f>
        <v>11.64901005586025</v>
      </c>
      <c r="X52" s="153">
        <f>(X22/PEA!X35)*100</f>
        <v>14.513190671602381</v>
      </c>
      <c r="Y52" s="153">
        <f>(Y22/PEA!Y35)*100</f>
        <v>9.8933520953552172</v>
      </c>
      <c r="Z52" s="153">
        <f>(Z22/PEA!Z35)*100</f>
        <v>19.510095543474723</v>
      </c>
      <c r="AA52" s="153">
        <f>(AA22/PEA!AA35)*100</f>
        <v>13.213272440690297</v>
      </c>
      <c r="AB52" s="153">
        <f>(AB22/PEA!AB35)*100</f>
        <v>10.402571474534813</v>
      </c>
      <c r="AC52" s="153">
        <f>(AC22/PEA!AC35)*100</f>
        <v>8.7356645164233235</v>
      </c>
      <c r="AD52" s="49">
        <f>(AD22/PEA!AD35)*100</f>
        <v>11.031304706003501</v>
      </c>
      <c r="AE52" s="153">
        <f>(AE22/PEA!AE35)*100</f>
        <v>15.52907410111194</v>
      </c>
      <c r="AF52" s="153">
        <f>(AF22/PEA!AF35)*100</f>
        <v>13.348563454864216</v>
      </c>
      <c r="AG52" s="153">
        <f>(AG22/PEA!AG35)*100</f>
        <v>13.130516094227657</v>
      </c>
      <c r="AH52" s="153">
        <f>(AH22/PEA!AH35)*100</f>
        <v>11.819046744420975</v>
      </c>
      <c r="AI52" s="153">
        <f>(AI22/PEA!AI35)*100</f>
        <v>10.943020304568529</v>
      </c>
      <c r="AJ52" s="153">
        <f>(AJ22/PEA!AJ35)*100</f>
        <v>16.771392907959047</v>
      </c>
      <c r="AK52" s="153">
        <f>(AK22/PEA!AK35)*100</f>
        <v>15.607546587880853</v>
      </c>
      <c r="AL52" s="153">
        <f>(AL22/PEA!AL35)*100</f>
        <v>13.117850065928561</v>
      </c>
      <c r="AM52" s="153">
        <f>(AM22/PEA!AM35)*100</f>
        <v>11.875205112534317</v>
      </c>
      <c r="AN52" s="153">
        <f>(AN22/PEA!AN35)*100</f>
        <v>10.962090023998595</v>
      </c>
      <c r="AO52" s="153">
        <f>(AO22/PEA!AO35)*100</f>
        <v>22.525694742555885</v>
      </c>
      <c r="AP52" s="153">
        <f>(AP22/PEA!AP35)*100</f>
        <v>12.43143784334104</v>
      </c>
      <c r="AQ52" s="153">
        <f>(AQ22/PEA!AQ35)*100</f>
        <v>14.408531812185613</v>
      </c>
      <c r="AR52" s="153">
        <f>(AR22/PEA!AR35)*100</f>
        <v>10.5855432463265</v>
      </c>
      <c r="AS52" s="153">
        <f>(AS22/PEA!AS35)*100</f>
        <v>11.809577973257833</v>
      </c>
      <c r="AT52" s="153">
        <f>(AT22/PEA!AT35)*100</f>
        <v>18.788278798947587</v>
      </c>
      <c r="AU52" s="153">
        <f>(AU22/PEA!AU35)*100</f>
        <v>12.558115995816321</v>
      </c>
      <c r="AV52" s="153">
        <f>(AV22/PEA!AV35)*100</f>
        <v>14.310926514687166</v>
      </c>
      <c r="AW52" s="153">
        <f>(AW22/PEA!AW35)*100</f>
        <v>8.664638890853789</v>
      </c>
      <c r="AX52" s="153">
        <f>(AX22/PEA!AX35)*100</f>
        <v>22.428649054260358</v>
      </c>
      <c r="AY52" s="153">
        <f>(AY22/PEA!AY35)*100</f>
        <v>19.996628667563485</v>
      </c>
      <c r="AZ52" s="153">
        <f>(AZ22/PEA!AZ35)*100</f>
        <v>17.186148280269496</v>
      </c>
      <c r="BA52" s="153">
        <f>(BA22/PEA!BA35)*100</f>
        <v>18.117839526390377</v>
      </c>
      <c r="BB52" s="153">
        <f>(BB22/PEA!BB35)*100</f>
        <v>15.480314088928605</v>
      </c>
      <c r="BC52" s="49">
        <f>(BC22/PEA!BC35)*100</f>
        <v>16.480150769043711</v>
      </c>
      <c r="BD52" s="153">
        <f>(BD22/PEA!BD35)*100</f>
        <v>16.093170206547512</v>
      </c>
      <c r="BE52" s="153">
        <f>(BE22/PEA!BE35)*100</f>
        <v>17.467638412451826</v>
      </c>
      <c r="BF52" s="153">
        <f>(BF22/PEA!BF35)*100</f>
        <v>21.009330614478781</v>
      </c>
      <c r="BG52" s="153">
        <f>(BG22/PEA!BG35)*100</f>
        <v>20.588915217014389</v>
      </c>
      <c r="BH52" s="153">
        <f>(BH22/PEA!BH35)*100</f>
        <v>14.944037972728166</v>
      </c>
      <c r="BI52" s="153">
        <f>(BI22/PEA!BI35)*100</f>
        <v>21.243308741199748</v>
      </c>
      <c r="BJ52" s="153">
        <f>(BJ22/PEA!BJ35)*100</f>
        <v>17.333015742096954</v>
      </c>
      <c r="BK52" s="153">
        <f>(BK22/PEA!BK35)*100</f>
        <v>11.539867369850137</v>
      </c>
      <c r="BL52" s="153">
        <f>(BL22/PEA!BL35)*100</f>
        <v>17.222416424387625</v>
      </c>
      <c r="BM52" s="49">
        <f>(BM22/PEA!BM35)*100</f>
        <v>19.759467529395216</v>
      </c>
      <c r="BN52" s="153">
        <f>(BN22/PEA!BN35)*100</f>
        <v>21.209763070531103</v>
      </c>
      <c r="BO52" s="153">
        <f>(BO22/PEA!BO35)*100</f>
        <v>19.162513150406156</v>
      </c>
      <c r="BP52" s="153">
        <f>(BP22/PEA!BP35)*100</f>
        <v>21.831250723128544</v>
      </c>
      <c r="BQ52" s="153">
        <f>(BQ22/PEA!BQ35)*100</f>
        <v>22.288449845421301</v>
      </c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</row>
    <row r="53" spans="1:92" ht="16.8">
      <c r="A53" s="49" t="s">
        <v>37</v>
      </c>
      <c r="B53" s="49"/>
      <c r="C53" s="49">
        <f>(C23/PEA!C36)*100</f>
        <v>22.458211572180016</v>
      </c>
      <c r="D53" s="49">
        <f>(D23/PEA!D36)*100</f>
        <v>20.41066312336503</v>
      </c>
      <c r="E53" s="50"/>
      <c r="F53" s="153">
        <f>(F23/PEA!F36)*100</f>
        <v>20.501436231808984</v>
      </c>
      <c r="G53" s="153">
        <f>(G23/PEA!G36)*100</f>
        <v>39.349354683580493</v>
      </c>
      <c r="H53" s="153">
        <f>(H23/PEA!H36)*100</f>
        <v>25.985731319057503</v>
      </c>
      <c r="I53" s="153">
        <f>(I23/PEA!I36)*100</f>
        <v>19.407896538541166</v>
      </c>
      <c r="J53" s="153">
        <f>(J23/PEA!J36)*100</f>
        <v>18.572987815736713</v>
      </c>
      <c r="K53" s="153">
        <f>(K23/PEA!K36)*100</f>
        <v>18.904115064743905</v>
      </c>
      <c r="L53" s="153">
        <f>(L23/PEA!L36)*100</f>
        <v>14.174660031064763</v>
      </c>
      <c r="M53" s="153">
        <f>(M23/PEA!M36)*100</f>
        <v>14.800129113364932</v>
      </c>
      <c r="N53" s="153">
        <f>(N23/PEA!N36)*100</f>
        <v>18.139405470557541</v>
      </c>
      <c r="O53" s="153">
        <f>(O23/PEA!O36)*100</f>
        <v>14.660073468199911</v>
      </c>
      <c r="P53" s="153">
        <f>(P23/PEA!P36)*100</f>
        <v>13.715548642018662</v>
      </c>
      <c r="Q53" s="153">
        <f>(Q23/PEA!Q36)*100</f>
        <v>14.489892093360895</v>
      </c>
      <c r="R53" s="153">
        <f>(R23/PEA!R36)*100</f>
        <v>14.537060070388971</v>
      </c>
      <c r="S53" s="153">
        <f>(S23/PEA!S36)*100</f>
        <v>15.528862714571348</v>
      </c>
      <c r="T53" s="153">
        <f>(T23/PEA!T36)*100</f>
        <v>13.205353463552822</v>
      </c>
      <c r="U53" s="153">
        <f>(U23/PEA!U36)*100</f>
        <v>15.142090492251132</v>
      </c>
      <c r="V53" s="153">
        <f>(V23/PEA!V36)*100</f>
        <v>12.588879294876895</v>
      </c>
      <c r="W53" s="153">
        <f>(W23/PEA!W36)*100</f>
        <v>11.047466277743721</v>
      </c>
      <c r="X53" s="153">
        <f>(X23/PEA!X36)*100</f>
        <v>12.049895162043214</v>
      </c>
      <c r="Y53" s="153">
        <f>(Y23/PEA!Y36)*100</f>
        <v>13.349736256838607</v>
      </c>
      <c r="Z53" s="153">
        <f>(Z23/PEA!Z36)*100</f>
        <v>13.914188878156924</v>
      </c>
      <c r="AA53" s="153">
        <f>(AA23/PEA!AA36)*100</f>
        <v>11.137810829653731</v>
      </c>
      <c r="AB53" s="153">
        <f>(AB23/PEA!AB36)*100</f>
        <v>13.072609989145903</v>
      </c>
      <c r="AC53" s="153">
        <f>(AC23/PEA!AC36)*100</f>
        <v>12.41047131383098</v>
      </c>
      <c r="AD53" s="49">
        <f>(AD23/PEA!AD36)*100</f>
        <v>13.899554276488962</v>
      </c>
      <c r="AE53" s="153">
        <f>(AE23/PEA!AE36)*100</f>
        <v>11.310419759619389</v>
      </c>
      <c r="AF53" s="153">
        <f>(AF23/PEA!AF36)*100</f>
        <v>12.331890913270135</v>
      </c>
      <c r="AG53" s="153">
        <f>(AG23/PEA!AG36)*100</f>
        <v>13.019277137629798</v>
      </c>
      <c r="AH53" s="153">
        <f>(AH23/PEA!AH36)*100</f>
        <v>12.687295086749042</v>
      </c>
      <c r="AI53" s="153">
        <f>(AI23/PEA!AI36)*100</f>
        <v>12.885747310393883</v>
      </c>
      <c r="AJ53" s="153">
        <f>(AJ23/PEA!AJ36)*100</f>
        <v>14.341090442466928</v>
      </c>
      <c r="AK53" s="153">
        <f>(AK23/PEA!AK36)*100</f>
        <v>13.497966957480401</v>
      </c>
      <c r="AL53" s="153">
        <f>(AL23/PEA!AL36)*100</f>
        <v>14.75044037779104</v>
      </c>
      <c r="AM53" s="153">
        <f>(AM23/PEA!AM36)*100</f>
        <v>11.423404310306344</v>
      </c>
      <c r="AN53" s="153">
        <f>(AN23/PEA!AN36)*100</f>
        <v>12.334069829856819</v>
      </c>
      <c r="AO53" s="153">
        <f>(AO23/PEA!AO36)*100</f>
        <v>17.371897382340904</v>
      </c>
      <c r="AP53" s="153">
        <f>(AP23/PEA!AP36)*100</f>
        <v>13.28823048490413</v>
      </c>
      <c r="AQ53" s="153">
        <f>(AQ23/PEA!AQ36)*100</f>
        <v>14.344378363069954</v>
      </c>
      <c r="AR53" s="153">
        <f>(AR23/PEA!AR36)*100</f>
        <v>11.646524124596667</v>
      </c>
      <c r="AS53" s="153">
        <f>(AS23/PEA!AS36)*100</f>
        <v>15.521766675717261</v>
      </c>
      <c r="AT53" s="153">
        <f>(AT23/PEA!AT36)*100</f>
        <v>18.676028131021642</v>
      </c>
      <c r="AU53" s="153">
        <f>(AU23/PEA!AU36)*100</f>
        <v>17.983775642369576</v>
      </c>
      <c r="AV53" s="153">
        <f>(AV23/PEA!AV36)*100</f>
        <v>13.138679460817912</v>
      </c>
      <c r="AW53" s="153">
        <f>(AW23/PEA!AW36)*100</f>
        <v>12.12429942418426</v>
      </c>
      <c r="AX53" s="153">
        <f>(AX23/PEA!AX36)*100</f>
        <v>24.099090473910962</v>
      </c>
      <c r="AY53" s="153">
        <f>(AY23/PEA!AY36)*100</f>
        <v>21.605989845184769</v>
      </c>
      <c r="AZ53" s="153">
        <f>(AZ23/PEA!AZ36)*100</f>
        <v>20.269946905991141</v>
      </c>
      <c r="BA53" s="153">
        <f>(BA23/PEA!BA36)*100</f>
        <v>19.185958408736546</v>
      </c>
      <c r="BB53" s="153">
        <f>(BB23/PEA!BB36)*100</f>
        <v>14.193199013996512</v>
      </c>
      <c r="BC53" s="49">
        <f>(BC23/PEA!BC36)*100</f>
        <v>17.886967193230301</v>
      </c>
      <c r="BD53" s="153">
        <f>(BD23/PEA!BD36)*100</f>
        <v>18.760080168975684</v>
      </c>
      <c r="BE53" s="153">
        <f>(BE23/PEA!BE36)*100</f>
        <v>16.758677809571555</v>
      </c>
      <c r="BF53" s="153">
        <f>(BF23/PEA!BF36)*100</f>
        <v>20.771916369069018</v>
      </c>
      <c r="BG53" s="153">
        <f>(BG23/PEA!BG36)*100</f>
        <v>19.29041793592528</v>
      </c>
      <c r="BH53" s="153">
        <f>(BH23/PEA!BH36)*100</f>
        <v>19.599543597482423</v>
      </c>
      <c r="BI53" s="153">
        <f>(BI23/PEA!BI36)*100</f>
        <v>21.649907237881045</v>
      </c>
      <c r="BJ53" s="153">
        <f>(BJ23/PEA!BJ36)*100</f>
        <v>16.433749874276579</v>
      </c>
      <c r="BK53" s="153">
        <f>(BK23/PEA!BK36)*100</f>
        <v>16.949556183855915</v>
      </c>
      <c r="BL53" s="153">
        <f>(BL23/PEA!BL36)*100</f>
        <v>18.319155500705218</v>
      </c>
      <c r="BM53" s="49">
        <f>(BM23/PEA!BM36)*100</f>
        <v>18.449051560674228</v>
      </c>
      <c r="BN53" s="153">
        <f>(BN23/PEA!BN36)*100</f>
        <v>19.587729337738082</v>
      </c>
      <c r="BO53" s="153">
        <f>(BO23/PEA!BO36)*100</f>
        <v>19.620007961433643</v>
      </c>
      <c r="BP53" s="153">
        <f>(BP23/PEA!BP36)*100</f>
        <v>18.435721498215194</v>
      </c>
      <c r="BQ53" s="153">
        <f>(BQ23/PEA!BQ36)*100</f>
        <v>17.219005789578759</v>
      </c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</row>
    <row r="54" spans="1:92" ht="16.8">
      <c r="A54" s="49" t="s">
        <v>38</v>
      </c>
      <c r="B54" s="49"/>
      <c r="C54" s="49">
        <f>(C24/PEA!C37)*100</f>
        <v>26.510561024562744</v>
      </c>
      <c r="D54" s="49">
        <f>(D24/PEA!D37)*100</f>
        <v>22.276902887139105</v>
      </c>
      <c r="E54" s="50"/>
      <c r="F54" s="153">
        <f>(F24/PEA!F37)*100</f>
        <v>17.025433444863008</v>
      </c>
      <c r="G54" s="153">
        <f>(G24/PEA!G37)*100</f>
        <v>37.436196045393721</v>
      </c>
      <c r="H54" s="153">
        <f>(H24/PEA!H37)*100</f>
        <v>30.475196326588488</v>
      </c>
      <c r="I54" s="153">
        <f>(I24/PEA!I37)*100</f>
        <v>24.134125163909946</v>
      </c>
      <c r="J54" s="153">
        <f>(J24/PEA!J37)*100</f>
        <v>20.188305273870455</v>
      </c>
      <c r="K54" s="153">
        <f>(K24/PEA!K37)*100</f>
        <v>21.630503763710532</v>
      </c>
      <c r="L54" s="153">
        <f>(L24/PEA!L37)*100</f>
        <v>19.437442263327672</v>
      </c>
      <c r="M54" s="153">
        <f>(M24/PEA!M37)*100</f>
        <v>18.952833650604344</v>
      </c>
      <c r="N54" s="153">
        <f>(N24/PEA!N37)*100</f>
        <v>23.322295084348202</v>
      </c>
      <c r="O54" s="153">
        <f>(O24/PEA!O37)*100</f>
        <v>17.195272723481533</v>
      </c>
      <c r="P54" s="153">
        <f>(P24/PEA!P37)*100</f>
        <v>17.649338807263902</v>
      </c>
      <c r="Q54" s="153">
        <f>(Q24/PEA!Q37)*100</f>
        <v>16.608796298318669</v>
      </c>
      <c r="R54" s="153">
        <f>(R24/PEA!R37)*100</f>
        <v>14.809270441739059</v>
      </c>
      <c r="S54" s="153">
        <f>(S24/PEA!S37)*100</f>
        <v>20.820907916428471</v>
      </c>
      <c r="T54" s="153">
        <f>(T24/PEA!T37)*100</f>
        <v>17.987689452552786</v>
      </c>
      <c r="U54" s="153">
        <f>(U24/PEA!U37)*100</f>
        <v>17.509225125477911</v>
      </c>
      <c r="V54" s="153">
        <f>(V24/PEA!V37)*100</f>
        <v>16.936329279895077</v>
      </c>
      <c r="W54" s="153">
        <f>(W24/PEA!W37)*100</f>
        <v>14.706288594841526</v>
      </c>
      <c r="X54" s="153">
        <f>(X24/PEA!X37)*100</f>
        <v>16.192917889533017</v>
      </c>
      <c r="Y54" s="153">
        <f>(Y24/PEA!Y37)*100</f>
        <v>18.028669245300776</v>
      </c>
      <c r="Z54" s="153">
        <f>(Z24/PEA!Z37)*100</f>
        <v>22.225276693440495</v>
      </c>
      <c r="AA54" s="153">
        <f>(AA24/PEA!AA37)*100</f>
        <v>16.302672824736149</v>
      </c>
      <c r="AB54" s="153">
        <f>(AB24/PEA!AB37)*100</f>
        <v>16.719448793026807</v>
      </c>
      <c r="AC54" s="153">
        <f>(AC24/PEA!AC37)*100</f>
        <v>15.702865489693977</v>
      </c>
      <c r="AD54" s="49">
        <f>(AD24/PEA!AD37)*100</f>
        <v>15.994762823349474</v>
      </c>
      <c r="AE54" s="153">
        <f>(AE24/PEA!AE37)*100</f>
        <v>19.834021772880813</v>
      </c>
      <c r="AF54" s="153">
        <f>(AF24/PEA!AF37)*100</f>
        <v>16.747350489541233</v>
      </c>
      <c r="AG54" s="153">
        <f>(AG24/PEA!AG37)*100</f>
        <v>17.171999656858539</v>
      </c>
      <c r="AH54" s="153">
        <f>(AH24/PEA!AH37)*100</f>
        <v>14.667883884152163</v>
      </c>
      <c r="AI54" s="153">
        <f>(AI24/PEA!AI37)*100</f>
        <v>15.884704447063422</v>
      </c>
      <c r="AJ54" s="153">
        <f>(AJ24/PEA!AJ37)*100</f>
        <v>18.93477480093534</v>
      </c>
      <c r="AK54" s="153">
        <f>(AK24/PEA!AK37)*100</f>
        <v>18.463138370319779</v>
      </c>
      <c r="AL54" s="153">
        <f>(AL24/PEA!AL37)*100</f>
        <v>18.746363562850451</v>
      </c>
      <c r="AM54" s="153">
        <f>(AM24/PEA!AM37)*100</f>
        <v>14.221035769634383</v>
      </c>
      <c r="AN54" s="153">
        <f>(AN24/PEA!AN37)*100</f>
        <v>15.71660313866164</v>
      </c>
      <c r="AO54" s="153">
        <f>(AO24/PEA!AO37)*100</f>
        <v>18.22978447805534</v>
      </c>
      <c r="AP54" s="153">
        <f>(AP24/PEA!AP37)*100</f>
        <v>15.113821109539815</v>
      </c>
      <c r="AQ54" s="153">
        <f>(AQ24/PEA!AQ37)*100</f>
        <v>16.586219896022374</v>
      </c>
      <c r="AR54" s="153">
        <f>(AR24/PEA!AR37)*100</f>
        <v>13.108884664950644</v>
      </c>
      <c r="AS54" s="153">
        <f>(AS24/PEA!AS37)*100</f>
        <v>16.791958004923153</v>
      </c>
      <c r="AT54" s="153">
        <f>(AT24/PEA!AT37)*100</f>
        <v>18.438375058838986</v>
      </c>
      <c r="AU54" s="153">
        <f>(AU24/PEA!AU37)*100</f>
        <v>14.83232171349537</v>
      </c>
      <c r="AV54" s="153">
        <f>(AV24/PEA!AV37)*100</f>
        <v>12.728961952129673</v>
      </c>
      <c r="AW54" s="153">
        <f>(AW24/PEA!AW37)*100</f>
        <v>15.80609417095142</v>
      </c>
      <c r="AX54" s="153">
        <f>(AX24/PEA!AX37)*100</f>
        <v>20.496462981701324</v>
      </c>
      <c r="AY54" s="153">
        <f>(AY24/PEA!AY37)*100</f>
        <v>23.017124245446695</v>
      </c>
      <c r="AZ54" s="153">
        <f>(AZ24/PEA!AZ37)*100</f>
        <v>19.792410532795927</v>
      </c>
      <c r="BA54" s="153">
        <f>(BA24/PEA!BA37)*100</f>
        <v>17.670369452965723</v>
      </c>
      <c r="BB54" s="153">
        <f>(BB24/PEA!BB37)*100</f>
        <v>21.339177690949843</v>
      </c>
      <c r="BC54" s="49">
        <f>(BC24/PEA!BC37)*100</f>
        <v>21.82938102865177</v>
      </c>
      <c r="BD54" s="153">
        <f>(BD24/PEA!BD37)*100</f>
        <v>23.778866658740373</v>
      </c>
      <c r="BE54" s="153">
        <f>(BE24/PEA!BE37)*100</f>
        <v>17.827236502145542</v>
      </c>
      <c r="BF54" s="153">
        <f>(BF24/PEA!BF37)*100</f>
        <v>23.487635153426012</v>
      </c>
      <c r="BG54" s="153">
        <f>(BG24/PEA!BG37)*100</f>
        <v>21.461925676701018</v>
      </c>
      <c r="BH54" s="153">
        <f>(BH24/PEA!BH37)*100</f>
        <v>20.901837972975297</v>
      </c>
      <c r="BI54" s="153">
        <f>(BI24/PEA!BI37)*100</f>
        <v>29.284311032091193</v>
      </c>
      <c r="BJ54" s="153">
        <f>(BJ24/PEA!BJ37)*100</f>
        <v>25.303900720474815</v>
      </c>
      <c r="BK54" s="153">
        <f>(BK24/PEA!BK37)*100</f>
        <v>26.692114932678944</v>
      </c>
      <c r="BL54" s="153">
        <f>(BL24/PEA!BL37)*100</f>
        <v>17.247236522329942</v>
      </c>
      <c r="BM54" s="49">
        <f>(BM24/PEA!BM37)*100</f>
        <v>23.607289439302985</v>
      </c>
      <c r="BN54" s="153">
        <f>(BN24/PEA!BN37)*100</f>
        <v>35.142932955358432</v>
      </c>
      <c r="BO54" s="153">
        <f>(BO24/PEA!BO37)*100</f>
        <v>37.050531938919626</v>
      </c>
      <c r="BP54" s="153">
        <f>(BP24/PEA!BP37)*100</f>
        <v>33.105751326590379</v>
      </c>
      <c r="BQ54" s="153">
        <f>(BQ24/PEA!BQ37)*100</f>
        <v>24.124695966126421</v>
      </c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</row>
    <row r="55" spans="1:92" ht="16.8">
      <c r="A55" s="49" t="s">
        <v>39</v>
      </c>
      <c r="B55" s="49"/>
      <c r="C55" s="49">
        <f>(C25/PEA!C38)*100</f>
        <v>19.40266282835552</v>
      </c>
      <c r="D55" s="49">
        <f>(D25/PEA!D38)*100</f>
        <v>22.932330827067666</v>
      </c>
      <c r="E55" s="50"/>
      <c r="F55" s="153">
        <f>(F25/PEA!F38)*100</f>
        <v>22.792082431143342</v>
      </c>
      <c r="G55" s="153">
        <f>(G25/PEA!G38)*100</f>
        <v>30.702019499683246</v>
      </c>
      <c r="H55" s="153">
        <f>(H25/PEA!H38)*100</f>
        <v>21.417788170914065</v>
      </c>
      <c r="I55" s="153">
        <f>(I25/PEA!I38)*100</f>
        <v>18.08786785666431</v>
      </c>
      <c r="J55" s="153">
        <f>(J25/PEA!J38)*100</f>
        <v>15.728876232722644</v>
      </c>
      <c r="K55" s="153">
        <f>(K25/PEA!K38)*100</f>
        <v>22.91172857618875</v>
      </c>
      <c r="L55" s="153">
        <f>(L25/PEA!L38)*100</f>
        <v>16.101453069101623</v>
      </c>
      <c r="M55" s="153">
        <f>(M25/PEA!M38)*100</f>
        <v>10.665211900227128</v>
      </c>
      <c r="N55" s="153">
        <f>(N25/PEA!N38)*100</f>
        <v>16.884156380161905</v>
      </c>
      <c r="O55" s="153">
        <f>(O25/PEA!O38)*100</f>
        <v>15.891641314246202</v>
      </c>
      <c r="P55" s="153">
        <f>(P25/PEA!P38)*100</f>
        <v>18.283624247936199</v>
      </c>
      <c r="Q55" s="153">
        <f>(Q25/PEA!Q38)*100</f>
        <v>12.842661261923215</v>
      </c>
      <c r="R55" s="153">
        <f>(R25/PEA!R38)*100</f>
        <v>15.130169581306593</v>
      </c>
      <c r="S55" s="153">
        <f>(S25/PEA!S38)*100</f>
        <v>15.834508777417284</v>
      </c>
      <c r="T55" s="153">
        <f>(T25/PEA!T38)*100</f>
        <v>13.382192092518498</v>
      </c>
      <c r="U55" s="153">
        <f>(U25/PEA!U38)*100</f>
        <v>15.695203879135084</v>
      </c>
      <c r="V55" s="153">
        <f>(V25/PEA!V38)*100</f>
        <v>12.391890726906791</v>
      </c>
      <c r="W55" s="153">
        <f>(W25/PEA!W38)*100</f>
        <v>13.262961824717062</v>
      </c>
      <c r="X55" s="153">
        <f>(X25/PEA!X38)*100</f>
        <v>13.869266239768047</v>
      </c>
      <c r="Y55" s="153">
        <f>(Y25/PEA!Y38)*100</f>
        <v>13.242803587849677</v>
      </c>
      <c r="Z55" s="153">
        <f>(Z25/PEA!Z38)*100</f>
        <v>17.575762392858049</v>
      </c>
      <c r="AA55" s="153">
        <f>(AA25/PEA!AA38)*100</f>
        <v>13.469763412917546</v>
      </c>
      <c r="AB55" s="153">
        <f>(AB25/PEA!AB38)*100</f>
        <v>13.950758198437384</v>
      </c>
      <c r="AC55" s="153">
        <f>(AC25/PEA!AC38)*100</f>
        <v>10.676628374832351</v>
      </c>
      <c r="AD55" s="49">
        <f>(AD25/PEA!AD38)*100</f>
        <v>8.0714597066515772</v>
      </c>
      <c r="AE55" s="153">
        <f>(AE25/PEA!AE38)*100</f>
        <v>17.764596958087829</v>
      </c>
      <c r="AF55" s="153">
        <f>(AF25/PEA!AF38)*100</f>
        <v>10.477133369372151</v>
      </c>
      <c r="AG55" s="153">
        <f>(AG25/PEA!AG38)*100</f>
        <v>9.4836488316477929</v>
      </c>
      <c r="AH55" s="153">
        <f>(AH25/PEA!AH38)*100</f>
        <v>10.2099745578273</v>
      </c>
      <c r="AI55" s="153">
        <f>(AI25/PEA!AI38)*100</f>
        <v>9.1160781367392953</v>
      </c>
      <c r="AJ55" s="153">
        <f>(AJ25/PEA!AJ38)*100</f>
        <v>11.20006262317426</v>
      </c>
      <c r="AK55" s="153">
        <f>(AK25/PEA!AK38)*100</f>
        <v>9.0907191279892299</v>
      </c>
      <c r="AL55" s="153">
        <f>(AL25/PEA!AL38)*100</f>
        <v>11.835947294056568</v>
      </c>
      <c r="AM55" s="153">
        <f>(AM25/PEA!AM38)*100</f>
        <v>10.081584740499395</v>
      </c>
      <c r="AN55" s="153">
        <f>(AN25/PEA!AN38)*100</f>
        <v>11.461910305534781</v>
      </c>
      <c r="AO55" s="153">
        <f>(AO25/PEA!AO38)*100</f>
        <v>14.086690736813953</v>
      </c>
      <c r="AP55" s="153">
        <f>(AP25/PEA!AP38)*100</f>
        <v>8.8889444972724085</v>
      </c>
      <c r="AQ55" s="153">
        <f>(AQ25/PEA!AQ38)*100</f>
        <v>12.972031281219</v>
      </c>
      <c r="AR55" s="153">
        <f>(AR25/PEA!AR38)*100</f>
        <v>12.863258674674649</v>
      </c>
      <c r="AS55" s="153">
        <f>(AS25/PEA!AS38)*100</f>
        <v>14.34942725234678</v>
      </c>
      <c r="AT55" s="153">
        <f>(AT25/PEA!AT38)*100</f>
        <v>14.274072960261968</v>
      </c>
      <c r="AU55" s="153">
        <f>(AU25/PEA!AU38)*100</f>
        <v>10.777752202236764</v>
      </c>
      <c r="AV55" s="153">
        <f>(AV25/PEA!AV38)*100</f>
        <v>11.053774613007935</v>
      </c>
      <c r="AW55" s="153">
        <f>(AW25/PEA!AW38)*100</f>
        <v>10.371808348309655</v>
      </c>
      <c r="AX55" s="153">
        <f>(AX25/PEA!AX38)*100</f>
        <v>12.512505518418482</v>
      </c>
      <c r="AY55" s="153">
        <f>(AY25/PEA!AY38)*100</f>
        <v>19.480335486795873</v>
      </c>
      <c r="AZ55" s="153">
        <f>(AZ25/PEA!AZ38)*100</f>
        <v>11.634590804513749</v>
      </c>
      <c r="BA55" s="153">
        <f>(BA25/PEA!BA38)*100</f>
        <v>10.844839664207816</v>
      </c>
      <c r="BB55" s="153">
        <f>(BB25/PEA!BB38)*100</f>
        <v>15.138291383074357</v>
      </c>
      <c r="BC55" s="49">
        <f>(BC25/PEA!BC38)*100</f>
        <v>11.470272973181444</v>
      </c>
      <c r="BD55" s="153">
        <f>(BD25/PEA!BD38)*100</f>
        <v>15.490786854518277</v>
      </c>
      <c r="BE55" s="153">
        <f>(BE25/PEA!BE38)*100</f>
        <v>9.5906984979490648</v>
      </c>
      <c r="BF55" s="153">
        <f>(BF25/PEA!BF38)*100</f>
        <v>17.222704883210923</v>
      </c>
      <c r="BG55" s="153">
        <f>(BG25/PEA!BG38)*100</f>
        <v>9.3738282714660652</v>
      </c>
      <c r="BH55" s="153">
        <f>(BH25/PEA!BH38)*100</f>
        <v>11.880946572334715</v>
      </c>
      <c r="BI55" s="153">
        <f>(BI25/PEA!BI38)*100</f>
        <v>13.001413462007116</v>
      </c>
      <c r="BJ55" s="153">
        <f>(BJ25/PEA!BJ38)*100</f>
        <v>12.568381161944927</v>
      </c>
      <c r="BK55" s="153">
        <f>(BK25/PEA!BK38)*100</f>
        <v>12.404223185955967</v>
      </c>
      <c r="BL55" s="153">
        <f>(BL25/PEA!BL38)*100</f>
        <v>12.245241575656459</v>
      </c>
      <c r="BM55" s="49">
        <f>(BM25/PEA!BM38)*100</f>
        <v>9.8692823223506707</v>
      </c>
      <c r="BN55" s="153">
        <f>(BN25/PEA!BN38)*100</f>
        <v>14.696884612483341</v>
      </c>
      <c r="BO55" s="153">
        <f>(BO25/PEA!BO38)*100</f>
        <v>10.848498393425684</v>
      </c>
      <c r="BP55" s="153">
        <f>(BP25/PEA!BP38)*100</f>
        <v>9.8623213987105398</v>
      </c>
      <c r="BQ55" s="153">
        <f>(BQ25/PEA!BQ38)*100</f>
        <v>10.115635287793355</v>
      </c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</row>
    <row r="56" spans="1:92" ht="16.8">
      <c r="A56" s="49" t="s">
        <v>40</v>
      </c>
      <c r="B56" s="49"/>
      <c r="C56" s="49">
        <f>(C26/PEA!C39)*100</f>
        <v>10.666218034993271</v>
      </c>
      <c r="D56" s="49">
        <f>(D26/PEA!D39)*100</f>
        <v>4.6990496304118263</v>
      </c>
      <c r="E56" s="50"/>
      <c r="F56" s="153">
        <f>(F26/PEA!F39)*100</f>
        <v>11.078149836997518</v>
      </c>
      <c r="G56" s="153">
        <f>(G26/PEA!G39)*100</f>
        <v>7.6486427021324284</v>
      </c>
      <c r="H56" s="153">
        <f>(H26/PEA!H39)*100</f>
        <v>9.703911982299136</v>
      </c>
      <c r="I56" s="153">
        <f>(I26/PEA!I39)*100</f>
        <v>6.5817185874609248</v>
      </c>
      <c r="J56" s="153">
        <f>(J26/PEA!J39)*100</f>
        <v>7.9092652941889581</v>
      </c>
      <c r="K56" s="153">
        <f>(K26/PEA!K39)*100</f>
        <v>7.5214353450900902</v>
      </c>
      <c r="L56" s="153">
        <f>(L26/PEA!L39)*100</f>
        <v>5.880541707592803</v>
      </c>
      <c r="M56" s="153">
        <f>(M26/PEA!M39)*100</f>
        <v>6.2549548549437537</v>
      </c>
      <c r="N56" s="153">
        <f>(N26/PEA!N39)*100</f>
        <v>10.272273587824692</v>
      </c>
      <c r="O56" s="153">
        <f>(O26/PEA!O39)*100</f>
        <v>6.6524872418463277</v>
      </c>
      <c r="P56" s="153">
        <f>(P26/PEA!P39)*100</f>
        <v>7.3849916023853988</v>
      </c>
      <c r="Q56" s="153">
        <f>(Q26/PEA!Q39)*100</f>
        <v>6.2789081732258669</v>
      </c>
      <c r="R56" s="153">
        <f>(R26/PEA!R39)*100</f>
        <v>6.376638150914367</v>
      </c>
      <c r="S56" s="153">
        <f>(S26/PEA!S39)*100</f>
        <v>9.2570752868451631</v>
      </c>
      <c r="T56" s="153">
        <f>(T26/PEA!T39)*100</f>
        <v>6.3484288441383443</v>
      </c>
      <c r="U56" s="153">
        <f>(U26/PEA!U39)*100</f>
        <v>7.0364138829861238</v>
      </c>
      <c r="V56" s="153">
        <f>(V26/PEA!V39)*100</f>
        <v>4.4752650125604543</v>
      </c>
      <c r="W56" s="153">
        <f>(W26/PEA!W39)*100</f>
        <v>10.808434509934891</v>
      </c>
      <c r="X56" s="153">
        <f>(X26/PEA!X39)*100</f>
        <v>8.0996422664644374</v>
      </c>
      <c r="Y56" s="153">
        <f>(Y26/PEA!Y39)*100</f>
        <v>6.1879273937691792</v>
      </c>
      <c r="Z56" s="153">
        <f>(Z26/PEA!Z39)*100</f>
        <v>13.246143725392013</v>
      </c>
      <c r="AA56" s="153">
        <f>(AA26/PEA!AA39)*100</f>
        <v>4.4626615808433989</v>
      </c>
      <c r="AB56" s="153">
        <f>(AB26/PEA!AB39)*100</f>
        <v>5.0190024264072086</v>
      </c>
      <c r="AC56" s="153">
        <f>(AC26/PEA!AC39)*100</f>
        <v>6.3598002568551415</v>
      </c>
      <c r="AD56" s="49">
        <f>(AD26/PEA!AD39)*100</f>
        <v>4.0574027863541398</v>
      </c>
      <c r="AE56" s="153">
        <f>(AE26/PEA!AE39)*100</f>
        <v>3.6077480197997787</v>
      </c>
      <c r="AF56" s="153">
        <f>(AF26/PEA!AF39)*100</f>
        <v>1.9612015250638843</v>
      </c>
      <c r="AG56" s="153">
        <f>(AG26/PEA!AG39)*100</f>
        <v>6.2263020660700477</v>
      </c>
      <c r="AH56" s="153">
        <f>(AH26/PEA!AH39)*100</f>
        <v>3.280810383032605</v>
      </c>
      <c r="AI56" s="153">
        <f>(AI26/PEA!AI39)*100</f>
        <v>3.432567198789644</v>
      </c>
      <c r="AJ56" s="153">
        <f>(AJ26/PEA!AJ39)*100</f>
        <v>7.6044455936220654</v>
      </c>
      <c r="AK56" s="153">
        <f>(AK26/PEA!AK39)*100</f>
        <v>2.54609047660237</v>
      </c>
      <c r="AL56" s="153">
        <f>(AL26/PEA!AL39)*100</f>
        <v>3.2785576043852958</v>
      </c>
      <c r="AM56" s="153">
        <f>(AM26/PEA!AM39)*100</f>
        <v>5.4988805907807468</v>
      </c>
      <c r="AN56" s="153">
        <f>(AN26/PEA!AN39)*100</f>
        <v>4.1013417321896597</v>
      </c>
      <c r="AO56" s="153">
        <f>(AO26/PEA!AO39)*100</f>
        <v>8.1840840405179858</v>
      </c>
      <c r="AP56" s="153">
        <f>(AP26/PEA!AP39)*100</f>
        <v>4.0489071452965506</v>
      </c>
      <c r="AQ56" s="153">
        <f>(AQ26/PEA!AQ39)*100</f>
        <v>8.3311740268076431</v>
      </c>
      <c r="AR56" s="153">
        <f>(AR26/PEA!AR39)*100</f>
        <v>4.6169870742121839</v>
      </c>
      <c r="AS56" s="153">
        <f>(AS26/PEA!AS39)*100</f>
        <v>5.6131675923760236</v>
      </c>
      <c r="AT56" s="153">
        <f>(AT26/PEA!AT39)*100</f>
        <v>7.715364071478942</v>
      </c>
      <c r="AU56" s="153">
        <f>(AU26/PEA!AU39)*100</f>
        <v>7.1428484330174484</v>
      </c>
      <c r="AV56" s="153">
        <f>(AV26/PEA!AV39)*100</f>
        <v>8.8356041635553453</v>
      </c>
      <c r="AW56" s="153">
        <f>(AW26/PEA!AW39)*100</f>
        <v>5.1827706572646139</v>
      </c>
      <c r="AX56" s="153">
        <f>(AX26/PEA!AX39)*100</f>
        <v>4.6072975326464665</v>
      </c>
      <c r="AY56" s="153">
        <f>(AY26/PEA!AY39)*100</f>
        <v>9.1010650521377272</v>
      </c>
      <c r="AZ56" s="153">
        <f>(AZ26/PEA!AZ39)*100</f>
        <v>4.5973913310036174</v>
      </c>
      <c r="BA56" s="153">
        <f>(BA26/PEA!BA39)*100</f>
        <v>2.4743521185063058</v>
      </c>
      <c r="BB56" s="153">
        <f>(BB26/PEA!BB39)*100</f>
        <v>2.2098901631223735</v>
      </c>
      <c r="BC56" s="49">
        <f>(BC26/PEA!BC39)*100</f>
        <v>5.5877704183348982</v>
      </c>
      <c r="BD56" s="153">
        <f>(BD26/PEA!BD39)*100</f>
        <v>2.8477452976605773</v>
      </c>
      <c r="BE56" s="153">
        <f>(BE26/PEA!BE39)*100</f>
        <v>5.8905650819083082</v>
      </c>
      <c r="BF56" s="153">
        <f>(BF26/PEA!BF39)*100</f>
        <v>5.2372692459170249</v>
      </c>
      <c r="BG56" s="153">
        <f>(BG26/PEA!BG39)*100</f>
        <v>10.326322104834889</v>
      </c>
      <c r="BH56" s="153">
        <f>(BH26/PEA!BH39)*100</f>
        <v>5.3410740203193026</v>
      </c>
      <c r="BI56" s="153">
        <f>(BI26/PEA!BI39)*100</f>
        <v>9.1860761581954797</v>
      </c>
      <c r="BJ56" s="153">
        <f>(BJ26/PEA!BJ39)*100</f>
        <v>7.5169496590146947</v>
      </c>
      <c r="BK56" s="153">
        <f>(BK26/PEA!BK39)*100</f>
        <v>6.0615610436105891</v>
      </c>
      <c r="BL56" s="153">
        <f>(BL26/PEA!BL39)*100</f>
        <v>5.9679046090127299</v>
      </c>
      <c r="BM56" s="49">
        <f>(BM26/PEA!BM39)*100</f>
        <v>8.1741570341603271</v>
      </c>
      <c r="BN56" s="153">
        <f>(BN26/PEA!BN39)*100</f>
        <v>7.2136832180620498</v>
      </c>
      <c r="BO56" s="153">
        <f>(BO26/PEA!BO39)*100</f>
        <v>7.027622781786552</v>
      </c>
      <c r="BP56" s="153">
        <f>(BP26/PEA!BP39)*100</f>
        <v>2.4965634195611837</v>
      </c>
      <c r="BQ56" s="153">
        <f>(BQ26/PEA!BQ39)*100</f>
        <v>5.1891371431728324</v>
      </c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</row>
    <row r="57" spans="1:92" s="1" customFormat="1" ht="16.8">
      <c r="A57" s="49"/>
      <c r="B57" s="49"/>
      <c r="C57" s="49"/>
      <c r="D57" s="49"/>
      <c r="E57" s="50"/>
      <c r="F57" s="49"/>
      <c r="G57" s="49"/>
      <c r="H57" s="49"/>
      <c r="I57" s="49"/>
      <c r="J57" s="49"/>
      <c r="K57" s="49"/>
      <c r="L57" s="49"/>
      <c r="M57" s="49"/>
      <c r="N57" s="49"/>
      <c r="O57" s="152"/>
      <c r="P57" s="153"/>
      <c r="Q57" s="153"/>
      <c r="R57" s="153"/>
      <c r="S57" s="153"/>
      <c r="T57" s="152"/>
      <c r="U57" s="153"/>
      <c r="V57" s="153"/>
      <c r="W57" s="153"/>
      <c r="X57" s="153"/>
      <c r="Y57" s="153"/>
      <c r="Z57" s="153"/>
      <c r="AA57" s="153"/>
      <c r="AB57" s="153"/>
      <c r="AC57" s="153"/>
      <c r="AD57" s="49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49"/>
      <c r="BD57" s="153"/>
      <c r="BE57" s="153"/>
      <c r="BF57" s="153"/>
      <c r="BG57" s="153"/>
      <c r="BH57" s="153"/>
      <c r="BI57" s="153"/>
      <c r="BJ57" s="153"/>
      <c r="BK57" s="153"/>
      <c r="BL57" s="153"/>
      <c r="BM57" s="49"/>
      <c r="BN57" s="153"/>
      <c r="BO57" s="153"/>
      <c r="BP57" s="153"/>
      <c r="BQ57" s="153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</row>
    <row r="58" spans="1:92" ht="16.8">
      <c r="A58" s="51" t="s">
        <v>76</v>
      </c>
      <c r="B58" s="51"/>
      <c r="C58" s="51"/>
      <c r="D58" s="51"/>
      <c r="E58" s="50"/>
      <c r="F58" s="49"/>
      <c r="G58" s="49"/>
      <c r="H58" s="49"/>
      <c r="I58" s="49"/>
      <c r="J58" s="49"/>
      <c r="K58" s="49"/>
      <c r="L58" s="49"/>
      <c r="M58" s="49"/>
      <c r="N58" s="49"/>
      <c r="O58" s="152"/>
      <c r="P58" s="152"/>
      <c r="Q58" s="152"/>
      <c r="R58" s="152"/>
      <c r="S58" s="152"/>
      <c r="T58" s="152"/>
      <c r="U58" s="153"/>
      <c r="V58" s="152"/>
      <c r="W58" s="152"/>
      <c r="X58" s="152"/>
      <c r="Y58" s="153"/>
      <c r="Z58" s="153"/>
      <c r="AA58" s="153"/>
      <c r="AB58" s="153"/>
      <c r="AC58" s="153"/>
      <c r="AD58" s="49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49"/>
      <c r="BD58" s="153"/>
      <c r="BE58" s="153"/>
      <c r="BF58" s="153"/>
      <c r="BG58" s="153"/>
      <c r="BH58" s="153"/>
      <c r="BI58" s="153"/>
      <c r="BJ58" s="153"/>
      <c r="BK58" s="153"/>
      <c r="BL58" s="153"/>
      <c r="BM58" s="49"/>
      <c r="BN58" s="153"/>
      <c r="BO58" s="153"/>
      <c r="BP58" s="153"/>
      <c r="BQ58" s="153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</row>
    <row r="59" spans="1:92" ht="16.8">
      <c r="A59" s="65" t="s">
        <v>9</v>
      </c>
      <c r="B59" s="65"/>
      <c r="C59" s="65">
        <f>(C31/PEA!C19)*100</f>
        <v>60.317460317460316</v>
      </c>
      <c r="D59" s="65">
        <f>(D31/PEA!D19)*100</f>
        <v>0</v>
      </c>
      <c r="E59" s="66"/>
      <c r="F59" s="153">
        <f>(F31/PEA!F19)*100</f>
        <v>27.968983201072067</v>
      </c>
      <c r="G59" s="153"/>
      <c r="H59" s="153"/>
      <c r="I59" s="153">
        <f>(I31/PEA!I19)*100</f>
        <v>0</v>
      </c>
      <c r="J59" s="153">
        <f>(J31/PEA!J19)*100</f>
        <v>0.51306690329808968</v>
      </c>
      <c r="K59" s="153">
        <f>(K31/PEA!K19)*100</f>
        <v>0</v>
      </c>
      <c r="L59" s="153">
        <f>(L31/PEA!L19)*100</f>
        <v>0</v>
      </c>
      <c r="M59" s="153">
        <f>(M31/PEA!M19)*100</f>
        <v>0</v>
      </c>
      <c r="N59" s="153">
        <f>(N31/PEA!N19)*100</f>
        <v>15.087640556719339</v>
      </c>
      <c r="O59" s="153">
        <f>(O31/PEA!O19)*100</f>
        <v>2.4077251873007111</v>
      </c>
      <c r="P59" s="153">
        <f>(P31/PEA!P19)*100</f>
        <v>0</v>
      </c>
      <c r="Q59" s="153">
        <f>(Q31/PEA!Q19)*100</f>
        <v>0</v>
      </c>
      <c r="R59" s="153">
        <f>(R31/PEA!R19)*100</f>
        <v>0</v>
      </c>
      <c r="S59" s="153">
        <f>(S31/PEA!S19)*100</f>
        <v>0</v>
      </c>
      <c r="T59" s="153">
        <f>(T31/PEA!T19)*100</f>
        <v>2.2215105869607759</v>
      </c>
      <c r="U59" s="153">
        <f>(U31/PEA!U19)*100</f>
        <v>0</v>
      </c>
      <c r="V59" s="153">
        <f>(V31/PEA!V19)*100</f>
        <v>0</v>
      </c>
      <c r="W59" s="153">
        <f>(W31/PEA!W19)*100</f>
        <v>16.93534114225902</v>
      </c>
      <c r="X59" s="153">
        <f>(X31/PEA!X19)*100</f>
        <v>0</v>
      </c>
      <c r="Y59" s="153">
        <f>(Y31/PEA!Y19)*100</f>
        <v>1.8681553002510498</v>
      </c>
      <c r="Z59" s="153">
        <f>(Z31/PEA!Z19)*100</f>
        <v>15.742997637492445</v>
      </c>
      <c r="AA59" s="153">
        <f>(AA31/PEA!AA19)*100</f>
        <v>5.9257829977628633</v>
      </c>
      <c r="AB59" s="153">
        <f>(AB31/PEA!AB19)*100</f>
        <v>0</v>
      </c>
      <c r="AC59" s="153">
        <f>(AC31/PEA!AC19)*100</f>
        <v>0</v>
      </c>
      <c r="AD59" s="49">
        <f>(AD31/PEA!AD19)*100</f>
        <v>7.4297390607143061</v>
      </c>
      <c r="AE59" s="153">
        <f>(AE31/PEA!AE19)*100</f>
        <v>14.888080428744669</v>
      </c>
      <c r="AF59" s="153">
        <f>(AF31/PEA!AF19)*100</f>
        <v>26.630520026718784</v>
      </c>
      <c r="AG59" s="153">
        <f>(AG31/PEA!AG19)*100</f>
        <v>12.822984891792569</v>
      </c>
      <c r="AH59" s="153">
        <f>(AH31/PEA!AH19)*100</f>
        <v>8.176991676575506</v>
      </c>
      <c r="AI59" s="153">
        <f>(AI31/PEA!AI19)*100</f>
        <v>3.1500911719837488</v>
      </c>
      <c r="AJ59" s="153">
        <f>(AJ31/PEA!AJ19)*100</f>
        <v>14.316091710758377</v>
      </c>
      <c r="AK59" s="153">
        <f>(AK31/PEA!AK19)*100</f>
        <v>16.67939438739424</v>
      </c>
      <c r="AL59" s="153">
        <f>(AL31/PEA!AL19)*100</f>
        <v>7.3274348592861225</v>
      </c>
      <c r="AM59" s="153">
        <f>(AM31/PEA!AM19)*100</f>
        <v>10.184353874606291</v>
      </c>
      <c r="AN59" s="153">
        <f>(AN31/PEA!AN19)*100</f>
        <v>5.8573377493240413</v>
      </c>
      <c r="AO59" s="153">
        <f>(AO31/PEA!AO19)*100</f>
        <v>21.03394604286721</v>
      </c>
      <c r="AP59" s="153">
        <f>(AP31/PEA!AP19)*100</f>
        <v>16.29954572683706</v>
      </c>
      <c r="AQ59" s="153">
        <f>(AQ31/PEA!AQ19)*100</f>
        <v>24.02020373419975</v>
      </c>
      <c r="AR59" s="153">
        <f>(AR31/PEA!AR19)*100</f>
        <v>4.50416503949792</v>
      </c>
      <c r="AS59" s="153">
        <f>(AS31/PEA!AS19)*100</f>
        <v>5.9807858052636069</v>
      </c>
      <c r="AT59" s="153">
        <f>(AT31/PEA!AT19)*100</f>
        <v>13.829088976994136</v>
      </c>
      <c r="AU59" s="153">
        <f>(AU31/PEA!AU19)*100</f>
        <v>1.9183199805486599</v>
      </c>
      <c r="AV59" s="153">
        <f>(AV31/PEA!AV19)*100</f>
        <v>7.9791743382022009</v>
      </c>
      <c r="AW59" s="153">
        <f>(AW31/PEA!AW19)*100</f>
        <v>3.9378074872428552</v>
      </c>
      <c r="AX59" s="153">
        <f>(AX31/PEA!AX19)*100</f>
        <v>14.605463383704958</v>
      </c>
      <c r="AY59" s="153">
        <f>(AY31/PEA!AY19)*100</f>
        <v>20.607509376416765</v>
      </c>
      <c r="AZ59" s="153">
        <f>(AZ31/PEA!AZ19)*100</f>
        <v>11.729243005579537</v>
      </c>
      <c r="BA59" s="153">
        <f>(BA31/PEA!BA19)*100</f>
        <v>15.975979443341132</v>
      </c>
      <c r="BB59" s="153">
        <f>(BB31/PEA!BB19)*100</f>
        <v>7.8719680630416118</v>
      </c>
      <c r="BC59" s="49">
        <f>(BC31/PEA!BC19)*100</f>
        <v>8.7563122948044114</v>
      </c>
      <c r="BD59" s="153">
        <f>(BD31/PEA!BD19)*100</f>
        <v>9.8430363798624612</v>
      </c>
      <c r="BE59" s="153">
        <f>(BE31/PEA!BE19)*100</f>
        <v>17.701746808375049</v>
      </c>
      <c r="BF59" s="153">
        <f>(BF31/PEA!BF19)*100</f>
        <v>17.779042065213527</v>
      </c>
      <c r="BG59" s="153">
        <f>(BG31/PEA!BG19)*100</f>
        <v>28.322254974368359</v>
      </c>
      <c r="BH59" s="153">
        <f>(BH31/PEA!BH19)*100</f>
        <v>5.5220096796496883</v>
      </c>
      <c r="BI59" s="153">
        <f>(BI31/PEA!BI19)*100</f>
        <v>12.712985455657449</v>
      </c>
      <c r="BJ59" s="153">
        <f>(BJ31/PEA!BJ19)*100</f>
        <v>13.677546994117273</v>
      </c>
      <c r="BK59" s="153">
        <f>(BK31/PEA!BK19)*100</f>
        <v>4.2708606224449133</v>
      </c>
      <c r="BL59" s="153">
        <f>(BL31/PEA!BL19)*100</f>
        <v>4.9464056943022356</v>
      </c>
      <c r="BM59" s="49">
        <f>(BM31/PEA!BM19)*100</f>
        <v>16.383891420190437</v>
      </c>
      <c r="BN59" s="153">
        <f>(BN31/PEA!BN19)*100</f>
        <v>25.664618215724346</v>
      </c>
      <c r="BO59" s="153">
        <f>(BO31/PEA!BO19)*100</f>
        <v>7.745620604084988</v>
      </c>
      <c r="BP59" s="153">
        <f>(BP31/PEA!BP19)*100</f>
        <v>17.846585666373826</v>
      </c>
      <c r="BQ59" s="153">
        <f>(BQ31/PEA!BQ19)*100</f>
        <v>19.209234402865668</v>
      </c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</row>
    <row r="60" spans="1:92" ht="16.8">
      <c r="A60" s="65" t="s">
        <v>10</v>
      </c>
      <c r="B60" s="65"/>
      <c r="C60" s="65">
        <f>(C32/PEA!C20)*100</f>
        <v>48.013620885357547</v>
      </c>
      <c r="D60" s="65">
        <f>(D32/PEA!D20)*100</f>
        <v>40.83501190258194</v>
      </c>
      <c r="E60" s="66"/>
      <c r="F60" s="153">
        <f>(F32/PEA!F20)*100</f>
        <v>26.232539989767101</v>
      </c>
      <c r="G60" s="153">
        <f>(G32/PEA!G20)*100</f>
        <v>62.740008417580718</v>
      </c>
      <c r="H60" s="153">
        <f>(H32/PEA!H20)*100</f>
        <v>50.920632590907424</v>
      </c>
      <c r="I60" s="153">
        <f>(I32/PEA!I20)*100</f>
        <v>42.184224963063549</v>
      </c>
      <c r="J60" s="153">
        <f>(J32/PEA!J20)*100</f>
        <v>34.124367887715508</v>
      </c>
      <c r="K60" s="153">
        <f>(K32/PEA!K20)*100</f>
        <v>35.421780310909568</v>
      </c>
      <c r="L60" s="153">
        <f>(L32/PEA!L20)*100</f>
        <v>35.506963469551231</v>
      </c>
      <c r="M60" s="153">
        <f>(M32/PEA!M20)*100</f>
        <v>30.096944051914015</v>
      </c>
      <c r="N60" s="153">
        <f>(N32/PEA!N20)*100</f>
        <v>39.488571989667207</v>
      </c>
      <c r="O60" s="153">
        <f>(O32/PEA!O20)*100</f>
        <v>28.095576471970769</v>
      </c>
      <c r="P60" s="153">
        <f>(P32/PEA!P20)*100</f>
        <v>36.114897618125966</v>
      </c>
      <c r="Q60" s="153">
        <f>(Q32/PEA!Q20)*100</f>
        <v>28.667344157949177</v>
      </c>
      <c r="R60" s="153">
        <f>(R32/PEA!R20)*100</f>
        <v>36.432717735579537</v>
      </c>
      <c r="S60" s="153">
        <f>(S32/PEA!S20)*100</f>
        <v>33.368341674642842</v>
      </c>
      <c r="T60" s="153">
        <f>(T32/PEA!T20)*100</f>
        <v>18.194741884202621</v>
      </c>
      <c r="U60" s="153">
        <f>(U32/PEA!U20)*100</f>
        <v>30.690832126804708</v>
      </c>
      <c r="V60" s="153">
        <f>(V32/PEA!V20)*100</f>
        <v>25.164486352263516</v>
      </c>
      <c r="W60" s="153">
        <f>(W32/PEA!W20)*100</f>
        <v>25.450758106835973</v>
      </c>
      <c r="X60" s="153">
        <f>(X32/PEA!X20)*100</f>
        <v>34.059448271667449</v>
      </c>
      <c r="Y60" s="153">
        <f>(Y32/PEA!Y20)*100</f>
        <v>19.53690778695945</v>
      </c>
      <c r="Z60" s="153">
        <f>(Z32/PEA!Z20)*100</f>
        <v>37.56153484361527</v>
      </c>
      <c r="AA60" s="153">
        <f>(AA32/PEA!AA20)*100</f>
        <v>28.830288166768852</v>
      </c>
      <c r="AB60" s="153">
        <f>(AB32/PEA!AB20)*100</f>
        <v>26.495832115056793</v>
      </c>
      <c r="AC60" s="153">
        <f>(AC32/PEA!AC20)*100</f>
        <v>28.330028604862822</v>
      </c>
      <c r="AD60" s="49">
        <f>(AD32/PEA!AD20)*100</f>
        <v>22.160240699309831</v>
      </c>
      <c r="AE60" s="153">
        <f>(AE32/PEA!AE20)*100</f>
        <v>33.37194215636076</v>
      </c>
      <c r="AF60" s="153">
        <f>(AF32/PEA!AF20)*100</f>
        <v>28.953231875729884</v>
      </c>
      <c r="AG60" s="153">
        <f>(AG32/PEA!AG20)*100</f>
        <v>29.705714941473495</v>
      </c>
      <c r="AH60" s="153">
        <f>(AH32/PEA!AH20)*100</f>
        <v>26.256679248982788</v>
      </c>
      <c r="AI60" s="153">
        <f>(AI32/PEA!AI20)*100</f>
        <v>20.253671401304182</v>
      </c>
      <c r="AJ60" s="153">
        <f>(AJ32/PEA!AJ20)*100</f>
        <v>32.792274884069393</v>
      </c>
      <c r="AK60" s="153">
        <f>(AK32/PEA!AK20)*100</f>
        <v>33.220458224908242</v>
      </c>
      <c r="AL60" s="153">
        <f>(AL32/PEA!AL20)*100</f>
        <v>34.395496083244545</v>
      </c>
      <c r="AM60" s="153">
        <f>(AM32/PEA!AM20)*100</f>
        <v>28.664972407783907</v>
      </c>
      <c r="AN60" s="153">
        <f>(AN32/PEA!AN20)*100</f>
        <v>19.214723718439391</v>
      </c>
      <c r="AO60" s="153">
        <f>(AO32/PEA!AO20)*100</f>
        <v>40.067229581015646</v>
      </c>
      <c r="AP60" s="153">
        <f>(AP32/PEA!AP20)*100</f>
        <v>24.386045904330228</v>
      </c>
      <c r="AQ60" s="153">
        <f>(AQ32/PEA!AQ20)*100</f>
        <v>35.90245384435616</v>
      </c>
      <c r="AR60" s="153">
        <f>(AR32/PEA!AR20)*100</f>
        <v>24.793002296287447</v>
      </c>
      <c r="AS60" s="153">
        <f>(AS32/PEA!AS20)*100</f>
        <v>17.960957547366988</v>
      </c>
      <c r="AT60" s="153">
        <f>(AT32/PEA!AT20)*100</f>
        <v>39.891921443290293</v>
      </c>
      <c r="AU60" s="153">
        <f>(AU32/PEA!AU20)*100</f>
        <v>32.752548774419111</v>
      </c>
      <c r="AV60" s="153">
        <f>(AV32/PEA!AV20)*100</f>
        <v>23.584478258728513</v>
      </c>
      <c r="AW60" s="153">
        <f>(AW32/PEA!AW20)*100</f>
        <v>22.875246889962053</v>
      </c>
      <c r="AX60" s="153">
        <f>(AX32/PEA!AX20)*100</f>
        <v>31.990118944619191</v>
      </c>
      <c r="AY60" s="153">
        <f>(AY32/PEA!AY20)*100</f>
        <v>39.07675791733763</v>
      </c>
      <c r="AZ60" s="153">
        <f>(AZ32/PEA!AZ20)*100</f>
        <v>38.095909863351721</v>
      </c>
      <c r="BA60" s="153">
        <f>(BA32/PEA!BA20)*100</f>
        <v>38.071510806994688</v>
      </c>
      <c r="BB60" s="153">
        <f>(BB32/PEA!BB20)*100</f>
        <v>33.941191467663806</v>
      </c>
      <c r="BC60" s="49">
        <f>(BC32/PEA!BC20)*100</f>
        <v>27.978799939960769</v>
      </c>
      <c r="BD60" s="153">
        <f>(BD32/PEA!BD20)*100</f>
        <v>35.828130351168362</v>
      </c>
      <c r="BE60" s="153">
        <f>(BE32/PEA!BE20)*100</f>
        <v>38.550699309685484</v>
      </c>
      <c r="BF60" s="153">
        <f>(BF32/PEA!BF20)*100</f>
        <v>37.80648611764272</v>
      </c>
      <c r="BG60" s="153">
        <f>(BG32/PEA!BG20)*100</f>
        <v>42.077964457001052</v>
      </c>
      <c r="BH60" s="153">
        <f>(BH32/PEA!BH20)*100</f>
        <v>28.165102186311785</v>
      </c>
      <c r="BI60" s="153">
        <f>(BI32/PEA!BI20)*100</f>
        <v>44.83721088551151</v>
      </c>
      <c r="BJ60" s="153">
        <f>(BJ32/PEA!BJ20)*100</f>
        <v>33.767333063316023</v>
      </c>
      <c r="BK60" s="153">
        <f>(BK32/PEA!BK20)*100</f>
        <v>33.074879358022017</v>
      </c>
      <c r="BL60" s="153">
        <f>(BL32/PEA!BL20)*100</f>
        <v>37.098708447289638</v>
      </c>
      <c r="BM60" s="49">
        <f>(BM32/PEA!BM20)*100</f>
        <v>29.330028593385443</v>
      </c>
      <c r="BN60" s="153">
        <f>(BN32/PEA!BN20)*100</f>
        <v>36.165447073450828</v>
      </c>
      <c r="BO60" s="153">
        <f>(BO32/PEA!BO20)*100</f>
        <v>37.516391777330405</v>
      </c>
      <c r="BP60" s="153">
        <f>(BP32/PEA!BP20)*100</f>
        <v>47.106172124276377</v>
      </c>
      <c r="BQ60" s="153">
        <f>(BQ32/PEA!BQ20)*100</f>
        <v>39.008670949140324</v>
      </c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</row>
    <row r="61" spans="1:92" ht="16.8">
      <c r="A61" s="65" t="s">
        <v>11</v>
      </c>
      <c r="B61" s="65"/>
      <c r="C61" s="65">
        <f>(C33/PEA!C21)*100</f>
        <v>32.824071192980277</v>
      </c>
      <c r="D61" s="65">
        <f>(D33/PEA!D21)*100</f>
        <v>32.544908450297463</v>
      </c>
      <c r="E61" s="66"/>
      <c r="F61" s="153">
        <f>(F33/PEA!F21)*100</f>
        <v>25.008884370159919</v>
      </c>
      <c r="G61" s="153">
        <f>(G33/PEA!G21)*100</f>
        <v>41.468049697600357</v>
      </c>
      <c r="H61" s="153">
        <f>(H33/PEA!H21)*100</f>
        <v>40.846266295532374</v>
      </c>
      <c r="I61" s="153">
        <f>(I33/PEA!I21)*100</f>
        <v>30.789140458878528</v>
      </c>
      <c r="J61" s="153">
        <f>(J33/PEA!J21)*100</f>
        <v>27.572910662121796</v>
      </c>
      <c r="K61" s="153">
        <f>(K33/PEA!K21)*100</f>
        <v>32.708824081215731</v>
      </c>
      <c r="L61" s="153">
        <f>(L33/PEA!L21)*100</f>
        <v>26.833774967845908</v>
      </c>
      <c r="M61" s="153">
        <f>(M33/PEA!M21)*100</f>
        <v>25.096955672260172</v>
      </c>
      <c r="N61" s="153">
        <f>(N33/PEA!N21)*100</f>
        <v>31.280626420813334</v>
      </c>
      <c r="O61" s="153">
        <f>(O33/PEA!O21)*100</f>
        <v>21.860671352625328</v>
      </c>
      <c r="P61" s="153">
        <f>(P33/PEA!P21)*100</f>
        <v>23.75875866263344</v>
      </c>
      <c r="Q61" s="153">
        <f>(Q33/PEA!Q21)*100</f>
        <v>24.596973998118056</v>
      </c>
      <c r="R61" s="153">
        <f>(R33/PEA!R21)*100</f>
        <v>21.386388326698725</v>
      </c>
      <c r="S61" s="153">
        <f>(S33/PEA!S21)*100</f>
        <v>29.242278038677739</v>
      </c>
      <c r="T61" s="153">
        <f>(T33/PEA!T21)*100</f>
        <v>20.622815628581979</v>
      </c>
      <c r="U61" s="153">
        <f>(U33/PEA!U21)*100</f>
        <v>24.187275869353307</v>
      </c>
      <c r="V61" s="153">
        <f>(V33/PEA!V21)*100</f>
        <v>22.03263745454295</v>
      </c>
      <c r="W61" s="153">
        <f>(W33/PEA!W21)*100</f>
        <v>22.574894646159326</v>
      </c>
      <c r="X61" s="153">
        <f>(X33/PEA!X21)*100</f>
        <v>23.795267303108719</v>
      </c>
      <c r="Y61" s="153">
        <f>(Y33/PEA!Y21)*100</f>
        <v>20.217550485316629</v>
      </c>
      <c r="Z61" s="153">
        <f>(Z33/PEA!Z21)*100</f>
        <v>27.278887714414289</v>
      </c>
      <c r="AA61" s="153">
        <f>(AA33/PEA!AA21)*100</f>
        <v>25.863650701855846</v>
      </c>
      <c r="AB61" s="153">
        <f>(AB33/PEA!AB21)*100</f>
        <v>22.56464638224978</v>
      </c>
      <c r="AC61" s="153">
        <f>(AC33/PEA!AC21)*100</f>
        <v>20.487642666055564</v>
      </c>
      <c r="AD61" s="49">
        <f>(AD33/PEA!AD21)*100</f>
        <v>16.843782481910178</v>
      </c>
      <c r="AE61" s="153">
        <f>(AE33/PEA!AE21)*100</f>
        <v>24.159138870346045</v>
      </c>
      <c r="AF61" s="153">
        <f>(AF33/PEA!AF21)*100</f>
        <v>25.107770884901427</v>
      </c>
      <c r="AG61" s="153">
        <f>(AG33/PEA!AG21)*100</f>
        <v>19.505574243152335</v>
      </c>
      <c r="AH61" s="153">
        <f>(AH33/PEA!AH21)*100</f>
        <v>21.801634853108226</v>
      </c>
      <c r="AI61" s="153">
        <f>(AI33/PEA!AI21)*100</f>
        <v>18.074137712394482</v>
      </c>
      <c r="AJ61" s="153">
        <f>(AJ33/PEA!AJ21)*100</f>
        <v>23.504929033328665</v>
      </c>
      <c r="AK61" s="153">
        <f>(AK33/PEA!AK21)*100</f>
        <v>22.493957109721528</v>
      </c>
      <c r="AL61" s="153">
        <f>(AL33/PEA!AL21)*100</f>
        <v>22.658382231705545</v>
      </c>
      <c r="AM61" s="153">
        <f>(AM33/PEA!AM21)*100</f>
        <v>19.860338517236368</v>
      </c>
      <c r="AN61" s="153">
        <f>(AN33/PEA!AN21)*100</f>
        <v>15.688074368688506</v>
      </c>
      <c r="AO61" s="153">
        <f>(AO33/PEA!AO21)*100</f>
        <v>21.344052458881066</v>
      </c>
      <c r="AP61" s="153">
        <f>(AP33/PEA!AP21)*100</f>
        <v>18.654118984780048</v>
      </c>
      <c r="AQ61" s="153">
        <f>(AQ33/PEA!AQ21)*100</f>
        <v>20.845340207873797</v>
      </c>
      <c r="AR61" s="153">
        <f>(AR33/PEA!AR21)*100</f>
        <v>19.76470279903554</v>
      </c>
      <c r="AS61" s="153">
        <f>(AS33/PEA!AS21)*100</f>
        <v>20.385030652392715</v>
      </c>
      <c r="AT61" s="153">
        <f>(AT33/PEA!AT21)*100</f>
        <v>28.97256283098756</v>
      </c>
      <c r="AU61" s="153">
        <f>(AU33/PEA!AU21)*100</f>
        <v>25.138278016716708</v>
      </c>
      <c r="AV61" s="153">
        <f>(AV33/PEA!AV21)*100</f>
        <v>17.93656295577378</v>
      </c>
      <c r="AW61" s="153">
        <f>(AW33/PEA!AW21)*100</f>
        <v>16.88294855068353</v>
      </c>
      <c r="AX61" s="153">
        <f>(AX33/PEA!AX21)*100</f>
        <v>27.384734162759468</v>
      </c>
      <c r="AY61" s="153">
        <f>(AY33/PEA!AY21)*100</f>
        <v>32.723413755455169</v>
      </c>
      <c r="AZ61" s="153">
        <f>(AZ33/PEA!AZ21)*100</f>
        <v>26.882558990381806</v>
      </c>
      <c r="BA61" s="153">
        <f>(BA33/PEA!BA21)*100</f>
        <v>25.959827229861016</v>
      </c>
      <c r="BB61" s="153">
        <f>(BB33/PEA!BB21)*100</f>
        <v>24.015162079248281</v>
      </c>
      <c r="BC61" s="49">
        <f>(BC33/PEA!BC21)*100</f>
        <v>23.970078620321463</v>
      </c>
      <c r="BD61" s="153">
        <f>(BD33/PEA!BD21)*100</f>
        <v>28.610187798558556</v>
      </c>
      <c r="BE61" s="153">
        <f>(BE33/PEA!BE21)*100</f>
        <v>27.843888597927624</v>
      </c>
      <c r="BF61" s="153">
        <f>(BF33/PEA!BF21)*100</f>
        <v>27.900948632253495</v>
      </c>
      <c r="BG61" s="153">
        <f>(BG33/PEA!BG21)*100</f>
        <v>31.392099758498404</v>
      </c>
      <c r="BH61" s="153">
        <f>(BH33/PEA!BH21)*100</f>
        <v>23.673782597209815</v>
      </c>
      <c r="BI61" s="153">
        <f>(BI33/PEA!BI21)*100</f>
        <v>35.609947529832411</v>
      </c>
      <c r="BJ61" s="153">
        <f>(BJ33/PEA!BJ21)*100</f>
        <v>27.665880828014306</v>
      </c>
      <c r="BK61" s="153">
        <f>(BK33/PEA!BK21)*100</f>
        <v>27.641616669103147</v>
      </c>
      <c r="BL61" s="153">
        <f>(BL33/PEA!BL21)*100</f>
        <v>27.658257985965566</v>
      </c>
      <c r="BM61" s="49">
        <f>(BM33/PEA!BM21)*100</f>
        <v>26.026702805177145</v>
      </c>
      <c r="BN61" s="153">
        <f>(BN33/PEA!BN21)*100</f>
        <v>35.151830532159664</v>
      </c>
      <c r="BO61" s="153">
        <f>(BO33/PEA!BO21)*100</f>
        <v>31.587429968061304</v>
      </c>
      <c r="BP61" s="153">
        <f>(BP33/PEA!BP21)*100</f>
        <v>34.495108266205818</v>
      </c>
      <c r="BQ61" s="153">
        <f>(BQ33/PEA!BQ21)*100</f>
        <v>27.898573988570895</v>
      </c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</row>
    <row r="62" spans="1:92" ht="16.8">
      <c r="A62" s="65" t="s">
        <v>12</v>
      </c>
      <c r="B62" s="65"/>
      <c r="C62" s="65">
        <f>(C34/PEA!C22)*100</f>
        <v>26.080201676730962</v>
      </c>
      <c r="D62" s="65">
        <f>(D34/PEA!D22)*100</f>
        <v>25.115554534079017</v>
      </c>
      <c r="E62" s="66"/>
      <c r="F62" s="153">
        <f>(F34/PEA!F22)*100</f>
        <v>16.167256624277123</v>
      </c>
      <c r="G62" s="153">
        <f>(G34/PEA!G22)*100</f>
        <v>34.844683171475424</v>
      </c>
      <c r="H62" s="153">
        <f>(H34/PEA!H22)*100</f>
        <v>29.385181978969989</v>
      </c>
      <c r="I62" s="153">
        <f>(I34/PEA!I22)*100</f>
        <v>25.690262869747997</v>
      </c>
      <c r="J62" s="153">
        <f>(J34/PEA!J22)*100</f>
        <v>16.159498804992012</v>
      </c>
      <c r="K62" s="153">
        <f>(K34/PEA!K22)*100</f>
        <v>24.758844748094887</v>
      </c>
      <c r="L62" s="153">
        <f>(L34/PEA!L22)*100</f>
        <v>15.488389588807294</v>
      </c>
      <c r="M62" s="153">
        <f>(M34/PEA!M22)*100</f>
        <v>13.896173307849164</v>
      </c>
      <c r="N62" s="153">
        <f>(N34/PEA!N22)*100</f>
        <v>19.452740983196666</v>
      </c>
      <c r="O62" s="153">
        <f>(O34/PEA!O22)*100</f>
        <v>14.274504732697629</v>
      </c>
      <c r="P62" s="153">
        <f>(P34/PEA!P22)*100</f>
        <v>15.694428566184376</v>
      </c>
      <c r="Q62" s="153">
        <f>(Q34/PEA!Q22)*100</f>
        <v>12.806720200004168</v>
      </c>
      <c r="R62" s="153">
        <f>(R34/PEA!R22)*100</f>
        <v>14.105260368519218</v>
      </c>
      <c r="S62" s="153">
        <f>(S34/PEA!S22)*100</f>
        <v>18.623176598129952</v>
      </c>
      <c r="T62" s="153">
        <f>(T34/PEA!T22)*100</f>
        <v>12.852200798717295</v>
      </c>
      <c r="U62" s="153">
        <f>(U34/PEA!U22)*100</f>
        <v>16.820447138137336</v>
      </c>
      <c r="V62" s="153">
        <f>(V34/PEA!V22)*100</f>
        <v>15.922879302044734</v>
      </c>
      <c r="W62" s="153">
        <f>(W34/PEA!W22)*100</f>
        <v>13.252901146846979</v>
      </c>
      <c r="X62" s="153">
        <f>(X34/PEA!X22)*100</f>
        <v>13.983296663204731</v>
      </c>
      <c r="Y62" s="153">
        <f>(Y34/PEA!Y22)*100</f>
        <v>12.817544313769764</v>
      </c>
      <c r="Z62" s="153">
        <f>(Z34/PEA!Z22)*100</f>
        <v>16.146653659690198</v>
      </c>
      <c r="AA62" s="153">
        <f>(AA34/PEA!AA22)*100</f>
        <v>12.826811870725335</v>
      </c>
      <c r="AB62" s="153">
        <f>(AB34/PEA!AB22)*100</f>
        <v>16.181034115722188</v>
      </c>
      <c r="AC62" s="153">
        <f>(AC34/PEA!AC22)*100</f>
        <v>12.730470864152984</v>
      </c>
      <c r="AD62" s="49">
        <f>(AD34/PEA!AD22)*100</f>
        <v>10.349286208963562</v>
      </c>
      <c r="AE62" s="153">
        <f>(AE34/PEA!AE22)*100</f>
        <v>13.032857830823497</v>
      </c>
      <c r="AF62" s="153">
        <f>(AF34/PEA!AF22)*100</f>
        <v>13.989977091461578</v>
      </c>
      <c r="AG62" s="153">
        <f>(AG34/PEA!AG22)*100</f>
        <v>12.440231581337271</v>
      </c>
      <c r="AH62" s="153">
        <f>(AH34/PEA!AH22)*100</f>
        <v>11.296201076764866</v>
      </c>
      <c r="AI62" s="153">
        <f>(AI34/PEA!AI22)*100</f>
        <v>11.163993177440295</v>
      </c>
      <c r="AJ62" s="153">
        <f>(AJ34/PEA!AJ22)*100</f>
        <v>12.286390862237081</v>
      </c>
      <c r="AK62" s="153">
        <f>(AK34/PEA!AK22)*100</f>
        <v>13.297964360141719</v>
      </c>
      <c r="AL62" s="153">
        <f>(AL34/PEA!AL22)*100</f>
        <v>14.720852306366572</v>
      </c>
      <c r="AM62" s="153">
        <f>(AM34/PEA!AM22)*100</f>
        <v>12.533005861902552</v>
      </c>
      <c r="AN62" s="153">
        <f>(AN34/PEA!AN22)*100</f>
        <v>11.76491260816435</v>
      </c>
      <c r="AO62" s="153">
        <f>(AO34/PEA!AO22)*100</f>
        <v>23.416116935700913</v>
      </c>
      <c r="AP62" s="153">
        <f>(AP34/PEA!AP22)*100</f>
        <v>12.508594536934966</v>
      </c>
      <c r="AQ62" s="153">
        <f>(AQ34/PEA!AQ22)*100</f>
        <v>12.413340626559897</v>
      </c>
      <c r="AR62" s="153">
        <f>(AR34/PEA!AR22)*100</f>
        <v>15.302120421401746</v>
      </c>
      <c r="AS62" s="153">
        <f>(AS34/PEA!AS22)*100</f>
        <v>15.214877328957757</v>
      </c>
      <c r="AT62" s="153">
        <f>(AT34/PEA!AT22)*100</f>
        <v>17.777997034060469</v>
      </c>
      <c r="AU62" s="153">
        <f>(AU34/PEA!AU22)*100</f>
        <v>13.40672066925754</v>
      </c>
      <c r="AV62" s="153">
        <f>(AV34/PEA!AV22)*100</f>
        <v>14.310593551233062</v>
      </c>
      <c r="AW62" s="153">
        <f>(AW34/PEA!AW22)*100</f>
        <v>9.5326116464283199</v>
      </c>
      <c r="AX62" s="153">
        <f>(AX34/PEA!AX22)*100</f>
        <v>16.611529496800774</v>
      </c>
      <c r="AY62" s="153">
        <f>(AY34/PEA!AY22)*100</f>
        <v>20.507760255366197</v>
      </c>
      <c r="AZ62" s="153">
        <f>(AZ34/PEA!AZ22)*100</f>
        <v>19.581289244106767</v>
      </c>
      <c r="BA62" s="153">
        <f>(BA34/PEA!BA22)*100</f>
        <v>16.923893612320267</v>
      </c>
      <c r="BB62" s="153">
        <f>(BB34/PEA!BB22)*100</f>
        <v>15.918308478610935</v>
      </c>
      <c r="BC62" s="49">
        <f>(BC34/PEA!BC22)*100</f>
        <v>12.933773260152623</v>
      </c>
      <c r="BD62" s="153">
        <f>(BD34/PEA!BD22)*100</f>
        <v>22.532230886790234</v>
      </c>
      <c r="BE62" s="153">
        <f>(BE34/PEA!BE22)*100</f>
        <v>14.028752843872178</v>
      </c>
      <c r="BF62" s="153">
        <f>(BF34/PEA!BF22)*100</f>
        <v>21.424211119459052</v>
      </c>
      <c r="BG62" s="153">
        <f>(BG34/PEA!BG22)*100</f>
        <v>14.85509820511661</v>
      </c>
      <c r="BH62" s="153">
        <f>(BH34/PEA!BH22)*100</f>
        <v>16.652333447999084</v>
      </c>
      <c r="BI62" s="153">
        <f>(BI34/PEA!BI22)*100</f>
        <v>21.474434202192136</v>
      </c>
      <c r="BJ62" s="153">
        <f>(BJ34/PEA!BJ22)*100</f>
        <v>19.257493274857531</v>
      </c>
      <c r="BK62" s="153">
        <f>(BK34/PEA!BK22)*100</f>
        <v>14.951137518567743</v>
      </c>
      <c r="BL62" s="153">
        <f>(BL34/PEA!BL22)*100</f>
        <v>16.771727298043089</v>
      </c>
      <c r="BM62" s="49">
        <f>(BM34/PEA!BM22)*100</f>
        <v>16.873455856760565</v>
      </c>
      <c r="BN62" s="153">
        <f>(BN34/PEA!BN22)*100</f>
        <v>21.457742756930763</v>
      </c>
      <c r="BO62" s="153">
        <f>(BO34/PEA!BO22)*100</f>
        <v>22.826420988268392</v>
      </c>
      <c r="BP62" s="153">
        <f>(BP34/PEA!BP22)*100</f>
        <v>19.029838194234198</v>
      </c>
      <c r="BQ62" s="153">
        <f>(BQ34/PEA!BQ22)*100</f>
        <v>15.733163596273503</v>
      </c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</row>
    <row r="63" spans="1:92" ht="16.8">
      <c r="A63" s="65" t="s">
        <v>13</v>
      </c>
      <c r="B63" s="65"/>
      <c r="C63" s="65">
        <f>(C35/PEA!C23)*100</f>
        <v>22.032592254345158</v>
      </c>
      <c r="D63" s="65">
        <f>(D35/PEA!D23)*100</f>
        <v>22.295201605546435</v>
      </c>
      <c r="E63" s="66"/>
      <c r="F63" s="153">
        <f>(F35/PEA!F23)*100</f>
        <v>12.648044692737431</v>
      </c>
      <c r="G63" s="153">
        <f>(G35/PEA!G23)*100</f>
        <v>29.865306836236176</v>
      </c>
      <c r="H63" s="153">
        <f>(H35/PEA!H23)*100</f>
        <v>18.969625163722171</v>
      </c>
      <c r="I63" s="153">
        <f>(I35/PEA!I23)*100</f>
        <v>16.815954214169846</v>
      </c>
      <c r="J63" s="153">
        <f>(J35/PEA!J23)*100</f>
        <v>13.85294677914154</v>
      </c>
      <c r="K63" s="153">
        <f>(K35/PEA!K23)*100</f>
        <v>16.019342033533821</v>
      </c>
      <c r="L63" s="153">
        <f>(L35/PEA!L23)*100</f>
        <v>14.40015922478916</v>
      </c>
      <c r="M63" s="153">
        <f>(M35/PEA!M23)*100</f>
        <v>12.719624383256406</v>
      </c>
      <c r="N63" s="153">
        <f>(N35/PEA!N23)*100</f>
        <v>18.542738565621534</v>
      </c>
      <c r="O63" s="153">
        <f>(O35/PEA!O23)*100</f>
        <v>9.2098612019924104</v>
      </c>
      <c r="P63" s="153">
        <f>(P35/PEA!P23)*100</f>
        <v>13.851346042070672</v>
      </c>
      <c r="Q63" s="153">
        <f>(Q35/PEA!Q23)*100</f>
        <v>12.963321463485899</v>
      </c>
      <c r="R63" s="153">
        <f>(R35/PEA!R23)*100</f>
        <v>11.479907984631275</v>
      </c>
      <c r="S63" s="153">
        <f>(S35/PEA!S23)*100</f>
        <v>10.579253273199098</v>
      </c>
      <c r="T63" s="153">
        <f>(T35/PEA!T23)*100</f>
        <v>9.7024636106265554</v>
      </c>
      <c r="U63" s="153">
        <f>(U35/PEA!U23)*100</f>
        <v>12.822605831369168</v>
      </c>
      <c r="V63" s="153">
        <f>(V35/PEA!V23)*100</f>
        <v>10.694766367188189</v>
      </c>
      <c r="W63" s="153">
        <f>(W35/PEA!W23)*100</f>
        <v>10.248974743289606</v>
      </c>
      <c r="X63" s="153">
        <f>(X35/PEA!X23)*100</f>
        <v>10.503339547165393</v>
      </c>
      <c r="Y63" s="153">
        <f>(Y35/PEA!Y23)*100</f>
        <v>9.0241486379148501</v>
      </c>
      <c r="Z63" s="153">
        <f>(Z35/PEA!Z23)*100</f>
        <v>10.64453621346887</v>
      </c>
      <c r="AA63" s="153">
        <f>(AA35/PEA!AA23)*100</f>
        <v>10.150017447577959</v>
      </c>
      <c r="AB63" s="153">
        <f>(AB35/PEA!AB23)*100</f>
        <v>14.263465718131338</v>
      </c>
      <c r="AC63" s="153">
        <f>(AC35/PEA!AC23)*100</f>
        <v>8.5413653548501678</v>
      </c>
      <c r="AD63" s="49">
        <f>(AD35/PEA!AD23)*100</f>
        <v>8.9314139107730597</v>
      </c>
      <c r="AE63" s="153">
        <f>(AE35/PEA!AE23)*100</f>
        <v>12.086366429533694</v>
      </c>
      <c r="AF63" s="153">
        <f>(AF35/PEA!AF23)*100</f>
        <v>9.7409338883962775</v>
      </c>
      <c r="AG63" s="153">
        <f>(AG35/PEA!AG23)*100</f>
        <v>9.5913631516920148</v>
      </c>
      <c r="AH63" s="153">
        <f>(AH35/PEA!AH23)*100</f>
        <v>7.789247644059941</v>
      </c>
      <c r="AI63" s="153">
        <f>(AI35/PEA!AI23)*100</f>
        <v>7.4486901835053301</v>
      </c>
      <c r="AJ63" s="153">
        <f>(AJ35/PEA!AJ23)*100</f>
        <v>11.771631634994485</v>
      </c>
      <c r="AK63" s="153">
        <f>(AK35/PEA!AK23)*100</f>
        <v>9.8834424927604481</v>
      </c>
      <c r="AL63" s="153">
        <f>(AL35/PEA!AL23)*100</f>
        <v>12.960395131200686</v>
      </c>
      <c r="AM63" s="153">
        <f>(AM35/PEA!AM23)*100</f>
        <v>8.845483836157058</v>
      </c>
      <c r="AN63" s="153">
        <f>(AN35/PEA!AN23)*100</f>
        <v>9.0326188105072394</v>
      </c>
      <c r="AO63" s="153">
        <f>(AO35/PEA!AO23)*100</f>
        <v>15.500659416399918</v>
      </c>
      <c r="AP63" s="153">
        <f>(AP35/PEA!AP23)*100</f>
        <v>9.7012714793113091</v>
      </c>
      <c r="AQ63" s="153">
        <f>(AQ35/PEA!AQ23)*100</f>
        <v>11.376840253591963</v>
      </c>
      <c r="AR63" s="153">
        <f>(AR35/PEA!AR23)*100</f>
        <v>8.5377812459357525</v>
      </c>
      <c r="AS63" s="153">
        <f>(AS35/PEA!AS23)*100</f>
        <v>11.316546581206158</v>
      </c>
      <c r="AT63" s="153">
        <f>(AT35/PEA!AT23)*100</f>
        <v>12.743284977227114</v>
      </c>
      <c r="AU63" s="153">
        <f>(AU35/PEA!AU23)*100</f>
        <v>9.6112683736092901</v>
      </c>
      <c r="AV63" s="153">
        <f>(AV35/PEA!AV23)*100</f>
        <v>10.178015564202337</v>
      </c>
      <c r="AW63" s="153">
        <f>(AW35/PEA!AW23)*100</f>
        <v>10.798888777442423</v>
      </c>
      <c r="AX63" s="153">
        <f>(AX35/PEA!AX23)*100</f>
        <v>13.770646232411194</v>
      </c>
      <c r="AY63" s="153">
        <f>(AY35/PEA!AY23)*100</f>
        <v>19.966702587156128</v>
      </c>
      <c r="AZ63" s="153">
        <f>(AZ35/PEA!AZ23)*100</f>
        <v>10.588119404414229</v>
      </c>
      <c r="BA63" s="153">
        <f>(BA35/PEA!BA23)*100</f>
        <v>10.802841438393754</v>
      </c>
      <c r="BB63" s="153">
        <f>(BB35/PEA!BB23)*100</f>
        <v>12.881623843455902</v>
      </c>
      <c r="BC63" s="49">
        <f>(BC35/PEA!BC23)*100</f>
        <v>12.448831148678885</v>
      </c>
      <c r="BD63" s="153">
        <f>(BD35/PEA!BD23)*100</f>
        <v>15.106392161940526</v>
      </c>
      <c r="BE63" s="153">
        <f>(BE35/PEA!BE23)*100</f>
        <v>8.8843260745098824</v>
      </c>
      <c r="BF63" s="153">
        <f>(BF35/PEA!BF23)*100</f>
        <v>14.512785072563924</v>
      </c>
      <c r="BG63" s="153">
        <f>(BG35/PEA!BG23)*100</f>
        <v>14.218972171440178</v>
      </c>
      <c r="BH63" s="153">
        <f>(BH35/PEA!BH23)*100</f>
        <v>13.176768601599221</v>
      </c>
      <c r="BI63" s="153">
        <f>(BI35/PEA!BI23)*100</f>
        <v>16.101850983171932</v>
      </c>
      <c r="BJ63" s="153">
        <f>(BJ35/PEA!BJ23)*100</f>
        <v>12.507113834588457</v>
      </c>
      <c r="BK63" s="153">
        <f>(BK35/PEA!BK23)*100</f>
        <v>12.056297554125985</v>
      </c>
      <c r="BL63" s="153">
        <f>(BL35/PEA!BL23)*100</f>
        <v>11.664728263293501</v>
      </c>
      <c r="BM63" s="49">
        <f>(BM35/PEA!BM23)*100</f>
        <v>14.289244429552689</v>
      </c>
      <c r="BN63" s="153">
        <f>(BN35/PEA!BN23)*100</f>
        <v>14.478679835401639</v>
      </c>
      <c r="BO63" s="153">
        <f>(BO35/PEA!BO23)*100</f>
        <v>18.445173334716209</v>
      </c>
      <c r="BP63" s="153">
        <f>(BP35/PEA!BP23)*100</f>
        <v>15.025922821396417</v>
      </c>
      <c r="BQ63" s="153">
        <f>(BQ35/PEA!BQ23)*100</f>
        <v>13.400981055598995</v>
      </c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</row>
    <row r="64" spans="1:92" ht="16.8">
      <c r="A64" s="65" t="s">
        <v>14</v>
      </c>
      <c r="B64" s="65"/>
      <c r="C64" s="65">
        <f>(C36/PEA!C24)*100</f>
        <v>21.649031366761907</v>
      </c>
      <c r="D64" s="65">
        <f>(D36/PEA!D24)*100</f>
        <v>14.671916010498689</v>
      </c>
      <c r="E64" s="66"/>
      <c r="F64" s="153">
        <f>(F36/PEA!F24)*100</f>
        <v>11.521442420318825</v>
      </c>
      <c r="G64" s="153">
        <f>(G36/PEA!G24)*100</f>
        <v>24.024279187503858</v>
      </c>
      <c r="H64" s="153">
        <f>(H36/PEA!H24)*100</f>
        <v>19.118437528632072</v>
      </c>
      <c r="I64" s="153">
        <f>(I36/PEA!I24)*100</f>
        <v>13.544827203433732</v>
      </c>
      <c r="J64" s="153">
        <f>(J36/PEA!J24)*100</f>
        <v>13.716911225386557</v>
      </c>
      <c r="K64" s="153">
        <f>(K36/PEA!K24)*100</f>
        <v>14.036369811107166</v>
      </c>
      <c r="L64" s="153">
        <f>(L36/PEA!L24)*100</f>
        <v>9.9079208924637694</v>
      </c>
      <c r="M64" s="153">
        <f>(M36/PEA!M24)*100</f>
        <v>13.849908787449628</v>
      </c>
      <c r="N64" s="153">
        <f>(N36/PEA!N24)*100</f>
        <v>13.447139736586704</v>
      </c>
      <c r="O64" s="153">
        <f>(O36/PEA!O24)*100</f>
        <v>9.9724701738010602</v>
      </c>
      <c r="P64" s="153">
        <f>(P36/PEA!P24)*100</f>
        <v>12.568004905826911</v>
      </c>
      <c r="Q64" s="153">
        <f>(Q36/PEA!Q24)*100</f>
        <v>10.471150246024179</v>
      </c>
      <c r="R64" s="153">
        <f>(R36/PEA!R24)*100</f>
        <v>9.5791926371815723</v>
      </c>
      <c r="S64" s="153">
        <f>(S36/PEA!S24)*100</f>
        <v>14.495356116241954</v>
      </c>
      <c r="T64" s="153">
        <f>(T36/PEA!T24)*100</f>
        <v>7.5373834582398738</v>
      </c>
      <c r="U64" s="153">
        <f>(U36/PEA!U24)*100</f>
        <v>10.449311388233014</v>
      </c>
      <c r="V64" s="153">
        <f>(V36/PEA!V24)*100</f>
        <v>7.4536971185671055</v>
      </c>
      <c r="W64" s="153">
        <f>(W36/PEA!W24)*100</f>
        <v>8.5689325487660088</v>
      </c>
      <c r="X64" s="153">
        <f>(X36/PEA!X24)*100</f>
        <v>8.7548840972376691</v>
      </c>
      <c r="Y64" s="153">
        <f>(Y36/PEA!Y24)*100</f>
        <v>8.2226803027696711</v>
      </c>
      <c r="Z64" s="153">
        <f>(Z36/PEA!Z24)*100</f>
        <v>13.852004086436494</v>
      </c>
      <c r="AA64" s="153">
        <f>(AA36/PEA!AA24)*100</f>
        <v>8.4256483891232143</v>
      </c>
      <c r="AB64" s="153">
        <f>(AB36/PEA!AB24)*100</f>
        <v>6.500552864101687</v>
      </c>
      <c r="AC64" s="153">
        <f>(AC36/PEA!AC24)*100</f>
        <v>7.8174579906491566</v>
      </c>
      <c r="AD64" s="49">
        <f>(AD36/PEA!AD24)*100</f>
        <v>9.4770306662851187</v>
      </c>
      <c r="AE64" s="153">
        <f>(AE36/PEA!AE24)*100</f>
        <v>8.6119728347446944</v>
      </c>
      <c r="AF64" s="153">
        <f>(AF36/PEA!AF24)*100</f>
        <v>9.2497274860960612</v>
      </c>
      <c r="AG64" s="153">
        <f>(AG36/PEA!AG24)*100</f>
        <v>9.5384589637166943</v>
      </c>
      <c r="AH64" s="153">
        <f>(AH36/PEA!AH24)*100</f>
        <v>7.5401264510085966</v>
      </c>
      <c r="AI64" s="153">
        <f>(AI36/PEA!AI24)*100</f>
        <v>7.4818598459336583</v>
      </c>
      <c r="AJ64" s="153">
        <f>(AJ36/PEA!AJ24)*100</f>
        <v>10.88578835363276</v>
      </c>
      <c r="AK64" s="153">
        <f>(AK36/PEA!AK24)*100</f>
        <v>8.2388095391280114</v>
      </c>
      <c r="AL64" s="153">
        <f>(AL36/PEA!AL24)*100</f>
        <v>8.2864909726927607</v>
      </c>
      <c r="AM64" s="153">
        <f>(AM36/PEA!AM24)*100</f>
        <v>9.3070714609541501</v>
      </c>
      <c r="AN64" s="153">
        <f>(AN36/PEA!AN24)*100</f>
        <v>8.1034696456526358</v>
      </c>
      <c r="AO64" s="153">
        <f>(AO36/PEA!AO24)*100</f>
        <v>12.222881060341821</v>
      </c>
      <c r="AP64" s="153">
        <f>(AP36/PEA!AP24)*100</f>
        <v>8.881255435212271</v>
      </c>
      <c r="AQ64" s="153">
        <f>(AQ36/PEA!AQ24)*100</f>
        <v>9.6684768174892728</v>
      </c>
      <c r="AR64" s="153">
        <f>(AR36/PEA!AR24)*100</f>
        <v>8.8730027386827945</v>
      </c>
      <c r="AS64" s="153">
        <f>(AS36/PEA!AS24)*100</f>
        <v>8.4741951732678267</v>
      </c>
      <c r="AT64" s="153">
        <f>(AT36/PEA!AT24)*100</f>
        <v>9.154110153977383</v>
      </c>
      <c r="AU64" s="153">
        <f>(AU36/PEA!AU24)*100</f>
        <v>10.112571749559333</v>
      </c>
      <c r="AV64" s="153">
        <f>(AV36/PEA!AV24)*100</f>
        <v>6.1857566765578635</v>
      </c>
      <c r="AW64" s="153">
        <f>(AW36/PEA!AW24)*100</f>
        <v>10.17407598945265</v>
      </c>
      <c r="AX64" s="153">
        <f>(AX36/PEA!AX24)*100</f>
        <v>13.588674713070828</v>
      </c>
      <c r="AY64" s="153">
        <f>(AY36/PEA!AY24)*100</f>
        <v>14.316545990114427</v>
      </c>
      <c r="AZ64" s="153">
        <f>(AZ36/PEA!AZ24)*100</f>
        <v>12.18418025576832</v>
      </c>
      <c r="BA64" s="153">
        <f>(BA36/PEA!BA24)*100</f>
        <v>9.6682274826165475</v>
      </c>
      <c r="BB64" s="153">
        <f>(BB36/PEA!BB24)*100</f>
        <v>9.0342484911185785</v>
      </c>
      <c r="BC64" s="49">
        <f>(BC36/PEA!BC24)*100</f>
        <v>11.493163885470038</v>
      </c>
      <c r="BD64" s="153">
        <f>(BD36/PEA!BD24)*100</f>
        <v>13.715684412652193</v>
      </c>
      <c r="BE64" s="153">
        <f>(BE36/PEA!BE24)*100</f>
        <v>6.6813408708756645</v>
      </c>
      <c r="BF64" s="153">
        <f>(BF36/PEA!BF24)*100</f>
        <v>18.435849826834698</v>
      </c>
      <c r="BG64" s="153">
        <f>(BG36/PEA!BG24)*100</f>
        <v>11.70635119722526</v>
      </c>
      <c r="BH64" s="153">
        <f>(BH36/PEA!BH24)*100</f>
        <v>10.827076455637034</v>
      </c>
      <c r="BI64" s="153">
        <f>(BI36/PEA!BI24)*100</f>
        <v>12.756605528690823</v>
      </c>
      <c r="BJ64" s="153">
        <f>(BJ36/PEA!BJ24)*100</f>
        <v>11.187572643580614</v>
      </c>
      <c r="BK64" s="153">
        <f>(BK36/PEA!BK24)*100</f>
        <v>12.333217676560579</v>
      </c>
      <c r="BL64" s="153">
        <f>(BL36/PEA!BL24)*100</f>
        <v>10.323407436413151</v>
      </c>
      <c r="BM64" s="49">
        <f>(BM36/PEA!BM24)*100</f>
        <v>10.607220849563895</v>
      </c>
      <c r="BN64" s="153">
        <f>(BN36/PEA!BN24)*100</f>
        <v>13.408513447234402</v>
      </c>
      <c r="BO64" s="153">
        <f>(BO36/PEA!BO24)*100</f>
        <v>10.118696031277247</v>
      </c>
      <c r="BP64" s="153">
        <f>(BP36/PEA!BP24)*100</f>
        <v>13.470626274685371</v>
      </c>
      <c r="BQ64" s="153">
        <f>(BQ36/PEA!BQ24)*100</f>
        <v>13.911751845469276</v>
      </c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</row>
    <row r="65" spans="1:92" ht="16.8">
      <c r="A65" s="65" t="s">
        <v>15</v>
      </c>
      <c r="B65" s="65"/>
      <c r="C65" s="65">
        <f>(C37/PEA!C25)*100</f>
        <v>19.19883162945963</v>
      </c>
      <c r="D65" s="65">
        <f>(D37/PEA!D25)*100</f>
        <v>14.718422758126684</v>
      </c>
      <c r="E65" s="66"/>
      <c r="F65" s="153">
        <f>(F37/PEA!F25)*100</f>
        <v>8.6669013436591218</v>
      </c>
      <c r="G65" s="153">
        <f>(G37/PEA!G25)*100</f>
        <v>26.95134403448991</v>
      </c>
      <c r="H65" s="153">
        <f>(H37/PEA!H25)*100</f>
        <v>16.554246006260378</v>
      </c>
      <c r="I65" s="153">
        <f>(I37/PEA!I25)*100</f>
        <v>15.587145532616336</v>
      </c>
      <c r="J65" s="153">
        <f>(J37/PEA!J25)*100</f>
        <v>12.01980929449909</v>
      </c>
      <c r="K65" s="153">
        <f>(K37/PEA!K25)*100</f>
        <v>14.033737548870793</v>
      </c>
      <c r="L65" s="153">
        <f>(L37/PEA!L25)*100</f>
        <v>13.342785577441674</v>
      </c>
      <c r="M65" s="153">
        <f>(M37/PEA!M25)*100</f>
        <v>9.6713210947862969</v>
      </c>
      <c r="N65" s="153">
        <f>(N37/PEA!N25)*100</f>
        <v>14.863498078565328</v>
      </c>
      <c r="O65" s="153">
        <f>(O37/PEA!O25)*100</f>
        <v>9.3562280531631998</v>
      </c>
      <c r="P65" s="153">
        <f>(P37/PEA!P25)*100</f>
        <v>10.484068903122839</v>
      </c>
      <c r="Q65" s="153">
        <f>(Q37/PEA!Q25)*100</f>
        <v>10.090945750587075</v>
      </c>
      <c r="R65" s="153">
        <f>(R37/PEA!R25)*100</f>
        <v>12.447629971915024</v>
      </c>
      <c r="S65" s="153">
        <f>(S37/PEA!S25)*100</f>
        <v>10.819719128154711</v>
      </c>
      <c r="T65" s="153">
        <f>(T37/PEA!T25)*100</f>
        <v>9.6630834455351842</v>
      </c>
      <c r="U65" s="153">
        <f>(U37/PEA!U25)*100</f>
        <v>11.572805721837829</v>
      </c>
      <c r="V65" s="153">
        <f>(V37/PEA!V25)*100</f>
        <v>9.3464301038343596</v>
      </c>
      <c r="W65" s="153">
        <f>(W37/PEA!W25)*100</f>
        <v>9.1066510420244438</v>
      </c>
      <c r="X65" s="153">
        <f>(X37/PEA!X25)*100</f>
        <v>7.6671632075621483</v>
      </c>
      <c r="Y65" s="153">
        <f>(Y37/PEA!Y25)*100</f>
        <v>9.5916075713220792</v>
      </c>
      <c r="Z65" s="153">
        <f>(Z37/PEA!Z25)*100</f>
        <v>15.056463506502235</v>
      </c>
      <c r="AA65" s="153">
        <f>(AA37/PEA!AA25)*100</f>
        <v>10.223030214885648</v>
      </c>
      <c r="AB65" s="153">
        <f>(AB37/PEA!AB25)*100</f>
        <v>8.369952470813006</v>
      </c>
      <c r="AC65" s="153">
        <f>(AC37/PEA!AC25)*100</f>
        <v>7.7013289755112835</v>
      </c>
      <c r="AD65" s="49">
        <f>(AD37/PEA!AD25)*100</f>
        <v>6.6737743982848903</v>
      </c>
      <c r="AE65" s="153">
        <f>(AE37/PEA!AE25)*100</f>
        <v>9.6585500357797027</v>
      </c>
      <c r="AF65" s="153">
        <f>(AF37/PEA!AF25)*100</f>
        <v>7.6695711939622839</v>
      </c>
      <c r="AG65" s="153">
        <f>(AG37/PEA!AG25)*100</f>
        <v>7.1308497854077251</v>
      </c>
      <c r="AH65" s="153">
        <f>(AH37/PEA!AH25)*100</f>
        <v>7.3245595563978387</v>
      </c>
      <c r="AI65" s="153">
        <f>(AI37/PEA!AI25)*100</f>
        <v>6.5987351201787865</v>
      </c>
      <c r="AJ65" s="153">
        <f>(AJ37/PEA!AJ25)*100</f>
        <v>11.227810936004266</v>
      </c>
      <c r="AK65" s="153">
        <f>(AK37/PEA!AK25)*100</f>
        <v>9.0106105860371226</v>
      </c>
      <c r="AL65" s="153">
        <f>(AL37/PEA!AL25)*100</f>
        <v>7.373215181867554</v>
      </c>
      <c r="AM65" s="153">
        <f>(AM37/PEA!AM25)*100</f>
        <v>8.0015652729101365</v>
      </c>
      <c r="AN65" s="153">
        <f>(AN37/PEA!AN25)*100</f>
        <v>7.7899484617533625</v>
      </c>
      <c r="AO65" s="153">
        <f>(AO37/PEA!AO25)*100</f>
        <v>12.121087526340133</v>
      </c>
      <c r="AP65" s="153">
        <f>(AP37/PEA!AP25)*100</f>
        <v>7.7949723144311669</v>
      </c>
      <c r="AQ65" s="153">
        <f>(AQ37/PEA!AQ25)*100</f>
        <v>10.079721832941113</v>
      </c>
      <c r="AR65" s="153">
        <f>(AR37/PEA!AR25)*100</f>
        <v>6.7232146188100517</v>
      </c>
      <c r="AS65" s="153">
        <f>(AS37/PEA!AS25)*100</f>
        <v>7.5068853765990387</v>
      </c>
      <c r="AT65" s="153">
        <f>(AT37/PEA!AT25)*100</f>
        <v>10.010818958298442</v>
      </c>
      <c r="AU65" s="153">
        <f>(AU37/PEA!AU25)*100</f>
        <v>6.7757057470562891</v>
      </c>
      <c r="AV65" s="153">
        <f>(AV37/PEA!AV25)*100</f>
        <v>10.202022606401068</v>
      </c>
      <c r="AW65" s="153">
        <f>(AW37/PEA!AW25)*100</f>
        <v>6.3198546598104617</v>
      </c>
      <c r="AX65" s="153">
        <f>(AX37/PEA!AX25)*100</f>
        <v>13.490339973041785</v>
      </c>
      <c r="AY65" s="153">
        <f>(AY37/PEA!AY25)*100</f>
        <v>13.475177304964539</v>
      </c>
      <c r="AZ65" s="153">
        <f>(AZ37/PEA!AZ25)*100</f>
        <v>10.197930935959807</v>
      </c>
      <c r="BA65" s="153">
        <f>(BA37/PEA!BA25)*100</f>
        <v>10.245072673446469</v>
      </c>
      <c r="BB65" s="153">
        <f>(BB37/PEA!BB25)*100</f>
        <v>9.7321440628755855</v>
      </c>
      <c r="BC65" s="49">
        <f>(BC37/PEA!BC25)*100</f>
        <v>11.354721692455909</v>
      </c>
      <c r="BD65" s="153">
        <f>(BD37/PEA!BD25)*100</f>
        <v>13.350140021236035</v>
      </c>
      <c r="BE65" s="153">
        <f>(BE37/PEA!BE25)*100</f>
        <v>12.118965468077219</v>
      </c>
      <c r="BF65" s="153">
        <f>(BF37/PEA!BF25)*100</f>
        <v>14.194511015600758</v>
      </c>
      <c r="BG65" s="153">
        <f>(BG37/PEA!BG25)*100</f>
        <v>10.273022699955826</v>
      </c>
      <c r="BH65" s="153">
        <f>(BH37/PEA!BH25)*100</f>
        <v>10.094641131729553</v>
      </c>
      <c r="BI65" s="153">
        <f>(BI37/PEA!BI25)*100</f>
        <v>13.129914753771224</v>
      </c>
      <c r="BJ65" s="153">
        <f>(BJ37/PEA!BJ25)*100</f>
        <v>11.493578661397875</v>
      </c>
      <c r="BK65" s="153">
        <f>(BK37/PEA!BK25)*100</f>
        <v>11.062802730984775</v>
      </c>
      <c r="BL65" s="153">
        <f>(BL37/PEA!BL25)*100</f>
        <v>12.08651179816216</v>
      </c>
      <c r="BM65" s="49">
        <f>(BM37/PEA!BM25)*100</f>
        <v>10.493295361850109</v>
      </c>
      <c r="BN65" s="153">
        <f>(BN37/PEA!BN25)*100</f>
        <v>13.352327223212798</v>
      </c>
      <c r="BO65" s="153">
        <f>(BO37/PEA!BO25)*100</f>
        <v>14.476750140830644</v>
      </c>
      <c r="BP65" s="153">
        <f>(BP37/PEA!BP25)*100</f>
        <v>10.574313390605523</v>
      </c>
      <c r="BQ65" s="153">
        <f>(BQ37/PEA!BQ25)*100</f>
        <v>12.245606207084604</v>
      </c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</row>
    <row r="66" spans="1:92" ht="16.8">
      <c r="A66" s="65" t="s">
        <v>16</v>
      </c>
      <c r="B66" s="65"/>
      <c r="C66" s="65">
        <f>(C38/PEA!C26)*100</f>
        <v>16.629464285714285</v>
      </c>
      <c r="D66" s="65">
        <f>(D38/PEA!D26)*100</f>
        <v>12.663060769965002</v>
      </c>
      <c r="E66" s="66"/>
      <c r="F66" s="153">
        <f>(F38/PEA!F26)*100</f>
        <v>9.4977038481765366</v>
      </c>
      <c r="G66" s="153">
        <f>(G38/PEA!G26)*100</f>
        <v>23.994234381294703</v>
      </c>
      <c r="H66" s="153">
        <f>(H38/PEA!H26)*100</f>
        <v>26.36269884065786</v>
      </c>
      <c r="I66" s="153">
        <f>(I38/PEA!I26)*100</f>
        <v>15.409390924833751</v>
      </c>
      <c r="J66" s="153">
        <f>(J38/PEA!J26)*100</f>
        <v>12.771461574093074</v>
      </c>
      <c r="K66" s="153">
        <f>(K38/PEA!K26)*100</f>
        <v>14.292462084615073</v>
      </c>
      <c r="L66" s="153">
        <f>(L38/PEA!L26)*100</f>
        <v>12.500786328370728</v>
      </c>
      <c r="M66" s="153">
        <f>(M38/PEA!M26)*100</f>
        <v>9.2825212661304324</v>
      </c>
      <c r="N66" s="153">
        <f>(N38/PEA!N26)*100</f>
        <v>10.106124762307639</v>
      </c>
      <c r="O66" s="153">
        <f>(O38/PEA!O26)*100</f>
        <v>8.5505183378578611</v>
      </c>
      <c r="P66" s="153">
        <f>(P38/PEA!P26)*100</f>
        <v>10.862308369752375</v>
      </c>
      <c r="Q66" s="153">
        <f>(Q38/PEA!Q26)*100</f>
        <v>4.5323090502201957</v>
      </c>
      <c r="R66" s="153">
        <f>(R38/PEA!R26)*100</f>
        <v>10.405826435424846</v>
      </c>
      <c r="S66" s="153">
        <f>(S38/PEA!S26)*100</f>
        <v>9.0141836263764024</v>
      </c>
      <c r="T66" s="153">
        <f>(T38/PEA!T26)*100</f>
        <v>5.5512810330433915</v>
      </c>
      <c r="U66" s="153">
        <f>(U38/PEA!U26)*100</f>
        <v>10.699546117382921</v>
      </c>
      <c r="V66" s="153">
        <f>(V38/PEA!V26)*100</f>
        <v>7.5793873125401925</v>
      </c>
      <c r="W66" s="153">
        <f>(W38/PEA!W26)*100</f>
        <v>7.6573942779121023</v>
      </c>
      <c r="X66" s="153">
        <f>(X38/PEA!X26)*100</f>
        <v>6.3278724569624707</v>
      </c>
      <c r="Y66" s="153">
        <f>(Y38/PEA!Y26)*100</f>
        <v>5.498512379210263</v>
      </c>
      <c r="Z66" s="153">
        <f>(Z38/PEA!Z26)*100</f>
        <v>8.7823481445011993</v>
      </c>
      <c r="AA66" s="153">
        <f>(AA38/PEA!AA26)*100</f>
        <v>5.4882591093117403</v>
      </c>
      <c r="AB66" s="153">
        <f>(AB38/PEA!AB26)*100</f>
        <v>9.1218301806413997</v>
      </c>
      <c r="AC66" s="153">
        <f>(AC38/PEA!AC26)*100</f>
        <v>6.5482667853607248</v>
      </c>
      <c r="AD66" s="49">
        <f>(AD38/PEA!AD26)*100</f>
        <v>7.789716910433989</v>
      </c>
      <c r="AE66" s="153">
        <f>(AE38/PEA!AE26)*100</f>
        <v>11.233546221695525</v>
      </c>
      <c r="AF66" s="153">
        <f>(AF38/PEA!AF26)*100</f>
        <v>8.0875689214904938</v>
      </c>
      <c r="AG66" s="153">
        <f>(AG38/PEA!AG26)*100</f>
        <v>9.0649046895099996</v>
      </c>
      <c r="AH66" s="153">
        <f>(AH38/PEA!AH26)*100</f>
        <v>7.9755166084433675</v>
      </c>
      <c r="AI66" s="153">
        <f>(AI38/PEA!AI26)*100</f>
        <v>6.4791212123764836</v>
      </c>
      <c r="AJ66" s="153">
        <f>(AJ38/PEA!AJ26)*100</f>
        <v>10.13912996403328</v>
      </c>
      <c r="AK66" s="153">
        <f>(AK38/PEA!AK26)*100</f>
        <v>6.8058631699129677</v>
      </c>
      <c r="AL66" s="153">
        <f>(AL38/PEA!AL26)*100</f>
        <v>9.2302072146914416</v>
      </c>
      <c r="AM66" s="153">
        <f>(AM38/PEA!AM26)*100</f>
        <v>6.4558535192132531</v>
      </c>
      <c r="AN66" s="153">
        <f>(AN38/PEA!AN26)*100</f>
        <v>5.3146732876796463</v>
      </c>
      <c r="AO66" s="153">
        <f>(AO38/PEA!AO26)*100</f>
        <v>10.631897507656564</v>
      </c>
      <c r="AP66" s="153">
        <f>(AP38/PEA!AP26)*100</f>
        <v>8.2725992059862055</v>
      </c>
      <c r="AQ66" s="153">
        <f>(AQ38/PEA!AQ26)*100</f>
        <v>6.5212854970003491</v>
      </c>
      <c r="AR66" s="153">
        <f>(AR38/PEA!AR26)*100</f>
        <v>5.9222280982583655</v>
      </c>
      <c r="AS66" s="153">
        <f>(AS38/PEA!AS26)*100</f>
        <v>9.5584133009997689</v>
      </c>
      <c r="AT66" s="153">
        <f>(AT38/PEA!AT26)*100</f>
        <v>12.940844723476388</v>
      </c>
      <c r="AU66" s="153">
        <f>(AU38/PEA!AU26)*100</f>
        <v>8.7503596199640192</v>
      </c>
      <c r="AV66" s="153">
        <f>(AV38/PEA!AV26)*100</f>
        <v>11.944070939869448</v>
      </c>
      <c r="AW66" s="153">
        <f>(AW38/PEA!AW26)*100</f>
        <v>6.2564029341947922</v>
      </c>
      <c r="AX66" s="153">
        <f>(AX38/PEA!AX26)*100</f>
        <v>11.274846169209765</v>
      </c>
      <c r="AY66" s="153">
        <f>(AY38/PEA!AY26)*100</f>
        <v>13.177697786840334</v>
      </c>
      <c r="AZ66" s="153">
        <f>(AZ38/PEA!AZ26)*100</f>
        <v>12.096371978557825</v>
      </c>
      <c r="BA66" s="153">
        <f>(BA38/PEA!BA26)*100</f>
        <v>11.300869247931402</v>
      </c>
      <c r="BB66" s="153">
        <f>(BB38/PEA!BB26)*100</f>
        <v>7.9661130765778019</v>
      </c>
      <c r="BC66" s="49">
        <f>(BC38/PEA!BC26)*100</f>
        <v>10.720862199058326</v>
      </c>
      <c r="BD66" s="153">
        <f>(BD38/PEA!BD26)*100</f>
        <v>11.497322236562969</v>
      </c>
      <c r="BE66" s="153">
        <f>(BE38/PEA!BE26)*100</f>
        <v>10.825674168858866</v>
      </c>
      <c r="BF66" s="153">
        <f>(BF38/PEA!BF26)*100</f>
        <v>15.390373321487411</v>
      </c>
      <c r="BG66" s="153">
        <f>(BG38/PEA!BG26)*100</f>
        <v>13.239465522776845</v>
      </c>
      <c r="BH66" s="153">
        <f>(BH38/PEA!BH26)*100</f>
        <v>9.0146011144812004</v>
      </c>
      <c r="BI66" s="153">
        <f>(BI38/PEA!BI26)*100</f>
        <v>11.375632360400871</v>
      </c>
      <c r="BJ66" s="153">
        <f>(BJ38/PEA!BJ26)*100</f>
        <v>13.524879841673734</v>
      </c>
      <c r="BK66" s="153">
        <f>(BK38/PEA!BK26)*100</f>
        <v>11.11107106688627</v>
      </c>
      <c r="BL66" s="153">
        <f>(BL38/PEA!BL26)*100</f>
        <v>12.689550155446987</v>
      </c>
      <c r="BM66" s="49">
        <f>(BM38/PEA!BM26)*100</f>
        <v>10.413898022850484</v>
      </c>
      <c r="BN66" s="153">
        <f>(BN38/PEA!BN26)*100</f>
        <v>15.724451909476661</v>
      </c>
      <c r="BO66" s="153">
        <f>(BO38/PEA!BO26)*100</f>
        <v>11.967791549805483</v>
      </c>
      <c r="BP66" s="153">
        <f>(BP38/PEA!BP26)*100</f>
        <v>13.9376434866326</v>
      </c>
      <c r="BQ66" s="153">
        <f>(BQ38/PEA!BQ26)*100</f>
        <v>11.354534909412285</v>
      </c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</row>
    <row r="67" spans="1:92" ht="16.8">
      <c r="A67" s="65" t="s">
        <v>17</v>
      </c>
      <c r="B67" s="65"/>
      <c r="C67" s="65">
        <f>(C39/PEA!C27)*100</f>
        <v>15.174686882003954</v>
      </c>
      <c r="D67" s="65">
        <f>(D39/PEA!D27)*100</f>
        <v>11.235650366085149</v>
      </c>
      <c r="E67" s="66"/>
      <c r="F67" s="153">
        <f>(F39/PEA!F27)*100</f>
        <v>10.530578837673199</v>
      </c>
      <c r="G67" s="153">
        <f>(G39/PEA!G27)*100</f>
        <v>22.674961981207137</v>
      </c>
      <c r="H67" s="153">
        <f>(H39/PEA!H27)*100</f>
        <v>13.963013550914777</v>
      </c>
      <c r="I67" s="153">
        <f>(I39/PEA!I27)*100</f>
        <v>11.622994396392533</v>
      </c>
      <c r="J67" s="153">
        <f>(J39/PEA!J27)*100</f>
        <v>9.6342952747655719</v>
      </c>
      <c r="K67" s="153">
        <f>(K39/PEA!K27)*100</f>
        <v>10.360972395755914</v>
      </c>
      <c r="L67" s="153">
        <f>(L39/PEA!L27)*100</f>
        <v>10.887502515596701</v>
      </c>
      <c r="M67" s="153">
        <f>(M39/PEA!M27)*100</f>
        <v>8.7684699475433483</v>
      </c>
      <c r="N67" s="153">
        <f>(N39/PEA!N27)*100</f>
        <v>11.225913621262459</v>
      </c>
      <c r="O67" s="153">
        <f>(O39/PEA!O27)*100</f>
        <v>7.8458259940753621</v>
      </c>
      <c r="P67" s="153">
        <f>(P39/PEA!P27)*100</f>
        <v>10.459090733533717</v>
      </c>
      <c r="Q67" s="153">
        <f>(Q39/PEA!Q27)*100</f>
        <v>10.600333711849089</v>
      </c>
      <c r="R67" s="153">
        <f>(R39/PEA!R27)*100</f>
        <v>8.5397720847532259</v>
      </c>
      <c r="S67" s="153">
        <f>(S39/PEA!S27)*100</f>
        <v>8.0571776792303034</v>
      </c>
      <c r="T67" s="153">
        <f>(T39/PEA!T27)*100</f>
        <v>6.139896763048962</v>
      </c>
      <c r="U67" s="153">
        <f>(U39/PEA!U27)*100</f>
        <v>11.158760157114116</v>
      </c>
      <c r="V67" s="153">
        <f>(V39/PEA!V27)*100</f>
        <v>7.2553495284605791</v>
      </c>
      <c r="W67" s="153">
        <f>(W39/PEA!W27)*100</f>
        <v>8.4480203752825442</v>
      </c>
      <c r="X67" s="153">
        <f>(X39/PEA!X27)*100</f>
        <v>9.4359280522871742</v>
      </c>
      <c r="Y67" s="153">
        <f>(Y39/PEA!Y27)*100</f>
        <v>5.542148676190588</v>
      </c>
      <c r="Z67" s="153">
        <f>(Z39/PEA!Z27)*100</f>
        <v>10.225687417228952</v>
      </c>
      <c r="AA67" s="153">
        <f>(AA39/PEA!AA27)*100</f>
        <v>7.8211109314359639</v>
      </c>
      <c r="AB67" s="153">
        <f>(AB39/PEA!AB27)*100</f>
        <v>5.5997990349001592</v>
      </c>
      <c r="AC67" s="153">
        <f>(AC39/PEA!AC27)*100</f>
        <v>6.886119028678042</v>
      </c>
      <c r="AD67" s="49">
        <f>(AD39/PEA!AD27)*100</f>
        <v>8.0323884986113381</v>
      </c>
      <c r="AE67" s="153">
        <f>(AE39/PEA!AE27)*100</f>
        <v>7.8768186829397067</v>
      </c>
      <c r="AF67" s="153">
        <f>(AF39/PEA!AF27)*100</f>
        <v>5.932389731044224</v>
      </c>
      <c r="AG67" s="153">
        <f>(AG39/PEA!AG27)*100</f>
        <v>13.580154157583307</v>
      </c>
      <c r="AH67" s="153">
        <f>(AH39/PEA!AH27)*100</f>
        <v>9.3805115330299706</v>
      </c>
      <c r="AI67" s="153">
        <f>(AI39/PEA!AI27)*100</f>
        <v>6.4489369537048313</v>
      </c>
      <c r="AJ67" s="153">
        <f>(AJ39/PEA!AJ27)*100</f>
        <v>10.367916892587441</v>
      </c>
      <c r="AK67" s="153">
        <f>(AK39/PEA!AK27)*100</f>
        <v>8.5522995249433222</v>
      </c>
      <c r="AL67" s="153">
        <f>(AL39/PEA!AL27)*100</f>
        <v>7.4708714668867344</v>
      </c>
      <c r="AM67" s="153">
        <f>(AM39/PEA!AM27)*100</f>
        <v>5.8672509049342727</v>
      </c>
      <c r="AN67" s="153">
        <f>(AN39/PEA!AN27)*100</f>
        <v>5.9825665141501432</v>
      </c>
      <c r="AO67" s="153">
        <f>(AO39/PEA!AO27)*100</f>
        <v>13.388374897808861</v>
      </c>
      <c r="AP67" s="153">
        <f>(AP39/PEA!AP27)*100</f>
        <v>8.8910253682202782</v>
      </c>
      <c r="AQ67" s="153">
        <f>(AQ39/PEA!AQ27)*100</f>
        <v>8.4892607091301659</v>
      </c>
      <c r="AR67" s="153">
        <f>(AR39/PEA!AR27)*100</f>
        <v>5.7057359417851012</v>
      </c>
      <c r="AS67" s="153">
        <f>(AS39/PEA!AS27)*100</f>
        <v>8.5390851636556064</v>
      </c>
      <c r="AT67" s="153">
        <f>(AT39/PEA!AT27)*100</f>
        <v>10.974494231073178</v>
      </c>
      <c r="AU67" s="153">
        <f>(AU39/PEA!AU27)*100</f>
        <v>7.1131548844657972</v>
      </c>
      <c r="AV67" s="153">
        <f>(AV39/PEA!AV27)*100</f>
        <v>7.8805230134702295</v>
      </c>
      <c r="AW67" s="153">
        <f>(AW39/PEA!AW27)*100</f>
        <v>8.5244976960202337</v>
      </c>
      <c r="AX67" s="153">
        <f>(AX39/PEA!AX27)*100</f>
        <v>10.715208954128952</v>
      </c>
      <c r="AY67" s="153">
        <f>(AY39/PEA!AY27)*100</f>
        <v>7.814834394465259</v>
      </c>
      <c r="AZ67" s="153">
        <f>(AZ39/PEA!AZ27)*100</f>
        <v>10.714617846385542</v>
      </c>
      <c r="BA67" s="153">
        <f>(BA39/PEA!BA27)*100</f>
        <v>16.650965115663112</v>
      </c>
      <c r="BB67" s="153">
        <f>(BB39/PEA!BB27)*100</f>
        <v>9.1753397820497113</v>
      </c>
      <c r="BC67" s="49">
        <f>(BC39/PEA!BC27)*100</f>
        <v>10.919463109990614</v>
      </c>
      <c r="BD67" s="153">
        <f>(BD39/PEA!BD27)*100</f>
        <v>13.035228913103303</v>
      </c>
      <c r="BE67" s="153">
        <f>(BE39/PEA!BE27)*100</f>
        <v>9.5472772074668804</v>
      </c>
      <c r="BF67" s="153">
        <f>(BF39/PEA!BF27)*100</f>
        <v>12.696800406297616</v>
      </c>
      <c r="BG67" s="153">
        <f>(BG39/PEA!BG27)*100</f>
        <v>13.029081809155402</v>
      </c>
      <c r="BH67" s="153">
        <f>(BH39/PEA!BH27)*100</f>
        <v>9.8698738890004183</v>
      </c>
      <c r="BI67" s="153">
        <f>(BI39/PEA!BI27)*100</f>
        <v>9.4843457576572163</v>
      </c>
      <c r="BJ67" s="153">
        <f>(BJ39/PEA!BJ27)*100</f>
        <v>11.604560610367404</v>
      </c>
      <c r="BK67" s="153">
        <f>(BK39/PEA!BK27)*100</f>
        <v>12.592623332549463</v>
      </c>
      <c r="BL67" s="153">
        <f>(BL39/PEA!BL27)*100</f>
        <v>11.146164992318838</v>
      </c>
      <c r="BM67" s="49">
        <f>(BM39/PEA!BM27)*100</f>
        <v>9.0567889853439532</v>
      </c>
      <c r="BN67" s="153">
        <f>(BN39/PEA!BN27)*100</f>
        <v>14.011570272389662</v>
      </c>
      <c r="BO67" s="153">
        <f>(BO39/PEA!BO27)*100</f>
        <v>17.679407353542697</v>
      </c>
      <c r="BP67" s="153">
        <f>(BP39/PEA!BP27)*100</f>
        <v>10.779694487449254</v>
      </c>
      <c r="BQ67" s="153">
        <f>(BQ39/PEA!BQ27)*100</f>
        <v>12.333729578867739</v>
      </c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</row>
    <row r="68" spans="1:92" ht="16.8">
      <c r="A68" s="65" t="s">
        <v>18</v>
      </c>
      <c r="B68" s="65"/>
      <c r="C68" s="65">
        <f>(C40/PEA!C28)*100</f>
        <v>12.01982005476594</v>
      </c>
      <c r="D68" s="65">
        <f>(D40/PEA!D28)*100</f>
        <v>12.762139733094092</v>
      </c>
      <c r="E68" s="66"/>
      <c r="F68" s="153">
        <f>(F40/PEA!F28)*100</f>
        <v>9.5423716546389699</v>
      </c>
      <c r="G68" s="153">
        <f>(G40/PEA!G28)*100</f>
        <v>21.614158450865865</v>
      </c>
      <c r="H68" s="153">
        <f>(H40/PEA!H28)*100</f>
        <v>29.400868082467834</v>
      </c>
      <c r="I68" s="153">
        <f>(I40/PEA!I28)*100</f>
        <v>11.760925268908037</v>
      </c>
      <c r="J68" s="153">
        <f>(J40/PEA!J28)*100</f>
        <v>8.8480047184354085</v>
      </c>
      <c r="K68" s="153">
        <f>(K40/PEA!K28)*100</f>
        <v>12.123896807074003</v>
      </c>
      <c r="L68" s="153">
        <f>(L40/PEA!L28)*100</f>
        <v>10.676489314878831</v>
      </c>
      <c r="M68" s="153">
        <f>(M40/PEA!M28)*100</f>
        <v>8.377066873709536</v>
      </c>
      <c r="N68" s="153">
        <f>(N40/PEA!N28)*100</f>
        <v>9.7075964585316576</v>
      </c>
      <c r="O68" s="153">
        <f>(O40/PEA!O28)*100</f>
        <v>9.2188130247618041</v>
      </c>
      <c r="P68" s="153">
        <f>(P40/PEA!P28)*100</f>
        <v>9.3273558546809188</v>
      </c>
      <c r="Q68" s="153">
        <f>(Q40/PEA!Q28)*100</f>
        <v>7.8047962723713464</v>
      </c>
      <c r="R68" s="153">
        <f>(R40/PEA!R28)*100</f>
        <v>11.643526948095216</v>
      </c>
      <c r="S68" s="153">
        <f>(S40/PEA!S28)*100</f>
        <v>9.2516285074417475</v>
      </c>
      <c r="T68" s="153">
        <f>(T40/PEA!T28)*100</f>
        <v>6.0041369786365228</v>
      </c>
      <c r="U68" s="153">
        <f>(U40/PEA!U28)*100</f>
        <v>7.9492212246567373</v>
      </c>
      <c r="V68" s="153">
        <f>(V40/PEA!V28)*100</f>
        <v>8.9347693819535863</v>
      </c>
      <c r="W68" s="153">
        <f>(W40/PEA!W28)*100</f>
        <v>5.8103181874356515</v>
      </c>
      <c r="X68" s="153">
        <f>(X40/PEA!X28)*100</f>
        <v>10.023415071622573</v>
      </c>
      <c r="Y68" s="153">
        <f>(Y40/PEA!Y28)*100</f>
        <v>6.2330215934299495</v>
      </c>
      <c r="Z68" s="153">
        <f>(Z40/PEA!Z28)*100</f>
        <v>15.899702466242982</v>
      </c>
      <c r="AA68" s="153">
        <f>(AA40/PEA!AA28)*100</f>
        <v>6.1216290467922372</v>
      </c>
      <c r="AB68" s="153">
        <f>(AB40/PEA!AB28)*100</f>
        <v>7.6221216718218825</v>
      </c>
      <c r="AC68" s="153">
        <f>(AC40/PEA!AC28)*100</f>
        <v>6.5469248413079422</v>
      </c>
      <c r="AD68" s="49">
        <f>(AD40/PEA!AD28)*100</f>
        <v>6.8070873361829394</v>
      </c>
      <c r="AE68" s="153">
        <f>(AE40/PEA!AE28)*100</f>
        <v>9.1346122888274586</v>
      </c>
      <c r="AF68" s="153">
        <f>(AF40/PEA!AF28)*100</f>
        <v>6.714544961423206</v>
      </c>
      <c r="AG68" s="153">
        <f>(AG40/PEA!AG28)*100</f>
        <v>10.836963285625387</v>
      </c>
      <c r="AH68" s="153">
        <f>(AH40/PEA!AH28)*100</f>
        <v>8.0833730760893125</v>
      </c>
      <c r="AI68" s="153">
        <f>(AI40/PEA!AI28)*100</f>
        <v>6.6936181947710711</v>
      </c>
      <c r="AJ68" s="153">
        <f>(AJ40/PEA!AJ28)*100</f>
        <v>10.91067677479848</v>
      </c>
      <c r="AK68" s="153">
        <f>(AK40/PEA!AK28)*100</f>
        <v>11.335418196033157</v>
      </c>
      <c r="AL68" s="153">
        <f>(AL40/PEA!AL28)*100</f>
        <v>10.552053551950214</v>
      </c>
      <c r="AM68" s="153">
        <f>(AM40/PEA!AM28)*100</f>
        <v>8.8192806637756735</v>
      </c>
      <c r="AN68" s="153">
        <f>(AN40/PEA!AN28)*100</f>
        <v>6.8972663276065242</v>
      </c>
      <c r="AO68" s="153">
        <f>(AO40/PEA!AO28)*100</f>
        <v>13.798858459164457</v>
      </c>
      <c r="AP68" s="153">
        <f>(AP40/PEA!AP28)*100</f>
        <v>11.835348349153326</v>
      </c>
      <c r="AQ68" s="153">
        <f>(AQ40/PEA!AQ28)*100</f>
        <v>12.613962544171297</v>
      </c>
      <c r="AR68" s="153">
        <f>(AR40/PEA!AR28)*100</f>
        <v>8.1410994863272386</v>
      </c>
      <c r="AS68" s="153">
        <f>(AS40/PEA!AS28)*100</f>
        <v>7.119136974739253</v>
      </c>
      <c r="AT68" s="153">
        <f>(AT40/PEA!AT28)*100</f>
        <v>11.105326188200856</v>
      </c>
      <c r="AU68" s="153">
        <f>(AU40/PEA!AU28)*100</f>
        <v>12.275923913043481</v>
      </c>
      <c r="AV68" s="153">
        <f>(AV40/PEA!AV28)*100</f>
        <v>8.162477439153335</v>
      </c>
      <c r="AW68" s="153">
        <f>(AW40/PEA!AW28)*100</f>
        <v>6.9244870231166074</v>
      </c>
      <c r="AX68" s="153">
        <f>(AX40/PEA!AX28)*100</f>
        <v>15.385100095148676</v>
      </c>
      <c r="AY68" s="153">
        <f>(AY40/PEA!AY28)*100</f>
        <v>15.176809834572772</v>
      </c>
      <c r="AZ68" s="153">
        <f>(AZ40/PEA!AZ28)*100</f>
        <v>16.717100918422208</v>
      </c>
      <c r="BA68" s="153">
        <f>(BA40/PEA!BA28)*100</f>
        <v>14.796601638876583</v>
      </c>
      <c r="BB68" s="153">
        <f>(BB40/PEA!BB28)*100</f>
        <v>12.21840541461558</v>
      </c>
      <c r="BC68" s="49">
        <f>(BC40/PEA!BC28)*100</f>
        <v>11.341366007851402</v>
      </c>
      <c r="BD68" s="153">
        <f>(BD40/PEA!BD28)*100</f>
        <v>9.8832087107777795</v>
      </c>
      <c r="BE68" s="153">
        <f>(BE40/PEA!BE28)*100</f>
        <v>14.278339758586226</v>
      </c>
      <c r="BF68" s="153">
        <f>(BF40/PEA!BF28)*100</f>
        <v>15.300657928290917</v>
      </c>
      <c r="BG68" s="153">
        <f>(BG40/PEA!BG28)*100</f>
        <v>15.023587031639677</v>
      </c>
      <c r="BH68" s="153">
        <f>(BH40/PEA!BH28)*100</f>
        <v>9.6507435377688484</v>
      </c>
      <c r="BI68" s="153">
        <f>(BI40/PEA!BI28)*100</f>
        <v>13.760432453982874</v>
      </c>
      <c r="BJ68" s="153">
        <f>(BJ40/PEA!BJ28)*100</f>
        <v>11.693250026426231</v>
      </c>
      <c r="BK68" s="153">
        <f>(BK40/PEA!BK28)*100</f>
        <v>13.032753070863489</v>
      </c>
      <c r="BL68" s="153">
        <f>(BL40/PEA!BL28)*100</f>
        <v>9.5586168119201567</v>
      </c>
      <c r="BM68" s="49">
        <f>(BM40/PEA!BM28)*100</f>
        <v>10.073187909243185</v>
      </c>
      <c r="BN68" s="153">
        <f>(BN40/PEA!BN28)*100</f>
        <v>15.874857509158572</v>
      </c>
      <c r="BO68" s="153">
        <f>(BO40/PEA!BO28)*100</f>
        <v>17.502537053509904</v>
      </c>
      <c r="BP68" s="153">
        <f>(BP40/PEA!BP28)*100</f>
        <v>18.584198114682827</v>
      </c>
      <c r="BQ68" s="153">
        <f>(BQ40/PEA!BQ28)*100</f>
        <v>14.72671793302136</v>
      </c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</row>
    <row r="69" spans="1:92" ht="16.8">
      <c r="A69" s="218"/>
      <c r="B69" s="218"/>
      <c r="C69" s="218"/>
      <c r="D69" s="218"/>
      <c r="E69" s="14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3"/>
      <c r="Q69" s="153"/>
      <c r="R69" s="153"/>
      <c r="S69" s="153"/>
      <c r="T69" s="152"/>
      <c r="U69" s="153"/>
      <c r="V69" s="152"/>
      <c r="W69" s="152"/>
      <c r="X69" s="152"/>
      <c r="Y69" s="153"/>
      <c r="Z69" s="153"/>
      <c r="AA69" s="153"/>
      <c r="AB69" s="153"/>
      <c r="AC69" s="153"/>
      <c r="AD69" s="49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49"/>
      <c r="BD69" s="153"/>
      <c r="BE69" s="153"/>
      <c r="BF69" s="153"/>
      <c r="BG69" s="153"/>
      <c r="BH69" s="153"/>
      <c r="BI69" s="153"/>
      <c r="BJ69" s="153"/>
      <c r="BK69" s="153"/>
      <c r="BL69" s="153"/>
      <c r="BM69" s="49"/>
      <c r="BN69" s="153"/>
      <c r="BO69" s="153"/>
      <c r="BP69" s="153"/>
      <c r="BQ69" s="153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</row>
    <row r="70" spans="1:92" ht="16.8">
      <c r="A70" s="63" t="s">
        <v>78</v>
      </c>
      <c r="B70" s="63"/>
      <c r="C70" s="63"/>
      <c r="D70" s="63"/>
      <c r="E70" s="14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3"/>
      <c r="V70" s="152"/>
      <c r="W70" s="152"/>
      <c r="X70" s="152"/>
      <c r="Y70" s="153"/>
      <c r="Z70" s="153"/>
      <c r="AA70" s="153"/>
      <c r="AB70" s="153"/>
      <c r="AC70" s="153"/>
      <c r="AD70" s="49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49"/>
      <c r="BD70" s="153"/>
      <c r="BE70" s="153"/>
      <c r="BF70" s="153"/>
      <c r="BG70" s="153"/>
      <c r="BH70" s="153"/>
      <c r="BI70" s="153"/>
      <c r="BJ70" s="153"/>
      <c r="BK70" s="153"/>
      <c r="BL70" s="153"/>
      <c r="BM70" s="49"/>
      <c r="BN70" s="153"/>
      <c r="BO70" s="153"/>
      <c r="BP70" s="153"/>
      <c r="BQ70" s="153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</row>
    <row r="71" spans="1:92" ht="16.8">
      <c r="A71" s="49" t="s">
        <v>42</v>
      </c>
      <c r="B71" s="49"/>
      <c r="C71" s="49">
        <f>(C44/PEA!C44)*100</f>
        <v>20.018371546149321</v>
      </c>
      <c r="D71" s="49">
        <f>(D44/PEA!D44)*100</f>
        <v>17.143554720615263</v>
      </c>
      <c r="E71" s="50"/>
      <c r="F71" s="153">
        <f>(F44/PEA!F44)*100</f>
        <v>12.631345534104014</v>
      </c>
      <c r="G71" s="153">
        <f>(G44/PEA!G44)*100</f>
        <v>24.499246495988572</v>
      </c>
      <c r="H71" s="153">
        <f>(H44/PEA!H44)*100</f>
        <v>23.260206942249862</v>
      </c>
      <c r="I71" s="153">
        <f>(I44/PEA!I44)*100</f>
        <v>17.450294755575328</v>
      </c>
      <c r="J71" s="153">
        <f>(J44/PEA!J44)*100</f>
        <v>11.877454452220842</v>
      </c>
      <c r="K71" s="153">
        <f>(K44/PEA!K44)*100</f>
        <v>16.586954219759278</v>
      </c>
      <c r="L71" s="153">
        <f>(L44/PEA!L44)*100</f>
        <v>15.256529033227331</v>
      </c>
      <c r="M71" s="153">
        <f>(M44/PEA!M44)*100</f>
        <v>12.033210862476306</v>
      </c>
      <c r="N71" s="153">
        <f>(N44/PEA!N44)*100</f>
        <v>13.765713589802575</v>
      </c>
      <c r="O71" s="153">
        <f>(O44/PEA!O44)*100</f>
        <v>9.8361262327361612</v>
      </c>
      <c r="P71" s="153">
        <f>(P44/PEA!P44)*100</f>
        <v>12.72976498345508</v>
      </c>
      <c r="Q71" s="153">
        <f>(Q44/PEA!Q44)*100</f>
        <v>11.396334955312613</v>
      </c>
      <c r="R71" s="153">
        <f>(R44/PEA!R44)*100</f>
        <v>13.30372503628457</v>
      </c>
      <c r="S71" s="153">
        <f>(S44/PEA!S44)*100</f>
        <v>14.468648445477797</v>
      </c>
      <c r="T71" s="153">
        <f>(T44/PEA!T44)*100</f>
        <v>7.1562592175573831</v>
      </c>
      <c r="U71" s="153">
        <f>(U44/PEA!U45)*100</f>
        <v>13.941572205326699</v>
      </c>
      <c r="V71" s="153">
        <f>(V44/PEA!V45)*100</f>
        <v>11.788250773535184</v>
      </c>
      <c r="W71" s="153">
        <f>(W44/PEA!W45)*100</f>
        <v>10.691787914078969</v>
      </c>
      <c r="X71" s="153">
        <f>(X44/PEA!X45)*100</f>
        <v>13.270713393483877</v>
      </c>
      <c r="Y71" s="153">
        <f>(Y44/PEA!Y45)*100</f>
        <v>9.2512859878849198</v>
      </c>
      <c r="Z71" s="153">
        <f>(Z44/PEA!Z44)*100</f>
        <v>13.699197566686012</v>
      </c>
      <c r="AA71" s="153">
        <f>(AA44/PEA!AA44)*100</f>
        <v>10.532144768304331</v>
      </c>
      <c r="AB71" s="153">
        <f>(AB44/PEA!AB44)*100</f>
        <v>10.552061401443552</v>
      </c>
      <c r="AC71" s="153">
        <f>(AC44/PEA!AC44)*100</f>
        <v>9.3590599369502154</v>
      </c>
      <c r="AD71" s="49">
        <f>(AD44/PEA!AD44)*100</f>
        <v>8.5409839816933655</v>
      </c>
      <c r="AE71" s="153">
        <f>(AE44/PEA!AE44)*100</f>
        <v>11.607197295594505</v>
      </c>
      <c r="AF71" s="153">
        <f>(AF44/PEA!AF44)*100</f>
        <v>11.022443721182535</v>
      </c>
      <c r="AG71" s="153">
        <f>(AG44/PEA!AG44)*100</f>
        <v>10.913586123010207</v>
      </c>
      <c r="AH71" s="153">
        <f>(AH44/PEA!AH44)*100</f>
        <v>9.8398542947279406</v>
      </c>
      <c r="AI71" s="153">
        <f>(AI44/PEA!AI44)*100</f>
        <v>7.9237628742402384</v>
      </c>
      <c r="AJ71" s="153">
        <f>(AJ44/PEA!AJ44)*100</f>
        <v>11.672801747307256</v>
      </c>
      <c r="AK71" s="153">
        <f>(AK44/PEA!AK44)*100</f>
        <v>12.61527979105016</v>
      </c>
      <c r="AL71" s="153">
        <f>(AL44/PEA!AL44)*100</f>
        <v>12.505987805444423</v>
      </c>
      <c r="AM71" s="153">
        <f>(AM44/PEA!AM44)*100</f>
        <v>10.531155604266353</v>
      </c>
      <c r="AN71" s="153">
        <f>(AN44/PEA!AN44)*100</f>
        <v>7.3359771306857988</v>
      </c>
      <c r="AO71" s="153">
        <f>(AO44/PEA!AO44)*100</f>
        <v>14.695985194391161</v>
      </c>
      <c r="AP71" s="153">
        <f>(AP44/PEA!AP44)*100</f>
        <v>9.7714154399340334</v>
      </c>
      <c r="AQ71" s="153">
        <f>(AQ44/PEA!AQ44)*100</f>
        <v>11.2443234033419</v>
      </c>
      <c r="AR71" s="153">
        <f>(AR44/PEA!AR44)*100</f>
        <v>9.2245620674740483</v>
      </c>
      <c r="AS71" s="153"/>
      <c r="AT71" s="153">
        <f>(AT44/PEA!AT44)*100</f>
        <v>14.99113055017671</v>
      </c>
      <c r="AU71" s="153">
        <f>(AU44/PEA!AU44)*100</f>
        <v>11.391307417999503</v>
      </c>
      <c r="AV71" s="153">
        <f>(AV44/PEA!AV44)*100</f>
        <v>10.957717357593301</v>
      </c>
      <c r="AW71" s="153">
        <f>(AW44/PEA!AW44)*100</f>
        <v>8.4373745066814365</v>
      </c>
      <c r="AX71" s="153"/>
      <c r="AY71" s="153">
        <f>(AY44/PEA!AY44)*100</f>
        <v>16.029342796945325</v>
      </c>
      <c r="AZ71" s="153">
        <f>(AZ44/PEA!AZ44)*100</f>
        <v>14.112332875490294</v>
      </c>
      <c r="BA71" s="153">
        <f>(BA44/PEA!BA44)*100</f>
        <v>14.236145764264377</v>
      </c>
      <c r="BB71" s="153">
        <f>(BB44/PEA!BB44)*100</f>
        <v>13.495894172629578</v>
      </c>
      <c r="BC71" s="49">
        <f>(BC44/PEA!BC44)*100</f>
        <v>11.165164684301123</v>
      </c>
      <c r="BD71" s="153">
        <f>(BD44/PEA!BD44)*100</f>
        <v>15.755204444311699</v>
      </c>
      <c r="BE71" s="153">
        <f>(BE44/PEA!BE44)*100</f>
        <v>13.718331673857728</v>
      </c>
      <c r="BF71" s="153">
        <f>(BF44/PEA!BF44)*100</f>
        <v>17.559772158328194</v>
      </c>
      <c r="BG71" s="153">
        <f>(BG44/PEA!BG44)*100</f>
        <v>16.261676886927617</v>
      </c>
      <c r="BH71" s="153">
        <f>(BH44/PEA!BH44)*100</f>
        <v>13.15030925147142</v>
      </c>
      <c r="BI71" s="153">
        <f>(BI44/PEA!BI44)*100</f>
        <v>15.558947691318892</v>
      </c>
      <c r="BJ71" s="153">
        <f>(BJ44/PEA!BJ44)*100</f>
        <v>13.184998128069413</v>
      </c>
      <c r="BK71" s="153">
        <f>(BK44/PEA!BK44)*100</f>
        <v>13.815711666962329</v>
      </c>
      <c r="BL71" s="153">
        <f>(BL44/PEA!BL44)*100</f>
        <v>14.584913365614607</v>
      </c>
      <c r="BM71" s="49">
        <f>(BM44/PEA!BM44)*100</f>
        <v>10.50836690235977</v>
      </c>
      <c r="BN71" s="153">
        <f>(BN44/PEA!BN44)*100</f>
        <v>15.666327568667345</v>
      </c>
      <c r="BO71" s="153">
        <f>(BO44/PEA!BO44)*100</f>
        <v>16.453908130166369</v>
      </c>
      <c r="BP71" s="153">
        <f>(BP44/PEA!BP44)*100</f>
        <v>14.6763847968083</v>
      </c>
      <c r="BQ71" s="153">
        <f>(BQ44/PEA!BQ44)*100</f>
        <v>14.313560253544866</v>
      </c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</row>
    <row r="72" spans="1:92" ht="16.8">
      <c r="A72" s="49" t="s">
        <v>43</v>
      </c>
      <c r="B72" s="49"/>
      <c r="C72" s="49">
        <f>(C45/PEA!C45)*100</f>
        <v>23.955516790231137</v>
      </c>
      <c r="D72" s="49">
        <f>(D45/PEA!D45)*100</f>
        <v>22.922362713576703</v>
      </c>
      <c r="E72" s="50"/>
      <c r="F72" s="153">
        <f>(F45/PEA!F45)*100</f>
        <v>14.875285001628583</v>
      </c>
      <c r="G72" s="153">
        <f>(G45/PEA!G45)*100</f>
        <v>34.588289954413668</v>
      </c>
      <c r="H72" s="153">
        <f>(H45/PEA!H45)*100</f>
        <v>26.269645815609188</v>
      </c>
      <c r="I72" s="153">
        <f>(I45/PEA!I45)*100</f>
        <v>20.8858754350174</v>
      </c>
      <c r="J72" s="153">
        <f>(J45/PEA!J45)*100</f>
        <v>20.27102021047958</v>
      </c>
      <c r="K72" s="153">
        <f>(K45/PEA!K45)*100</f>
        <v>20.94157059907236</v>
      </c>
      <c r="L72" s="153">
        <f>(L45/PEA!L45)*100</f>
        <v>15.539309577705643</v>
      </c>
      <c r="M72" s="153">
        <f>(M45/PEA!M45)*100</f>
        <v>15.439089843509022</v>
      </c>
      <c r="N72" s="153">
        <f>(N45/PEA!N45)*100</f>
        <v>21.821794206603304</v>
      </c>
      <c r="O72" s="153">
        <f>(O45/PEA!O45)*100</f>
        <v>16.885363572721229</v>
      </c>
      <c r="P72" s="153">
        <f>(P45/PEA!P45)*100</f>
        <v>17.118205188530379</v>
      </c>
      <c r="Q72" s="153">
        <f>(Q45/PEA!Q45)*100</f>
        <v>14.581895419611964</v>
      </c>
      <c r="R72" s="153">
        <f>(R45/PEA!R45)*100</f>
        <v>14.438177013230282</v>
      </c>
      <c r="S72" s="153">
        <f>(S45/PEA!S45)*100</f>
        <v>16.036272320630321</v>
      </c>
      <c r="T72" s="153">
        <f>(T45/PEA!T45)*100</f>
        <v>14.342283808157868</v>
      </c>
      <c r="U72" s="153">
        <f>(U45/PEA!U46)*100</f>
        <v>8.0290958483012531</v>
      </c>
      <c r="V72" s="153">
        <f>(V45/PEA!V46)*100</f>
        <v>6.8465659409269781</v>
      </c>
      <c r="W72" s="153">
        <f>(W45/PEA!W46)*100</f>
        <v>6.638519050647516</v>
      </c>
      <c r="X72" s="153">
        <f>(X45/PEA!X46)*100</f>
        <v>6.7723275333697703</v>
      </c>
      <c r="Y72" s="153">
        <f>(Y45/PEA!Y46)*100</f>
        <v>6.3150754744278252</v>
      </c>
      <c r="Z72" s="153">
        <f>(Z45/PEA!Z45)*100</f>
        <v>20.276850804199313</v>
      </c>
      <c r="AA72" s="153">
        <f>(AA45/PEA!AA45)*100</f>
        <v>13.844689363854057</v>
      </c>
      <c r="AB72" s="153">
        <f>(AB45/PEA!AB45)*100</f>
        <v>14.887538954880085</v>
      </c>
      <c r="AC72" s="153">
        <f>(AC45/PEA!AC45)*100</f>
        <v>12.987516832259709</v>
      </c>
      <c r="AD72" s="49">
        <f>(AD45/PEA!AD45)*100</f>
        <v>12.902585340601117</v>
      </c>
      <c r="AE72" s="153">
        <f>(AE45/PEA!AE45)*100</f>
        <v>16.190227549622769</v>
      </c>
      <c r="AF72" s="153">
        <f>(AF45/PEA!AF45)*100</f>
        <v>13.754762454540206</v>
      </c>
      <c r="AG72" s="153">
        <f>(AG45/PEA!AG45)*100</f>
        <v>15.439588219597486</v>
      </c>
      <c r="AH72" s="153">
        <f>(AH45/PEA!AH45)*100</f>
        <v>13.701369843895019</v>
      </c>
      <c r="AI72" s="153">
        <f>(AI45/PEA!AI45)*100</f>
        <v>12.039377528280596</v>
      </c>
      <c r="AJ72" s="153">
        <f>(AJ45/PEA!AJ45)*100</f>
        <v>17.472544038834073</v>
      </c>
      <c r="AK72" s="153">
        <f>(AK45/PEA!AK45)*100</f>
        <v>14.336929072941448</v>
      </c>
      <c r="AL72" s="153">
        <f>(AL45/PEA!AL45)*100</f>
        <v>15.278306287510929</v>
      </c>
      <c r="AM72" s="153">
        <f>(AM45/PEA!AM45)*100</f>
        <v>12.92784427788343</v>
      </c>
      <c r="AN72" s="153">
        <f>(AN45/PEA!AN45)*100</f>
        <v>12.852157209558859</v>
      </c>
      <c r="AO72" s="153">
        <f>(AO45/PEA!AO45)*100</f>
        <v>20.49360624664045</v>
      </c>
      <c r="AP72" s="153">
        <f>(AP45/PEA!AP45)*100</f>
        <v>15.032760602355832</v>
      </c>
      <c r="AQ72" s="153">
        <f>(AQ45/PEA!AQ45)*100</f>
        <v>16.86800635275177</v>
      </c>
      <c r="AR72" s="153">
        <f>(AR45/PEA!AR45)*100</f>
        <v>13.618536743952356</v>
      </c>
      <c r="AS72" s="153"/>
      <c r="AT72" s="153">
        <f>(AT45/PEA!AT45)*100</f>
        <v>18.782095471198307</v>
      </c>
      <c r="AU72" s="153">
        <f>(AU45/PEA!AU45)*100</f>
        <v>16.520973254977214</v>
      </c>
      <c r="AV72" s="153">
        <f>(AV45/PEA!AV45)*100</f>
        <v>13.270941062569888</v>
      </c>
      <c r="AW72" s="153">
        <f>(AW45/PEA!AW45)*100</f>
        <v>12.625725264463188</v>
      </c>
      <c r="AX72" s="153"/>
      <c r="AY72" s="153">
        <f>(AY45/PEA!AY45)*100</f>
        <v>23.398901402399723</v>
      </c>
      <c r="AZ72" s="153">
        <f>(AZ45/PEA!AZ45)*100</f>
        <v>20.382115786854467</v>
      </c>
      <c r="BA72" s="153">
        <f>(BA45/PEA!BA45)*100</f>
        <v>19.694441666785711</v>
      </c>
      <c r="BB72" s="153">
        <f>(BB45/PEA!BB45)*100</f>
        <v>16.826261692214675</v>
      </c>
      <c r="BC72" s="49">
        <f>(BC45/PEA!BC45)*100</f>
        <v>19.484124100850103</v>
      </c>
      <c r="BD72" s="153">
        <f>(BD45/PEA!BD45)*100</f>
        <v>19.205739500333323</v>
      </c>
      <c r="BE72" s="153">
        <f>(BE45/PEA!BE45)*100</f>
        <v>17.001469058976944</v>
      </c>
      <c r="BF72" s="153">
        <f>(BF45/PEA!BF45)*100</f>
        <v>21.552229015859627</v>
      </c>
      <c r="BG72" s="153">
        <f>(BG45/PEA!BG45)*100</f>
        <v>20.287116906446968</v>
      </c>
      <c r="BH72" s="153">
        <f>(BH45/PEA!BH45)*100</f>
        <v>35.279366252817582</v>
      </c>
      <c r="BI72" s="153">
        <f>(BI45/PEA!BI45)*100</f>
        <v>24.291450165328296</v>
      </c>
      <c r="BJ72" s="153">
        <f>(BJ45/PEA!BJ45)*100</f>
        <v>20.321701746667593</v>
      </c>
      <c r="BK72" s="153">
        <f>(BK45/PEA!BK45)*100</f>
        <v>18.184240578606779</v>
      </c>
      <c r="BL72" s="153">
        <f>(BL45/PEA!BL45)*100</f>
        <v>17.955151325074485</v>
      </c>
      <c r="BM72" s="49">
        <f>(BM45/PEA!BM45)*100</f>
        <v>21.90920925631417</v>
      </c>
      <c r="BN72" s="153">
        <f>(BN45/PEA!BN45)*100</f>
        <v>24.473299917117259</v>
      </c>
      <c r="BO72" s="153">
        <f>(BO45/PEA!BO45)*100</f>
        <v>23.596397884471831</v>
      </c>
      <c r="BP72" s="153">
        <f>(BP45/PEA!BP45)*100</f>
        <v>25.931771181565153</v>
      </c>
      <c r="BQ72" s="153">
        <f>(BQ45/PEA!BQ45)*100</f>
        <v>21.353478172967762</v>
      </c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</row>
    <row r="73" spans="1:92" ht="19.2">
      <c r="A73" s="321" t="s">
        <v>79</v>
      </c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4"/>
      <c r="S73" s="34"/>
      <c r="T73" s="212"/>
      <c r="U73" s="69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</row>
    <row r="74" spans="1:92" ht="16.8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</row>
    <row r="75" spans="1:92" ht="16.8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</row>
    <row r="78" spans="1:92">
      <c r="E78" s="95"/>
      <c r="F78" s="94"/>
      <c r="G78" s="94"/>
      <c r="H78" s="94"/>
      <c r="I78" s="94"/>
      <c r="J78" s="94"/>
      <c r="K78" s="95"/>
    </row>
    <row r="79" spans="1:92">
      <c r="E79" s="95"/>
      <c r="F79" s="94"/>
      <c r="G79" s="94"/>
      <c r="H79" s="94"/>
      <c r="I79" s="94"/>
      <c r="J79" s="94"/>
      <c r="K79" s="95"/>
    </row>
    <row r="80" spans="1:92">
      <c r="E80" s="95"/>
      <c r="F80" s="94"/>
      <c r="G80" s="94"/>
      <c r="H80" s="94"/>
      <c r="I80" s="94"/>
      <c r="J80" s="94"/>
      <c r="K80" s="95"/>
    </row>
    <row r="81" spans="5:13">
      <c r="E81" s="95"/>
      <c r="F81" s="95"/>
      <c r="G81" s="95"/>
      <c r="H81" s="95"/>
      <c r="I81" s="95"/>
      <c r="J81" s="95"/>
      <c r="K81" s="94"/>
    </row>
    <row r="82" spans="5:13">
      <c r="E82" s="95"/>
      <c r="F82" s="95"/>
      <c r="G82" s="95"/>
      <c r="H82" s="95"/>
      <c r="I82" s="95"/>
      <c r="J82" s="95"/>
      <c r="K82" s="95"/>
    </row>
    <row r="83" spans="5:13">
      <c r="E83" s="95"/>
      <c r="F83" s="95"/>
      <c r="G83" s="95"/>
      <c r="H83" s="95"/>
      <c r="I83" s="95"/>
      <c r="J83" s="95"/>
      <c r="K83" s="95"/>
    </row>
    <row r="84" spans="5:13">
      <c r="E84" s="95"/>
      <c r="F84" s="95"/>
      <c r="G84" s="95"/>
      <c r="H84" s="95"/>
      <c r="I84" s="95"/>
      <c r="J84" s="95"/>
      <c r="K84" s="95"/>
    </row>
    <row r="85" spans="5:13">
      <c r="E85" s="95"/>
      <c r="F85" s="95"/>
      <c r="G85" s="95"/>
      <c r="H85" s="95"/>
      <c r="I85" s="95"/>
      <c r="J85" s="95"/>
      <c r="K85" s="95"/>
    </row>
    <row r="86" spans="5:13">
      <c r="F86" s="95"/>
      <c r="G86" s="95"/>
      <c r="H86" s="95"/>
      <c r="I86" s="95"/>
      <c r="J86" s="95"/>
      <c r="K86" s="95"/>
    </row>
    <row r="87" spans="5:13">
      <c r="F87" s="95"/>
      <c r="G87" s="95"/>
      <c r="H87" s="95"/>
      <c r="I87" s="95"/>
      <c r="J87" s="95"/>
      <c r="K87" s="94"/>
    </row>
    <row r="88" spans="5:13">
      <c r="F88" s="94"/>
      <c r="G88" s="94"/>
      <c r="H88" s="94"/>
      <c r="I88" s="94"/>
      <c r="J88" s="94"/>
      <c r="K88" s="95"/>
      <c r="L88" s="95"/>
      <c r="M88" s="95"/>
    </row>
    <row r="89" spans="5:13">
      <c r="G89" s="95"/>
      <c r="H89" s="95"/>
      <c r="I89" s="95"/>
      <c r="J89" s="94"/>
      <c r="K89" s="95"/>
      <c r="L89" s="95"/>
      <c r="M89" s="95"/>
    </row>
    <row r="90" spans="5:13">
      <c r="I90" s="95"/>
      <c r="J90" s="95"/>
      <c r="K90" s="95"/>
      <c r="L90" s="95"/>
      <c r="M90" s="95"/>
    </row>
    <row r="91" spans="5:13">
      <c r="I91" s="95"/>
      <c r="J91" s="95"/>
      <c r="K91" s="95"/>
      <c r="L91" s="95"/>
      <c r="M91" s="94"/>
    </row>
    <row r="92" spans="5:13">
      <c r="I92" s="95"/>
      <c r="J92" s="95"/>
      <c r="K92" s="95"/>
      <c r="L92" s="95"/>
      <c r="M92" s="95"/>
    </row>
    <row r="93" spans="5:13">
      <c r="I93" s="95"/>
      <c r="J93" s="95"/>
      <c r="K93" s="95"/>
      <c r="L93" s="95"/>
      <c r="M93" s="95"/>
    </row>
    <row r="94" spans="5:13">
      <c r="M94" s="95"/>
    </row>
    <row r="95" spans="5:13">
      <c r="K95" s="95"/>
      <c r="M95" s="95"/>
    </row>
    <row r="97" spans="9:13">
      <c r="I97" s="95"/>
      <c r="J97" s="95"/>
      <c r="K97" s="95"/>
      <c r="L97" s="95"/>
      <c r="M97" s="94"/>
    </row>
  </sheetData>
  <mergeCells count="32">
    <mergeCell ref="A73:Q73"/>
    <mergeCell ref="BM11:BQ11"/>
    <mergeCell ref="AG12:AH12"/>
    <mergeCell ref="AJ12:AM12"/>
    <mergeCell ref="AO12:AR12"/>
    <mergeCell ref="AT12:AW12"/>
    <mergeCell ref="AY12:BB12"/>
    <mergeCell ref="BD12:BG12"/>
    <mergeCell ref="BI12:BL12"/>
    <mergeCell ref="BN12:BQ12"/>
    <mergeCell ref="AI11:AM11"/>
    <mergeCell ref="AN11:AR11"/>
    <mergeCell ref="AS11:AW11"/>
    <mergeCell ref="AX11:BB11"/>
    <mergeCell ref="BC11:BG11"/>
    <mergeCell ref="Z12:AC12"/>
    <mergeCell ref="AE12:AF12"/>
    <mergeCell ref="BH11:BL11"/>
    <mergeCell ref="O11:S11"/>
    <mergeCell ref="P12:S12"/>
    <mergeCell ref="U12:X12"/>
    <mergeCell ref="T11:X11"/>
    <mergeCell ref="Y11:AC11"/>
    <mergeCell ref="AD11:AH11"/>
    <mergeCell ref="A1:N1"/>
    <mergeCell ref="A4:N4"/>
    <mergeCell ref="J11:N11"/>
    <mergeCell ref="K12:N12"/>
    <mergeCell ref="E11:I11"/>
    <mergeCell ref="B11:D11"/>
    <mergeCell ref="A3:P3"/>
    <mergeCell ref="C12:D12"/>
  </mergeCells>
  <hyperlinks>
    <hyperlink ref="A10" location="ÍNDICE!A1" display="índie" xr:uid="{00000000-0004-0000-0400-000000000000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M81"/>
  <sheetViews>
    <sheetView showGridLines="0" topLeftCell="A2" zoomScale="78" workbookViewId="0">
      <pane xSplit="1" topLeftCell="B1" activePane="topRight" state="frozen"/>
      <selection pane="topRight" activeCell="A2" sqref="A2"/>
    </sheetView>
  </sheetViews>
  <sheetFormatPr baseColWidth="10" defaultRowHeight="14.4"/>
  <cols>
    <col min="1" max="1" width="39.33203125" bestFit="1" customWidth="1"/>
    <col min="2" max="2" width="7.5546875" style="1" bestFit="1" customWidth="1"/>
    <col min="3" max="4" width="11.77734375" style="1" bestFit="1" customWidth="1"/>
    <col min="5" max="5" width="10.5546875" style="1" customWidth="1"/>
    <col min="6" max="9" width="11.77734375" style="1" bestFit="1" customWidth="1"/>
    <col min="10" max="10" width="10.44140625" style="1" customWidth="1"/>
    <col min="11" max="13" width="12.77734375" style="1" bestFit="1" customWidth="1"/>
    <col min="14" max="14" width="11" style="1" bestFit="1" customWidth="1"/>
    <col min="15" max="15" width="9.21875" style="1" customWidth="1"/>
    <col min="16" max="19" width="11.77734375" style="1" bestFit="1" customWidth="1"/>
    <col min="20" max="20" width="9.44140625" style="1" customWidth="1"/>
    <col min="21" max="23" width="11.77734375" style="1" bestFit="1" customWidth="1"/>
    <col min="24" max="24" width="11.77734375" bestFit="1" customWidth="1"/>
  </cols>
  <sheetData>
    <row r="1" spans="1:169" s="1" customFormat="1" ht="16.8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37"/>
      <c r="R1" s="33"/>
      <c r="S1" s="33"/>
      <c r="T1" s="33"/>
      <c r="U1" s="33"/>
      <c r="V1" s="33"/>
      <c r="W1" s="33"/>
      <c r="X1" s="33"/>
      <c r="Y1" s="33"/>
      <c r="Z1" s="33"/>
      <c r="AA1" s="69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13"/>
      <c r="BT1" s="13"/>
      <c r="BU1" s="13"/>
      <c r="BV1" s="13"/>
      <c r="BW1" s="13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</row>
    <row r="2" spans="1:169" s="1" customFormat="1" ht="213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7"/>
      <c r="R2" s="33"/>
      <c r="S2" s="33"/>
      <c r="T2" s="33"/>
      <c r="U2" s="33"/>
      <c r="V2" s="33"/>
      <c r="W2" s="33"/>
      <c r="X2" s="33"/>
      <c r="Y2" s="33"/>
      <c r="Z2" s="33"/>
      <c r="AA2" s="69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13"/>
      <c r="BT2" s="13"/>
      <c r="BU2" s="13"/>
      <c r="BV2" s="13"/>
      <c r="BW2" s="13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</row>
    <row r="3" spans="1:169" s="1" customFormat="1" ht="20.399999999999999" customHeight="1">
      <c r="A3" s="286" t="s">
        <v>116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07"/>
      <c r="U3" s="207"/>
      <c r="V3" s="207"/>
      <c r="W3" s="207"/>
      <c r="X3" s="207"/>
      <c r="Y3" s="207"/>
      <c r="Z3" s="207"/>
      <c r="AA3" s="6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13"/>
      <c r="BT3" s="13"/>
      <c r="BU3" s="13"/>
      <c r="BV3" s="13"/>
      <c r="BW3" s="13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</row>
    <row r="4" spans="1:169" s="1" customFormat="1" ht="69" customHeight="1">
      <c r="A4" s="287" t="s">
        <v>119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21"/>
      <c r="U4" s="221"/>
      <c r="V4" s="221"/>
      <c r="W4" s="221"/>
      <c r="X4" s="221"/>
      <c r="Y4" s="221"/>
      <c r="Z4" s="221"/>
      <c r="AA4" s="69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13"/>
      <c r="BT4" s="13"/>
      <c r="BU4" s="13"/>
      <c r="BV4" s="13"/>
      <c r="BW4" s="13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</row>
    <row r="5" spans="1:169" s="1" customFormat="1" ht="16.8">
      <c r="A5" s="21"/>
      <c r="B5" s="21"/>
      <c r="C5" s="21"/>
      <c r="D5" s="21"/>
      <c r="E5" s="21"/>
      <c r="F5" s="21"/>
      <c r="G5" s="21"/>
      <c r="H5" s="21"/>
      <c r="I5" s="21"/>
      <c r="J5" s="21"/>
      <c r="K5" s="38"/>
      <c r="L5" s="38"/>
      <c r="M5" s="21"/>
      <c r="N5" s="22"/>
      <c r="O5" s="22"/>
      <c r="P5" s="37"/>
      <c r="Q5" s="37"/>
      <c r="R5" s="33"/>
      <c r="S5" s="33"/>
      <c r="T5" s="33"/>
      <c r="U5" s="33"/>
      <c r="V5" s="33"/>
      <c r="W5" s="33"/>
      <c r="X5" s="33"/>
      <c r="Y5" s="33"/>
      <c r="Z5" s="33"/>
      <c r="AA5" s="69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13"/>
      <c r="BT5" s="13"/>
      <c r="BU5" s="13"/>
      <c r="BV5" s="13"/>
      <c r="BW5" s="13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</row>
    <row r="6" spans="1:169" s="1" customFormat="1" ht="16.8">
      <c r="A6" s="30" t="s">
        <v>92</v>
      </c>
      <c r="B6" s="30"/>
      <c r="C6" s="30"/>
      <c r="D6" s="30"/>
      <c r="E6" s="30"/>
      <c r="F6" s="30"/>
      <c r="G6" s="30"/>
      <c r="H6" s="30"/>
      <c r="I6" s="30"/>
      <c r="J6" s="23"/>
      <c r="K6" s="38"/>
      <c r="L6" s="38"/>
      <c r="M6" s="21"/>
      <c r="N6" s="22"/>
      <c r="O6" s="22"/>
      <c r="P6" s="37"/>
      <c r="Q6" s="37"/>
      <c r="R6" s="33"/>
      <c r="S6" s="33"/>
      <c r="T6" s="33"/>
      <c r="U6" s="33"/>
      <c r="V6" s="33"/>
      <c r="W6" s="33"/>
      <c r="X6" s="33"/>
      <c r="Y6" s="33"/>
      <c r="Z6" s="33"/>
      <c r="AA6" s="69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13"/>
      <c r="BT6" s="13"/>
      <c r="BU6" s="13"/>
      <c r="BV6" s="13"/>
      <c r="BW6" s="13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</row>
    <row r="7" spans="1:169" s="1" customFormat="1" ht="16.8">
      <c r="A7" s="30" t="s">
        <v>88</v>
      </c>
      <c r="B7" s="30"/>
      <c r="C7" s="30"/>
      <c r="D7" s="30"/>
      <c r="E7" s="30"/>
      <c r="F7" s="30"/>
      <c r="G7" s="30"/>
      <c r="H7" s="30"/>
      <c r="I7" s="30"/>
      <c r="J7" s="23"/>
      <c r="K7" s="38"/>
      <c r="L7" s="38"/>
      <c r="M7" s="21"/>
      <c r="N7" s="22"/>
      <c r="O7" s="22"/>
      <c r="P7" s="37"/>
      <c r="Q7" s="37"/>
      <c r="R7" s="33"/>
      <c r="S7" s="33"/>
      <c r="T7" s="33"/>
      <c r="U7" s="33"/>
      <c r="V7" s="33"/>
      <c r="W7" s="33"/>
      <c r="X7" s="33"/>
      <c r="Y7" s="33"/>
      <c r="Z7" s="33"/>
      <c r="AA7" s="69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13"/>
      <c r="BT7" s="13"/>
      <c r="BU7" s="13"/>
      <c r="BV7" s="13"/>
      <c r="BW7" s="13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</row>
    <row r="8" spans="1:169" s="1" customFormat="1" ht="16.8">
      <c r="A8" s="30" t="s">
        <v>89</v>
      </c>
      <c r="B8" s="30"/>
      <c r="C8" s="30"/>
      <c r="D8" s="30"/>
      <c r="E8" s="30"/>
      <c r="F8" s="30"/>
      <c r="G8" s="30"/>
      <c r="H8" s="30"/>
      <c r="I8" s="30"/>
      <c r="J8" s="23"/>
      <c r="K8" s="22"/>
      <c r="L8" s="22"/>
      <c r="M8" s="22"/>
      <c r="N8" s="22"/>
      <c r="O8" s="22"/>
      <c r="P8" s="37"/>
      <c r="Q8" s="37"/>
      <c r="R8" s="33"/>
      <c r="S8" s="33"/>
      <c r="T8" s="33"/>
      <c r="U8" s="33"/>
      <c r="V8" s="33"/>
      <c r="W8" s="33"/>
      <c r="X8" s="33"/>
      <c r="Y8" s="33"/>
      <c r="Z8" s="33"/>
      <c r="AA8" s="69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13"/>
      <c r="BT8" s="13"/>
      <c r="BU8" s="13"/>
      <c r="BV8" s="13"/>
      <c r="BW8" s="13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</row>
    <row r="9" spans="1:169" s="1" customFormat="1" ht="16.8">
      <c r="A9" s="31" t="s">
        <v>93</v>
      </c>
      <c r="B9" s="31"/>
      <c r="C9" s="31"/>
      <c r="D9" s="31"/>
      <c r="E9" s="31"/>
      <c r="F9" s="31"/>
      <c r="G9" s="31"/>
      <c r="H9" s="31"/>
      <c r="I9" s="31"/>
      <c r="J9" s="23"/>
      <c r="K9" s="22"/>
      <c r="L9" s="22"/>
      <c r="M9" s="22"/>
      <c r="N9" s="22"/>
      <c r="O9" s="22"/>
      <c r="P9" s="37"/>
      <c r="Q9" s="37"/>
      <c r="R9" s="33"/>
      <c r="S9" s="33"/>
      <c r="T9" s="33"/>
      <c r="U9" s="33"/>
      <c r="V9" s="33"/>
      <c r="W9" s="33"/>
      <c r="X9" s="33"/>
      <c r="Y9" s="33"/>
      <c r="Z9" s="33"/>
      <c r="AA9" s="69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13"/>
      <c r="BT9" s="13"/>
      <c r="BU9" s="13"/>
      <c r="BV9" s="13"/>
      <c r="BW9" s="13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</row>
    <row r="10" spans="1:169" s="1" customFormat="1" ht="16.8">
      <c r="A10" s="18" t="s">
        <v>94</v>
      </c>
      <c r="B10" s="18"/>
      <c r="C10" s="18"/>
      <c r="D10" s="18"/>
      <c r="E10" s="18"/>
      <c r="F10" s="18"/>
      <c r="G10" s="18"/>
      <c r="H10" s="18"/>
      <c r="I10" s="18"/>
      <c r="J10" s="24"/>
      <c r="K10" s="22"/>
      <c r="L10" s="22"/>
      <c r="M10" s="22"/>
      <c r="N10" s="22"/>
      <c r="O10" s="22"/>
      <c r="P10" s="37"/>
      <c r="Q10" s="37"/>
      <c r="R10" s="33"/>
      <c r="S10" s="33"/>
      <c r="T10" s="33"/>
      <c r="U10" s="33"/>
      <c r="V10" s="33"/>
      <c r="W10" s="33"/>
      <c r="X10" s="33"/>
      <c r="Y10" s="33"/>
      <c r="Z10" s="33"/>
      <c r="AA10" s="69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13"/>
      <c r="BT10" s="13"/>
      <c r="BU10" s="13"/>
      <c r="BV10" s="13"/>
      <c r="BW10" s="13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</row>
    <row r="11" spans="1:169" s="1" customFormat="1" ht="16.8">
      <c r="A11" s="192"/>
      <c r="B11" s="327">
        <v>2021</v>
      </c>
      <c r="C11" s="327"/>
      <c r="D11" s="327"/>
      <c r="E11" s="327">
        <v>2020</v>
      </c>
      <c r="F11" s="327"/>
      <c r="G11" s="327"/>
      <c r="H11" s="327"/>
      <c r="I11" s="327"/>
      <c r="J11" s="309">
        <v>2019</v>
      </c>
      <c r="K11" s="309"/>
      <c r="L11" s="309"/>
      <c r="M11" s="309"/>
      <c r="N11" s="309"/>
      <c r="O11" s="309">
        <v>2018</v>
      </c>
      <c r="P11" s="309"/>
      <c r="Q11" s="309"/>
      <c r="R11" s="309"/>
      <c r="S11" s="309"/>
      <c r="T11" s="309">
        <v>2017</v>
      </c>
      <c r="U11" s="309"/>
      <c r="V11" s="309"/>
      <c r="W11" s="309"/>
      <c r="X11" s="309"/>
      <c r="Y11" s="309">
        <v>2016</v>
      </c>
      <c r="Z11" s="309"/>
      <c r="AA11" s="309"/>
      <c r="AB11" s="309"/>
      <c r="AC11" s="309"/>
      <c r="AD11" s="309">
        <v>2015</v>
      </c>
      <c r="AE11" s="309"/>
      <c r="AF11" s="309"/>
      <c r="AG11" s="330"/>
      <c r="AH11" s="330"/>
      <c r="AI11" s="327">
        <v>2014</v>
      </c>
      <c r="AJ11" s="327"/>
      <c r="AK11" s="327"/>
      <c r="AL11" s="327"/>
      <c r="AM11" s="327"/>
      <c r="AN11" s="327">
        <v>2013</v>
      </c>
      <c r="AO11" s="327"/>
      <c r="AP11" s="327"/>
      <c r="AQ11" s="327"/>
      <c r="AR11" s="327"/>
      <c r="AS11" s="327">
        <v>2012</v>
      </c>
      <c r="AT11" s="327"/>
      <c r="AU11" s="327"/>
      <c r="AV11" s="327"/>
      <c r="AW11" s="327"/>
      <c r="AX11" s="327">
        <v>2011</v>
      </c>
      <c r="AY11" s="327"/>
      <c r="AZ11" s="327"/>
      <c r="BA11" s="327"/>
      <c r="BB11" s="327"/>
      <c r="BC11" s="327">
        <v>2010</v>
      </c>
      <c r="BD11" s="327"/>
      <c r="BE11" s="327"/>
      <c r="BF11" s="327"/>
      <c r="BG11" s="327"/>
      <c r="BH11" s="327">
        <v>2009</v>
      </c>
      <c r="BI11" s="327"/>
      <c r="BJ11" s="327"/>
      <c r="BK11" s="327"/>
      <c r="BL11" s="327"/>
      <c r="BM11" s="327">
        <v>2008</v>
      </c>
      <c r="BN11" s="327"/>
      <c r="BO11" s="327"/>
      <c r="BP11" s="327"/>
      <c r="BQ11" s="327"/>
      <c r="BR11" s="34"/>
      <c r="BS11" s="13"/>
      <c r="BT11" s="13"/>
      <c r="BU11" s="13"/>
      <c r="BV11" s="13"/>
      <c r="BW11" s="13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</row>
    <row r="12" spans="1:169" s="1" customFormat="1" ht="15" customHeight="1">
      <c r="A12" s="193" t="s">
        <v>0</v>
      </c>
      <c r="B12" s="220" t="s">
        <v>2</v>
      </c>
      <c r="C12" s="315" t="s">
        <v>1</v>
      </c>
      <c r="D12" s="315"/>
      <c r="E12" s="220" t="s">
        <v>2</v>
      </c>
      <c r="F12" s="315" t="s">
        <v>1</v>
      </c>
      <c r="G12" s="315"/>
      <c r="H12" s="315"/>
      <c r="I12" s="315"/>
      <c r="J12" s="220" t="s">
        <v>2</v>
      </c>
      <c r="K12" s="315" t="s">
        <v>1</v>
      </c>
      <c r="L12" s="315"/>
      <c r="M12" s="315"/>
      <c r="N12" s="315"/>
      <c r="O12" s="220" t="s">
        <v>2</v>
      </c>
      <c r="P12" s="315" t="s">
        <v>1</v>
      </c>
      <c r="Q12" s="315"/>
      <c r="R12" s="315"/>
      <c r="S12" s="315"/>
      <c r="T12" s="220" t="s">
        <v>2</v>
      </c>
      <c r="U12" s="315" t="s">
        <v>1</v>
      </c>
      <c r="V12" s="315"/>
      <c r="W12" s="315"/>
      <c r="X12" s="315"/>
      <c r="Y12" s="220" t="s">
        <v>2</v>
      </c>
      <c r="Z12" s="315" t="s">
        <v>1</v>
      </c>
      <c r="AA12" s="315"/>
      <c r="AB12" s="315"/>
      <c r="AC12" s="315"/>
      <c r="AD12" s="191" t="s">
        <v>2</v>
      </c>
      <c r="AE12" s="315" t="s">
        <v>1</v>
      </c>
      <c r="AF12" s="315"/>
      <c r="AG12" s="328"/>
      <c r="AH12" s="328"/>
      <c r="AI12" s="193" t="s">
        <v>2</v>
      </c>
      <c r="AJ12" s="329" t="s">
        <v>1</v>
      </c>
      <c r="AK12" s="329"/>
      <c r="AL12" s="329"/>
      <c r="AM12" s="329"/>
      <c r="AN12" s="193" t="s">
        <v>2</v>
      </c>
      <c r="AO12" s="329" t="s">
        <v>1</v>
      </c>
      <c r="AP12" s="329"/>
      <c r="AQ12" s="329"/>
      <c r="AR12" s="329"/>
      <c r="AS12" s="193" t="s">
        <v>2</v>
      </c>
      <c r="AT12" s="329" t="s">
        <v>1</v>
      </c>
      <c r="AU12" s="329"/>
      <c r="AV12" s="329"/>
      <c r="AW12" s="329"/>
      <c r="AX12" s="193" t="s">
        <v>2</v>
      </c>
      <c r="AY12" s="329" t="s">
        <v>1</v>
      </c>
      <c r="AZ12" s="329"/>
      <c r="BA12" s="329"/>
      <c r="BB12" s="329"/>
      <c r="BC12" s="193" t="s">
        <v>2</v>
      </c>
      <c r="BD12" s="329" t="s">
        <v>1</v>
      </c>
      <c r="BE12" s="329"/>
      <c r="BF12" s="329"/>
      <c r="BG12" s="329"/>
      <c r="BH12" s="193" t="s">
        <v>2</v>
      </c>
      <c r="BI12" s="329" t="s">
        <v>1</v>
      </c>
      <c r="BJ12" s="329"/>
      <c r="BK12" s="329"/>
      <c r="BL12" s="329"/>
      <c r="BM12" s="193" t="s">
        <v>2</v>
      </c>
      <c r="BN12" s="329" t="s">
        <v>1</v>
      </c>
      <c r="BO12" s="329"/>
      <c r="BP12" s="329"/>
      <c r="BQ12" s="329"/>
      <c r="BR12" s="34"/>
      <c r="BS12" s="13"/>
      <c r="BT12" s="13"/>
      <c r="BU12" s="13"/>
      <c r="BV12" s="13"/>
      <c r="BW12" s="13"/>
    </row>
    <row r="13" spans="1:169" s="1" customFormat="1" ht="16.8">
      <c r="A13" s="76"/>
      <c r="B13" s="76"/>
      <c r="C13" s="43" t="s">
        <v>4</v>
      </c>
      <c r="D13" s="43" t="s">
        <v>3</v>
      </c>
      <c r="E13" s="76"/>
      <c r="F13" s="43" t="s">
        <v>4</v>
      </c>
      <c r="G13" s="43" t="s">
        <v>3</v>
      </c>
      <c r="H13" s="43" t="s">
        <v>5</v>
      </c>
      <c r="I13" s="43" t="s">
        <v>6</v>
      </c>
      <c r="J13" s="76"/>
      <c r="K13" s="43" t="s">
        <v>4</v>
      </c>
      <c r="L13" s="43" t="s">
        <v>3</v>
      </c>
      <c r="M13" s="43" t="s">
        <v>5</v>
      </c>
      <c r="N13" s="43" t="s">
        <v>6</v>
      </c>
      <c r="O13" s="76"/>
      <c r="P13" s="43" t="s">
        <v>4</v>
      </c>
      <c r="Q13" s="43" t="s">
        <v>3</v>
      </c>
      <c r="R13" s="43" t="s">
        <v>5</v>
      </c>
      <c r="S13" s="43" t="s">
        <v>6</v>
      </c>
      <c r="T13" s="76"/>
      <c r="U13" s="43" t="s">
        <v>4</v>
      </c>
      <c r="V13" s="43" t="s">
        <v>3</v>
      </c>
      <c r="W13" s="43" t="s">
        <v>5</v>
      </c>
      <c r="X13" s="43" t="s">
        <v>6</v>
      </c>
      <c r="Y13" s="76"/>
      <c r="Z13" s="43" t="s">
        <v>4</v>
      </c>
      <c r="AA13" s="43" t="s">
        <v>3</v>
      </c>
      <c r="AB13" s="43" t="s">
        <v>5</v>
      </c>
      <c r="AC13" s="43" t="s">
        <v>6</v>
      </c>
      <c r="AD13" s="43"/>
      <c r="AE13" s="78" t="s">
        <v>4</v>
      </c>
      <c r="AF13" s="78" t="s">
        <v>3</v>
      </c>
      <c r="AG13" s="43" t="s">
        <v>5</v>
      </c>
      <c r="AH13" s="43" t="s">
        <v>6</v>
      </c>
      <c r="AI13" s="76"/>
      <c r="AJ13" s="76" t="s">
        <v>4</v>
      </c>
      <c r="AK13" s="76" t="s">
        <v>3</v>
      </c>
      <c r="AL13" s="76" t="s">
        <v>5</v>
      </c>
      <c r="AM13" s="76" t="s">
        <v>6</v>
      </c>
      <c r="AN13" s="76"/>
      <c r="AO13" s="76" t="s">
        <v>4</v>
      </c>
      <c r="AP13" s="76" t="s">
        <v>3</v>
      </c>
      <c r="AQ13" s="76" t="s">
        <v>5</v>
      </c>
      <c r="AR13" s="76" t="s">
        <v>6</v>
      </c>
      <c r="AS13" s="76"/>
      <c r="AT13" s="76" t="s">
        <v>4</v>
      </c>
      <c r="AU13" s="76" t="s">
        <v>3</v>
      </c>
      <c r="AV13" s="76" t="s">
        <v>5</v>
      </c>
      <c r="AW13" s="76" t="s">
        <v>6</v>
      </c>
      <c r="AX13" s="76"/>
      <c r="AY13" s="76" t="s">
        <v>4</v>
      </c>
      <c r="AZ13" s="76" t="s">
        <v>3</v>
      </c>
      <c r="BA13" s="76" t="s">
        <v>5</v>
      </c>
      <c r="BB13" s="76" t="s">
        <v>6</v>
      </c>
      <c r="BC13" s="76"/>
      <c r="BD13" s="76" t="s">
        <v>4</v>
      </c>
      <c r="BE13" s="76" t="s">
        <v>3</v>
      </c>
      <c r="BF13" s="76" t="s">
        <v>5</v>
      </c>
      <c r="BG13" s="76" t="s">
        <v>6</v>
      </c>
      <c r="BH13" s="76"/>
      <c r="BI13" s="76" t="s">
        <v>4</v>
      </c>
      <c r="BJ13" s="76" t="s">
        <v>3</v>
      </c>
      <c r="BK13" s="76" t="s">
        <v>5</v>
      </c>
      <c r="BL13" s="76" t="s">
        <v>6</v>
      </c>
      <c r="BM13" s="76"/>
      <c r="BN13" s="76" t="s">
        <v>4</v>
      </c>
      <c r="BO13" s="76" t="s">
        <v>3</v>
      </c>
      <c r="BP13" s="76" t="s">
        <v>5</v>
      </c>
      <c r="BQ13" s="76" t="s">
        <v>6</v>
      </c>
      <c r="BR13" s="34"/>
      <c r="BS13" s="13"/>
      <c r="BT13" s="13"/>
      <c r="BU13" s="13"/>
      <c r="BV13" s="13"/>
      <c r="BW13" s="13"/>
    </row>
    <row r="14" spans="1:169" s="4" customFormat="1" ht="16.8">
      <c r="A14" s="79" t="s">
        <v>66</v>
      </c>
      <c r="B14" s="79"/>
      <c r="C14" s="79">
        <v>8.68</v>
      </c>
      <c r="D14" s="79">
        <v>9.7430000000000003</v>
      </c>
      <c r="E14" s="79"/>
      <c r="F14" s="79">
        <v>7.1279300000000001</v>
      </c>
      <c r="G14" s="219"/>
      <c r="H14" s="79">
        <v>6.3736300000000004</v>
      </c>
      <c r="I14" s="79">
        <v>9.5400899999999993</v>
      </c>
      <c r="J14" s="79">
        <v>218.11</v>
      </c>
      <c r="K14" s="104">
        <v>68.743333333333297</v>
      </c>
      <c r="L14" s="104">
        <v>62.045333333333332</v>
      </c>
      <c r="M14" s="104">
        <v>59.586000000000006</v>
      </c>
      <c r="N14" s="104">
        <v>56.482333333333337</v>
      </c>
      <c r="O14" s="75">
        <v>244.31950000000001</v>
      </c>
      <c r="P14" s="151">
        <v>72.345920000000007</v>
      </c>
      <c r="Q14" s="151">
        <v>76.431290000000004</v>
      </c>
      <c r="R14" s="151">
        <v>62.26558</v>
      </c>
      <c r="S14" s="145">
        <v>60.363729999999997</v>
      </c>
      <c r="T14" s="75">
        <v>245.99619999999999</v>
      </c>
      <c r="U14" s="104">
        <v>81.575333333333333</v>
      </c>
      <c r="V14" s="151">
        <v>80.304100000000005</v>
      </c>
      <c r="W14" s="151">
        <v>79.101889999999997</v>
      </c>
      <c r="X14" s="104">
        <v>70.209699999999998</v>
      </c>
      <c r="Y14" s="104">
        <v>278.43700000000001</v>
      </c>
      <c r="Z14" s="104">
        <v>101.57166666666667</v>
      </c>
      <c r="AA14" s="104">
        <v>93.170999999999992</v>
      </c>
      <c r="AB14" s="104">
        <v>90.033666666666662</v>
      </c>
      <c r="AC14" s="104">
        <v>84.51100000000001</v>
      </c>
      <c r="AD14" s="104">
        <v>252.90299999999999</v>
      </c>
      <c r="AE14" s="104">
        <v>96.61399999999999</v>
      </c>
      <c r="AF14" s="160">
        <v>96.61399999999999</v>
      </c>
      <c r="AG14" s="104">
        <v>107.663</v>
      </c>
      <c r="AH14" s="104">
        <v>112.18</v>
      </c>
      <c r="AI14" s="151">
        <v>260</v>
      </c>
      <c r="AJ14" s="104">
        <v>88.398666666666671</v>
      </c>
      <c r="AK14" s="104">
        <v>104.02933333333334</v>
      </c>
      <c r="AL14" s="104">
        <v>88.992666666666665</v>
      </c>
      <c r="AM14" s="104">
        <v>95.62533333333333</v>
      </c>
      <c r="AN14" s="104">
        <v>282</v>
      </c>
      <c r="AO14" s="104">
        <v>112.49633333333334</v>
      </c>
      <c r="AP14" s="104">
        <v>112.67266666666667</v>
      </c>
      <c r="AQ14" s="104">
        <v>96.337000000000003</v>
      </c>
      <c r="AR14" s="104">
        <v>101.19833333333332</v>
      </c>
      <c r="AS14" s="104">
        <v>307</v>
      </c>
      <c r="AT14" s="104">
        <v>88.723333333333315</v>
      </c>
      <c r="AU14" s="104">
        <v>105.00733333333334</v>
      </c>
      <c r="AV14" s="104">
        <v>110.94233333333334</v>
      </c>
      <c r="AW14" s="104">
        <v>99.293000000000006</v>
      </c>
      <c r="AX14" s="104">
        <v>301</v>
      </c>
      <c r="AY14" s="104">
        <v>92.281000000000006</v>
      </c>
      <c r="AZ14" s="104">
        <v>88.564666666666653</v>
      </c>
      <c r="BA14" s="104">
        <v>105.13566666666667</v>
      </c>
      <c r="BB14" s="104">
        <v>97.307666666666663</v>
      </c>
      <c r="BC14" s="151">
        <v>275</v>
      </c>
      <c r="BD14" s="104">
        <v>87.76766666666667</v>
      </c>
      <c r="BE14" s="104">
        <v>89.839999999999989</v>
      </c>
      <c r="BF14" s="104">
        <v>83.379666666666665</v>
      </c>
      <c r="BG14" s="104">
        <v>82.225666666666669</v>
      </c>
      <c r="BH14" s="151">
        <v>217</v>
      </c>
      <c r="BI14" s="104">
        <v>66.695333333333338</v>
      </c>
      <c r="BJ14" s="104">
        <v>71.120333333333335</v>
      </c>
      <c r="BK14" s="104">
        <v>79.443333333333328</v>
      </c>
      <c r="BL14" s="104">
        <v>84.949666666666658</v>
      </c>
      <c r="BM14" s="151">
        <v>229</v>
      </c>
      <c r="BN14" s="104">
        <v>90.861333333333334</v>
      </c>
      <c r="BO14" s="104">
        <v>92.412333333333336</v>
      </c>
      <c r="BP14" s="104">
        <v>84.690333333333342</v>
      </c>
      <c r="BQ14" s="104">
        <v>80.446000000000012</v>
      </c>
      <c r="BR14" s="84"/>
    </row>
    <row r="15" spans="1:169" s="4" customFormat="1" ht="16.8">
      <c r="A15" s="79" t="s">
        <v>67</v>
      </c>
      <c r="B15" s="79"/>
      <c r="C15" s="79">
        <f>SUM(C16:C17)</f>
        <v>11.894</v>
      </c>
      <c r="D15" s="79">
        <f>SUM(D16:D17)</f>
        <v>15.309000000000001</v>
      </c>
      <c r="E15" s="79"/>
      <c r="F15" s="79"/>
      <c r="G15" s="79"/>
      <c r="H15" s="79"/>
      <c r="I15" s="79"/>
      <c r="J15" s="79">
        <v>59.75</v>
      </c>
      <c r="K15" s="104">
        <v>21.203333333333333</v>
      </c>
      <c r="L15" s="104">
        <v>17.276666666666667</v>
      </c>
      <c r="M15" s="104">
        <v>15.967999999999998</v>
      </c>
      <c r="N15" s="104">
        <v>15.88</v>
      </c>
      <c r="O15" s="75">
        <v>98.609260000000006</v>
      </c>
      <c r="P15" s="145">
        <v>28.82058</v>
      </c>
      <c r="Q15" s="145">
        <v>32.635150000000003</v>
      </c>
      <c r="R15" s="145">
        <v>25.641739999999999</v>
      </c>
      <c r="S15" s="145">
        <v>21.141729999999999</v>
      </c>
      <c r="T15" s="75">
        <v>92.727879999999999</v>
      </c>
      <c r="U15" s="104">
        <v>26.540000000000003</v>
      </c>
      <c r="V15" s="145">
        <v>31.289169999999999</v>
      </c>
      <c r="W15" s="145">
        <v>27.680150000000001</v>
      </c>
      <c r="X15" s="104">
        <v>27.78107</v>
      </c>
      <c r="Y15" s="104">
        <v>102.36020000000001</v>
      </c>
      <c r="Z15" s="104">
        <v>37.866666666666667</v>
      </c>
      <c r="AA15" s="104">
        <v>33.704666666666668</v>
      </c>
      <c r="AB15" s="104">
        <v>33.302999999999997</v>
      </c>
      <c r="AC15" s="104">
        <v>27.635666666666665</v>
      </c>
      <c r="AD15" s="104">
        <v>88.84</v>
      </c>
      <c r="AE15" s="104">
        <v>32.116666666666667</v>
      </c>
      <c r="AF15" s="160">
        <v>32.116666666666667</v>
      </c>
      <c r="AG15" s="104">
        <v>43.561666666666667</v>
      </c>
      <c r="AH15" s="104">
        <v>45.126666666666665</v>
      </c>
      <c r="AI15" s="151">
        <v>87</v>
      </c>
      <c r="AJ15" s="104">
        <v>30.998999999999999</v>
      </c>
      <c r="AK15" s="104">
        <v>36.847000000000001</v>
      </c>
      <c r="AL15" s="104">
        <v>28.546333333333337</v>
      </c>
      <c r="AM15" s="104">
        <v>34.852666666666671</v>
      </c>
      <c r="AN15" s="104">
        <v>107</v>
      </c>
      <c r="AO15" s="104">
        <v>45.649333333333338</v>
      </c>
      <c r="AP15" s="104">
        <v>52.710999999999991</v>
      </c>
      <c r="AQ15" s="104">
        <v>35.190333333333335</v>
      </c>
      <c r="AR15" s="104">
        <v>39.056666666666665</v>
      </c>
      <c r="AS15" s="104">
        <v>128</v>
      </c>
      <c r="AT15" s="104">
        <v>28.616333333333333</v>
      </c>
      <c r="AU15" s="104">
        <v>43.346666666666664</v>
      </c>
      <c r="AV15" s="104">
        <v>45.36033333333333</v>
      </c>
      <c r="AW15" s="104">
        <v>38.277333333333331</v>
      </c>
      <c r="AX15" s="104">
        <v>116</v>
      </c>
      <c r="AY15" s="104">
        <v>27.583666666666669</v>
      </c>
      <c r="AZ15" s="104">
        <v>29.183000000000003</v>
      </c>
      <c r="BA15" s="104">
        <v>33.591333333333331</v>
      </c>
      <c r="BB15" s="104">
        <v>31.014666666666667</v>
      </c>
      <c r="BC15" s="151">
        <v>111</v>
      </c>
      <c r="BD15" s="104">
        <v>32.525333333333329</v>
      </c>
      <c r="BE15" s="104">
        <v>29.861000000000001</v>
      </c>
      <c r="BF15" s="104">
        <v>28.608333333333331</v>
      </c>
      <c r="BG15" s="104">
        <v>29.757000000000001</v>
      </c>
      <c r="BH15" s="151">
        <v>85</v>
      </c>
      <c r="BI15" s="104">
        <v>22.929666666666666</v>
      </c>
      <c r="BJ15" s="104">
        <v>30.180000000000003</v>
      </c>
      <c r="BK15" s="104">
        <v>33.697333333333333</v>
      </c>
      <c r="BL15" s="104">
        <v>34.401333333333334</v>
      </c>
      <c r="BM15" s="151">
        <v>80</v>
      </c>
      <c r="BN15" s="104">
        <v>28.852999999999998</v>
      </c>
      <c r="BO15" s="104">
        <v>37.81666666666667</v>
      </c>
      <c r="BP15" s="104">
        <v>27.315333333333331</v>
      </c>
      <c r="BQ15" s="104">
        <v>29.604333333333329</v>
      </c>
      <c r="BR15" s="84"/>
    </row>
    <row r="16" spans="1:169" s="1" customFormat="1" ht="16.8">
      <c r="A16" s="102" t="s">
        <v>101</v>
      </c>
      <c r="B16" s="102"/>
      <c r="C16" s="102">
        <v>5.3390000000000004</v>
      </c>
      <c r="D16" s="102">
        <v>6.3150000000000004</v>
      </c>
      <c r="E16" s="102"/>
      <c r="F16" s="102"/>
      <c r="G16" s="175"/>
      <c r="H16" s="102"/>
      <c r="I16" s="102"/>
      <c r="J16" s="102"/>
      <c r="K16" s="80"/>
      <c r="L16" s="80"/>
      <c r="M16" s="80"/>
      <c r="N16" s="80"/>
      <c r="O16" s="65"/>
      <c r="P16" s="148"/>
      <c r="Q16" s="148"/>
      <c r="R16" s="148"/>
      <c r="S16" s="148"/>
      <c r="T16" s="65"/>
      <c r="U16" s="80"/>
      <c r="V16" s="148"/>
      <c r="W16" s="148"/>
      <c r="X16" s="80"/>
      <c r="Y16" s="80"/>
      <c r="Z16" s="80"/>
      <c r="AA16" s="80"/>
      <c r="AB16" s="80"/>
      <c r="AC16" s="80"/>
      <c r="AD16" s="80"/>
      <c r="AE16" s="80"/>
      <c r="AF16" s="161"/>
      <c r="AG16" s="80"/>
      <c r="AH16" s="80"/>
      <c r="AI16" s="153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153"/>
      <c r="BD16" s="80"/>
      <c r="BE16" s="80"/>
      <c r="BF16" s="80"/>
      <c r="BG16" s="80"/>
      <c r="BH16" s="153"/>
      <c r="BI16" s="80"/>
      <c r="BJ16" s="80"/>
      <c r="BK16" s="80"/>
      <c r="BL16" s="80"/>
      <c r="BM16" s="153"/>
      <c r="BN16" s="80"/>
      <c r="BO16" s="80"/>
      <c r="BP16" s="80"/>
      <c r="BQ16" s="80"/>
      <c r="BR16" s="34"/>
      <c r="BS16" s="13"/>
      <c r="BT16" s="13"/>
      <c r="BU16" s="13"/>
      <c r="BV16" s="13"/>
      <c r="BW16" s="13"/>
    </row>
    <row r="17" spans="1:75" s="1" customFormat="1" ht="16.8">
      <c r="A17" s="102" t="s">
        <v>43</v>
      </c>
      <c r="B17" s="102"/>
      <c r="C17" s="102">
        <v>6.5549999999999997</v>
      </c>
      <c r="D17" s="102">
        <v>8.9939999999999998</v>
      </c>
      <c r="E17" s="102"/>
      <c r="F17" s="102"/>
      <c r="G17" s="175"/>
      <c r="H17" s="102"/>
      <c r="I17" s="102"/>
      <c r="J17" s="102"/>
      <c r="K17" s="80"/>
      <c r="L17" s="80"/>
      <c r="M17" s="80"/>
      <c r="N17" s="80"/>
      <c r="O17" s="65"/>
      <c r="P17" s="148"/>
      <c r="Q17" s="148"/>
      <c r="R17" s="148"/>
      <c r="S17" s="148"/>
      <c r="T17" s="65"/>
      <c r="U17" s="80"/>
      <c r="V17" s="148"/>
      <c r="W17" s="148"/>
      <c r="X17" s="80"/>
      <c r="Y17" s="80"/>
      <c r="Z17" s="80"/>
      <c r="AA17" s="80"/>
      <c r="AB17" s="80"/>
      <c r="AC17" s="80"/>
      <c r="AD17" s="80"/>
      <c r="AE17" s="80"/>
      <c r="AF17" s="161"/>
      <c r="AG17" s="80"/>
      <c r="AH17" s="80"/>
      <c r="AI17" s="153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153"/>
      <c r="BD17" s="80"/>
      <c r="BE17" s="80"/>
      <c r="BF17" s="80"/>
      <c r="BG17" s="80"/>
      <c r="BH17" s="153"/>
      <c r="BI17" s="80"/>
      <c r="BJ17" s="80"/>
      <c r="BK17" s="80"/>
      <c r="BL17" s="80"/>
      <c r="BM17" s="153"/>
      <c r="BN17" s="80"/>
      <c r="BO17" s="80"/>
      <c r="BP17" s="80"/>
      <c r="BQ17" s="80"/>
      <c r="BR17" s="34"/>
      <c r="BS17" s="13"/>
      <c r="BT17" s="13"/>
      <c r="BU17" s="13"/>
      <c r="BV17" s="13"/>
      <c r="BW17" s="13"/>
    </row>
    <row r="18" spans="1:75" s="4" customFormat="1" ht="16.8">
      <c r="A18" s="79" t="s">
        <v>68</v>
      </c>
      <c r="B18" s="79"/>
      <c r="C18" s="79">
        <f>SUM(C19:C20)</f>
        <v>27.363</v>
      </c>
      <c r="D18" s="79">
        <f>SUM(D19:D20)</f>
        <v>31.055</v>
      </c>
      <c r="E18" s="79"/>
      <c r="F18" s="79">
        <f>+SUM(F19:F20)</f>
        <v>27.846899999999998</v>
      </c>
      <c r="G18" s="79">
        <f t="shared" ref="G18:I18" si="0">+SUM(G19:G20)</f>
        <v>0</v>
      </c>
      <c r="H18" s="79">
        <f t="shared" si="0"/>
        <v>19.718730000000001</v>
      </c>
      <c r="I18" s="79">
        <f t="shared" si="0"/>
        <v>28.312000000000001</v>
      </c>
      <c r="J18" s="79">
        <v>129.38300000000001</v>
      </c>
      <c r="K18" s="104">
        <v>49.489666666666665</v>
      </c>
      <c r="L18" s="104">
        <v>43.584000000000003</v>
      </c>
      <c r="M18" s="104">
        <v>40.079333333333331</v>
      </c>
      <c r="N18" s="104">
        <v>41.905000000000001</v>
      </c>
      <c r="O18" s="75">
        <v>141.40799999999999</v>
      </c>
      <c r="P18" s="145">
        <v>49.932850000000002</v>
      </c>
      <c r="Q18" s="145">
        <v>54.806199999999997</v>
      </c>
      <c r="R18" s="145">
        <v>46.605089999999997</v>
      </c>
      <c r="S18" s="145">
        <v>45.115119999999997</v>
      </c>
      <c r="T18" s="75">
        <v>106.09869999999999</v>
      </c>
      <c r="U18" s="104">
        <v>47.641666666666673</v>
      </c>
      <c r="V18" s="145">
        <v>56.101559999999999</v>
      </c>
      <c r="W18" s="145">
        <v>57.120359999999998</v>
      </c>
      <c r="X18" s="104">
        <v>46.821980000000003</v>
      </c>
      <c r="Y18" s="104">
        <v>123.7205</v>
      </c>
      <c r="Z18" s="104">
        <v>52.235000000000007</v>
      </c>
      <c r="AA18" s="104">
        <v>46.462666666666671</v>
      </c>
      <c r="AB18" s="104">
        <v>49.730666666666671</v>
      </c>
      <c r="AC18" s="104">
        <v>47.945</v>
      </c>
      <c r="AD18" s="104">
        <v>124.096</v>
      </c>
      <c r="AE18" s="104">
        <v>43.234666666666669</v>
      </c>
      <c r="AF18" s="160">
        <v>43.234666666666669</v>
      </c>
      <c r="AG18" s="104">
        <v>47.273333333333333</v>
      </c>
      <c r="AH18" s="104">
        <v>55.53</v>
      </c>
      <c r="AI18" s="151">
        <v>118</v>
      </c>
      <c r="AJ18" s="104">
        <v>50.098666666666666</v>
      </c>
      <c r="AK18" s="104">
        <v>54.035333333333334</v>
      </c>
      <c r="AL18" s="104">
        <v>43.719666666666662</v>
      </c>
      <c r="AM18" s="104">
        <v>39.063333333333333</v>
      </c>
      <c r="AN18" s="104">
        <v>155</v>
      </c>
      <c r="AO18" s="104">
        <v>58.751666666666665</v>
      </c>
      <c r="AP18" s="104">
        <v>66.083666666666673</v>
      </c>
      <c r="AQ18" s="104">
        <v>54.406666666666666</v>
      </c>
      <c r="AR18" s="104">
        <v>56.43266666666667</v>
      </c>
      <c r="AS18" s="104">
        <v>135</v>
      </c>
      <c r="AT18" s="104">
        <v>50.479333333333329</v>
      </c>
      <c r="AU18" s="104">
        <v>50.968333333333334</v>
      </c>
      <c r="AV18" s="104">
        <v>56.28</v>
      </c>
      <c r="AW18" s="104">
        <v>57.877666666666663</v>
      </c>
      <c r="AX18" s="104">
        <v>165</v>
      </c>
      <c r="AY18" s="104">
        <v>51.725000000000001</v>
      </c>
      <c r="AZ18" s="104">
        <v>52.475999999999999</v>
      </c>
      <c r="BA18" s="104">
        <v>66.709000000000003</v>
      </c>
      <c r="BB18" s="104">
        <v>57.225333333333332</v>
      </c>
      <c r="BC18" s="151">
        <v>149</v>
      </c>
      <c r="BD18" s="104">
        <v>40.168666666666667</v>
      </c>
      <c r="BE18" s="104">
        <v>41.375999999999998</v>
      </c>
      <c r="BF18" s="104">
        <v>41.913000000000004</v>
      </c>
      <c r="BG18" s="104">
        <v>37.838666666666661</v>
      </c>
      <c r="BH18" s="151">
        <v>103</v>
      </c>
      <c r="BI18" s="104">
        <v>30.97066666666667</v>
      </c>
      <c r="BJ18" s="104">
        <v>35.918333333333329</v>
      </c>
      <c r="BK18" s="104">
        <v>52.310333333333325</v>
      </c>
      <c r="BL18" s="104">
        <v>45.854000000000006</v>
      </c>
      <c r="BM18" s="151">
        <v>127</v>
      </c>
      <c r="BN18" s="104">
        <v>65.301666666666677</v>
      </c>
      <c r="BO18" s="104">
        <v>49.900666666666666</v>
      </c>
      <c r="BP18" s="104">
        <v>42.132333333333328</v>
      </c>
      <c r="BQ18" s="104">
        <v>40.710666666666668</v>
      </c>
      <c r="BR18" s="84"/>
    </row>
    <row r="19" spans="1:75" s="1" customFormat="1" ht="16.8">
      <c r="A19" s="102" t="s">
        <v>101</v>
      </c>
      <c r="B19" s="102"/>
      <c r="C19" s="102">
        <v>12.96</v>
      </c>
      <c r="D19" s="102">
        <v>16.166</v>
      </c>
      <c r="E19" s="102"/>
      <c r="F19" s="102">
        <v>13.6654</v>
      </c>
      <c r="G19" s="175"/>
      <c r="H19" s="102">
        <v>9.9655199999999997</v>
      </c>
      <c r="I19" s="102">
        <v>14.0108</v>
      </c>
      <c r="J19" s="102"/>
      <c r="K19" s="155">
        <v>25.967200000000002</v>
      </c>
      <c r="L19" s="155">
        <v>22.725200000000001</v>
      </c>
      <c r="M19" s="155">
        <v>21.878700000000002</v>
      </c>
      <c r="N19" s="155">
        <v>21.0825</v>
      </c>
      <c r="O19" s="65"/>
      <c r="P19" s="148"/>
      <c r="Q19" s="148"/>
      <c r="R19" s="148"/>
      <c r="S19" s="148"/>
      <c r="T19" s="65"/>
      <c r="U19" s="80"/>
      <c r="V19" s="148"/>
      <c r="W19" s="148"/>
      <c r="X19" s="80"/>
      <c r="Y19" s="80"/>
      <c r="Z19" s="80"/>
      <c r="AA19" s="80"/>
      <c r="AB19" s="80"/>
      <c r="AC19" s="80"/>
      <c r="AD19" s="80"/>
      <c r="AE19" s="80"/>
      <c r="AF19" s="161"/>
      <c r="AG19" s="80"/>
      <c r="AH19" s="80"/>
      <c r="AI19" s="153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153"/>
      <c r="BD19" s="80"/>
      <c r="BE19" s="80"/>
      <c r="BF19" s="80"/>
      <c r="BG19" s="80"/>
      <c r="BH19" s="153"/>
      <c r="BI19" s="80"/>
      <c r="BJ19" s="80"/>
      <c r="BK19" s="80"/>
      <c r="BL19" s="80"/>
      <c r="BM19" s="153"/>
      <c r="BN19" s="80"/>
      <c r="BO19" s="80"/>
      <c r="BP19" s="80"/>
      <c r="BQ19" s="80"/>
      <c r="BR19" s="34"/>
      <c r="BS19" s="13"/>
      <c r="BT19" s="13"/>
      <c r="BU19" s="13"/>
      <c r="BV19" s="13"/>
      <c r="BW19" s="13"/>
    </row>
    <row r="20" spans="1:75" s="1" customFormat="1" ht="16.8">
      <c r="A20" s="102" t="s">
        <v>43</v>
      </c>
      <c r="B20" s="102"/>
      <c r="C20" s="102">
        <v>14.403</v>
      </c>
      <c r="D20" s="102">
        <v>14.888999999999999</v>
      </c>
      <c r="E20" s="102"/>
      <c r="F20" s="102">
        <v>14.1815</v>
      </c>
      <c r="G20" s="175"/>
      <c r="H20" s="102">
        <v>9.7532099999999993</v>
      </c>
      <c r="I20" s="102">
        <v>14.301200000000001</v>
      </c>
      <c r="J20" s="102"/>
      <c r="K20" s="155">
        <v>23.522599999999997</v>
      </c>
      <c r="L20" s="155">
        <v>20.859099999999998</v>
      </c>
      <c r="M20" s="155">
        <v>18.200299999999999</v>
      </c>
      <c r="N20" s="155">
        <v>20.822099999999999</v>
      </c>
      <c r="O20" s="65"/>
      <c r="P20" s="148"/>
      <c r="Q20" s="148"/>
      <c r="R20" s="148"/>
      <c r="S20" s="148"/>
      <c r="T20" s="65"/>
      <c r="U20" s="80"/>
      <c r="V20" s="148"/>
      <c r="W20" s="148"/>
      <c r="X20" s="80"/>
      <c r="Y20" s="80"/>
      <c r="Z20" s="80"/>
      <c r="AA20" s="80"/>
      <c r="AB20" s="80"/>
      <c r="AC20" s="80"/>
      <c r="AD20" s="80"/>
      <c r="AE20" s="80"/>
      <c r="AF20" s="161"/>
      <c r="AG20" s="80"/>
      <c r="AH20" s="80"/>
      <c r="AI20" s="153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153"/>
      <c r="BD20" s="80"/>
      <c r="BE20" s="80"/>
      <c r="BF20" s="80"/>
      <c r="BG20" s="80"/>
      <c r="BH20" s="153"/>
      <c r="BI20" s="80"/>
      <c r="BJ20" s="80"/>
      <c r="BK20" s="80"/>
      <c r="BL20" s="80"/>
      <c r="BM20" s="153"/>
      <c r="BN20" s="80"/>
      <c r="BO20" s="80"/>
      <c r="BP20" s="80"/>
      <c r="BQ20" s="80"/>
      <c r="BR20" s="34"/>
      <c r="BS20" s="13"/>
      <c r="BT20" s="13"/>
      <c r="BU20" s="13"/>
      <c r="BV20" s="13"/>
      <c r="BW20" s="13"/>
    </row>
    <row r="21" spans="1:75" s="4" customFormat="1" ht="16.8">
      <c r="A21" s="79" t="s">
        <v>69</v>
      </c>
      <c r="B21" s="79"/>
      <c r="C21" s="79">
        <f>SUM(C22:C23)</f>
        <v>38.128</v>
      </c>
      <c r="D21" s="79">
        <f>SUM(D22:D23)</f>
        <v>48.320999999999998</v>
      </c>
      <c r="E21" s="79"/>
      <c r="F21" s="79">
        <f>+SUM(F22:F23)</f>
        <v>33.411299999999997</v>
      </c>
      <c r="G21" s="79">
        <f t="shared" ref="G21:I21" si="1">+SUM(G22:G23)</f>
        <v>0</v>
      </c>
      <c r="H21" s="79">
        <f t="shared" si="1"/>
        <v>26.366500000000002</v>
      </c>
      <c r="I21" s="79">
        <f t="shared" si="1"/>
        <v>41.190899999999999</v>
      </c>
      <c r="J21" s="79">
        <v>202.92099999999999</v>
      </c>
      <c r="K21" s="104">
        <v>60.724666666666671</v>
      </c>
      <c r="L21" s="104">
        <v>55.096000000000004</v>
      </c>
      <c r="M21" s="104">
        <v>52.344000000000001</v>
      </c>
      <c r="N21" s="104">
        <v>51.013333333333328</v>
      </c>
      <c r="O21" s="75">
        <v>210.45779999999999</v>
      </c>
      <c r="P21" s="145">
        <v>60.662289999999999</v>
      </c>
      <c r="Q21" s="145">
        <v>61.74521</v>
      </c>
      <c r="R21" s="145">
        <v>51.945599999999999</v>
      </c>
      <c r="S21" s="145">
        <v>51.078020000000002</v>
      </c>
      <c r="T21" s="75">
        <v>212.80959999999999</v>
      </c>
      <c r="U21" s="104">
        <v>71.913333333333341</v>
      </c>
      <c r="V21" s="145">
        <v>68.418469999999999</v>
      </c>
      <c r="W21" s="145">
        <v>67.913290000000003</v>
      </c>
      <c r="X21" s="104">
        <v>58.598820000000003</v>
      </c>
      <c r="Y21" s="104">
        <v>242.2449</v>
      </c>
      <c r="Z21" s="104">
        <v>86.798000000000002</v>
      </c>
      <c r="AA21" s="104">
        <v>81.234666666666655</v>
      </c>
      <c r="AB21" s="104">
        <v>78.890333333333331</v>
      </c>
      <c r="AC21" s="104">
        <v>74.474000000000004</v>
      </c>
      <c r="AD21" s="104">
        <v>218.702</v>
      </c>
      <c r="AE21" s="104">
        <v>82.070333333333338</v>
      </c>
      <c r="AF21" s="160">
        <v>82.070333333333338</v>
      </c>
      <c r="AG21" s="104">
        <v>91.484666666666669</v>
      </c>
      <c r="AH21" s="104">
        <v>94.719666666666669</v>
      </c>
      <c r="AI21" s="151">
        <v>227</v>
      </c>
      <c r="AJ21" s="104">
        <v>75.475000000000009</v>
      </c>
      <c r="AK21" s="104">
        <v>89.214666666666673</v>
      </c>
      <c r="AL21" s="104">
        <v>79.757999999999996</v>
      </c>
      <c r="AM21" s="104">
        <v>81.12866666666666</v>
      </c>
      <c r="AN21" s="104">
        <v>244</v>
      </c>
      <c r="AO21" s="104">
        <v>93.831333333333347</v>
      </c>
      <c r="AP21" s="104">
        <v>90.438000000000002</v>
      </c>
      <c r="AQ21" s="104">
        <v>80.917000000000002</v>
      </c>
      <c r="AR21" s="104">
        <v>81.601666666666674</v>
      </c>
      <c r="AS21" s="104">
        <v>260</v>
      </c>
      <c r="AT21" s="104">
        <v>77.890333333333345</v>
      </c>
      <c r="AU21" s="104">
        <v>88.38</v>
      </c>
      <c r="AV21" s="104">
        <v>94.089666666666673</v>
      </c>
      <c r="AW21" s="104">
        <v>84.398333333333326</v>
      </c>
      <c r="AX21" s="104">
        <v>257</v>
      </c>
      <c r="AY21" s="104">
        <v>83.146333333333345</v>
      </c>
      <c r="AZ21" s="104">
        <v>78.691333333333333</v>
      </c>
      <c r="BA21" s="104">
        <v>92.856999999999985</v>
      </c>
      <c r="BB21" s="104">
        <v>85.920333333333318</v>
      </c>
      <c r="BC21" s="151">
        <v>242</v>
      </c>
      <c r="BD21" s="104">
        <v>78.064666666666668</v>
      </c>
      <c r="BE21" s="104">
        <v>78.628666666666675</v>
      </c>
      <c r="BF21" s="104">
        <v>72.725666666666669</v>
      </c>
      <c r="BG21" s="104">
        <v>69.165000000000006</v>
      </c>
      <c r="BH21" s="151">
        <v>184</v>
      </c>
      <c r="BI21" s="104">
        <v>58.313000000000009</v>
      </c>
      <c r="BJ21" s="104">
        <v>60.652333333333331</v>
      </c>
      <c r="BK21" s="104">
        <v>69.026333333333341</v>
      </c>
      <c r="BL21" s="104">
        <v>73.083666666666673</v>
      </c>
      <c r="BM21" s="151">
        <v>200</v>
      </c>
      <c r="BN21" s="104">
        <v>80.564999999999998</v>
      </c>
      <c r="BO21" s="104">
        <v>77.020333333333326</v>
      </c>
      <c r="BP21" s="104">
        <v>73.698333333333338</v>
      </c>
      <c r="BQ21" s="104">
        <v>68.469333333333338</v>
      </c>
      <c r="BR21" s="84"/>
    </row>
    <row r="22" spans="1:75" s="1" customFormat="1" ht="16.8">
      <c r="A22" s="102" t="s">
        <v>101</v>
      </c>
      <c r="B22" s="102"/>
      <c r="C22" s="102">
        <v>18.273</v>
      </c>
      <c r="D22" s="102">
        <v>27.573</v>
      </c>
      <c r="E22" s="102"/>
      <c r="F22" s="102">
        <v>16.072299999999998</v>
      </c>
      <c r="G22" s="175"/>
      <c r="H22" s="102">
        <v>14.267200000000001</v>
      </c>
      <c r="I22" s="102">
        <v>21.482400000000002</v>
      </c>
      <c r="J22" s="102"/>
      <c r="K22" s="80">
        <v>31.905999999999999</v>
      </c>
      <c r="L22" s="80">
        <v>28.744499999999999</v>
      </c>
      <c r="M22" s="80">
        <v>27.963200000000001</v>
      </c>
      <c r="N22" s="80">
        <v>26.272500000000001</v>
      </c>
      <c r="O22" s="65"/>
      <c r="P22" s="148"/>
      <c r="Q22" s="148"/>
      <c r="R22" s="148"/>
      <c r="S22" s="148"/>
      <c r="T22" s="65"/>
      <c r="U22" s="80"/>
      <c r="V22" s="148"/>
      <c r="W22" s="148"/>
      <c r="X22" s="80"/>
      <c r="Y22" s="80"/>
      <c r="Z22" s="80"/>
      <c r="AA22" s="80"/>
      <c r="AB22" s="80"/>
      <c r="AC22" s="80"/>
      <c r="AD22" s="80"/>
      <c r="AE22" s="80"/>
      <c r="AF22" s="161"/>
      <c r="AG22" s="80"/>
      <c r="AH22" s="80"/>
      <c r="AI22" s="153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153"/>
      <c r="BD22" s="80"/>
      <c r="BE22" s="80"/>
      <c r="BF22" s="80"/>
      <c r="BG22" s="80"/>
      <c r="BH22" s="153"/>
      <c r="BI22" s="80"/>
      <c r="BJ22" s="80"/>
      <c r="BK22" s="80"/>
      <c r="BL22" s="80"/>
      <c r="BM22" s="153"/>
      <c r="BN22" s="80"/>
      <c r="BO22" s="80"/>
      <c r="BP22" s="80"/>
      <c r="BQ22" s="80"/>
      <c r="BR22" s="34"/>
      <c r="BS22" s="13"/>
      <c r="BT22" s="13"/>
      <c r="BU22" s="13"/>
      <c r="BV22" s="13"/>
      <c r="BW22" s="13"/>
    </row>
    <row r="23" spans="1:75" s="1" customFormat="1" ht="16.8">
      <c r="A23" s="102" t="s">
        <v>43</v>
      </c>
      <c r="B23" s="102"/>
      <c r="C23" s="102">
        <v>19.855</v>
      </c>
      <c r="D23" s="102">
        <v>20.748000000000001</v>
      </c>
      <c r="E23" s="102"/>
      <c r="F23" s="102">
        <v>17.338999999999999</v>
      </c>
      <c r="G23" s="175"/>
      <c r="H23" s="102">
        <v>12.099299999999999</v>
      </c>
      <c r="I23" s="102">
        <v>19.708500000000001</v>
      </c>
      <c r="J23" s="102"/>
      <c r="K23" s="80">
        <v>28.8184</v>
      </c>
      <c r="L23" s="80">
        <v>26.351800000000001</v>
      </c>
      <c r="M23" s="80">
        <v>24.3811</v>
      </c>
      <c r="N23" s="80">
        <v>24.7408</v>
      </c>
      <c r="O23" s="65"/>
      <c r="P23" s="148"/>
      <c r="Q23" s="148"/>
      <c r="R23" s="148"/>
      <c r="S23" s="148"/>
      <c r="T23" s="65"/>
      <c r="U23" s="80"/>
      <c r="V23" s="148"/>
      <c r="W23" s="148"/>
      <c r="X23" s="80"/>
      <c r="Y23" s="80"/>
      <c r="Z23" s="80"/>
      <c r="AA23" s="80"/>
      <c r="AB23" s="80"/>
      <c r="AC23" s="80"/>
      <c r="AD23" s="80"/>
      <c r="AE23" s="80"/>
      <c r="AF23" s="161"/>
      <c r="AG23" s="80"/>
      <c r="AH23" s="80"/>
      <c r="AI23" s="153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153"/>
      <c r="BD23" s="80"/>
      <c r="BE23" s="80"/>
      <c r="BF23" s="80"/>
      <c r="BG23" s="80"/>
      <c r="BH23" s="153"/>
      <c r="BI23" s="80"/>
      <c r="BJ23" s="80"/>
      <c r="BK23" s="80"/>
      <c r="BL23" s="80"/>
      <c r="BM23" s="153"/>
      <c r="BN23" s="80"/>
      <c r="BO23" s="80"/>
      <c r="BP23" s="80"/>
      <c r="BQ23" s="80"/>
      <c r="BR23" s="34"/>
      <c r="BS23" s="13"/>
      <c r="BT23" s="13"/>
      <c r="BU23" s="13"/>
      <c r="BV23" s="13"/>
      <c r="BW23" s="13"/>
    </row>
    <row r="24" spans="1:75" s="4" customFormat="1" ht="16.8">
      <c r="A24" s="79" t="s">
        <v>70</v>
      </c>
      <c r="B24" s="79"/>
      <c r="C24" s="79">
        <v>4.9240000000000004</v>
      </c>
      <c r="D24" s="79">
        <v>6.3979999999999997</v>
      </c>
      <c r="E24" s="79"/>
      <c r="F24" s="79"/>
      <c r="G24" s="79"/>
      <c r="H24" s="79"/>
      <c r="I24" s="79"/>
      <c r="J24" s="79">
        <v>85.858000000000004</v>
      </c>
      <c r="K24" s="104">
        <v>31.605666666666668</v>
      </c>
      <c r="L24" s="104">
        <v>29.325666666666663</v>
      </c>
      <c r="M24" s="104">
        <v>30.334</v>
      </c>
      <c r="N24" s="104">
        <v>27.474333333333334</v>
      </c>
      <c r="O24" s="75">
        <v>90.279160000000005</v>
      </c>
      <c r="P24" s="75">
        <v>31.242570000000001</v>
      </c>
      <c r="Q24" s="75">
        <v>28.160409999999999</v>
      </c>
      <c r="R24" s="75">
        <v>25.085229999999999</v>
      </c>
      <c r="S24" s="75">
        <v>29.037659999999999</v>
      </c>
      <c r="T24" s="75">
        <v>79.670479999999998</v>
      </c>
      <c r="U24" s="104">
        <v>33.871000000000002</v>
      </c>
      <c r="V24" s="75">
        <v>32.762340000000002</v>
      </c>
      <c r="W24" s="75">
        <v>28.723490000000002</v>
      </c>
      <c r="X24" s="104">
        <v>27.45299</v>
      </c>
      <c r="Y24" s="104">
        <v>90.967619999999997</v>
      </c>
      <c r="Z24" s="104">
        <v>42.849333333333334</v>
      </c>
      <c r="AA24" s="104">
        <v>33.476666666666667</v>
      </c>
      <c r="AB24" s="104">
        <v>33.614666666666665</v>
      </c>
      <c r="AC24" s="104">
        <v>32.979999999999997</v>
      </c>
      <c r="AD24" s="104">
        <v>83.132999999999996</v>
      </c>
      <c r="AE24" s="104">
        <v>41.556333333333328</v>
      </c>
      <c r="AF24" s="160">
        <v>41.556333333333328</v>
      </c>
      <c r="AG24" s="104">
        <v>44.003666666666668</v>
      </c>
      <c r="AH24" s="104">
        <v>43.893333333333338</v>
      </c>
      <c r="AI24" s="151">
        <v>81</v>
      </c>
      <c r="AJ24" s="104">
        <v>39.588666666666668</v>
      </c>
      <c r="AK24" s="104">
        <v>46.121000000000002</v>
      </c>
      <c r="AL24" s="104">
        <v>39.564999999999998</v>
      </c>
      <c r="AM24" s="104">
        <v>40.834666666666671</v>
      </c>
      <c r="AN24" s="104">
        <v>102</v>
      </c>
      <c r="AO24" s="104">
        <v>61.753999999999998</v>
      </c>
      <c r="AP24" s="104">
        <v>54.943999999999996</v>
      </c>
      <c r="AQ24" s="104">
        <v>50.280333333333338</v>
      </c>
      <c r="AR24" s="104">
        <v>48.779333333333341</v>
      </c>
      <c r="AS24" s="104">
        <v>105</v>
      </c>
      <c r="AT24" s="104">
        <v>42.12</v>
      </c>
      <c r="AU24" s="104">
        <v>50.289333333333332</v>
      </c>
      <c r="AV24" s="104">
        <v>51.168666666666667</v>
      </c>
      <c r="AW24" s="104">
        <v>42.888333333333328</v>
      </c>
      <c r="AX24" s="104">
        <v>129</v>
      </c>
      <c r="AY24" s="104">
        <v>47.129666666666672</v>
      </c>
      <c r="AZ24" s="104">
        <v>47.193000000000005</v>
      </c>
      <c r="BA24" s="104">
        <v>52.747999999999998</v>
      </c>
      <c r="BB24" s="104">
        <v>48.111666666666672</v>
      </c>
      <c r="BC24" s="151">
        <v>115</v>
      </c>
      <c r="BD24" s="104">
        <v>46.459000000000003</v>
      </c>
      <c r="BE24" s="104">
        <v>41.222000000000001</v>
      </c>
      <c r="BF24" s="104">
        <v>38.701999999999998</v>
      </c>
      <c r="BG24" s="104">
        <v>39.413333333333334</v>
      </c>
      <c r="BH24" s="151">
        <v>85</v>
      </c>
      <c r="BI24" s="104">
        <v>33.94233333333333</v>
      </c>
      <c r="BJ24" s="104">
        <v>40.271999999999998</v>
      </c>
      <c r="BK24" s="104">
        <v>43.363</v>
      </c>
      <c r="BL24" s="104">
        <v>43.451999999999998</v>
      </c>
      <c r="BM24" s="151">
        <v>95</v>
      </c>
      <c r="BN24" s="104">
        <v>44.448333333333302</v>
      </c>
      <c r="BO24" s="104">
        <v>40.500333333333337</v>
      </c>
      <c r="BP24" s="104">
        <v>46.19466666666667</v>
      </c>
      <c r="BQ24" s="104">
        <v>43.508000000000003</v>
      </c>
      <c r="BR24" s="84"/>
    </row>
    <row r="25" spans="1:75" s="4" customFormat="1" ht="16.8">
      <c r="A25" s="79" t="s">
        <v>67</v>
      </c>
      <c r="B25" s="79"/>
      <c r="C25" s="79">
        <v>4.9249999999999998</v>
      </c>
      <c r="D25" s="79">
        <v>6.45</v>
      </c>
      <c r="E25" s="79"/>
      <c r="F25" s="79"/>
      <c r="G25" s="79"/>
      <c r="H25" s="79"/>
      <c r="I25" s="79"/>
      <c r="J25" s="79">
        <v>30.114000000000001</v>
      </c>
      <c r="K25" s="104">
        <v>12.613666666666667</v>
      </c>
      <c r="L25" s="104">
        <v>9.4306666666666672</v>
      </c>
      <c r="M25" s="104">
        <v>10.150333333333334</v>
      </c>
      <c r="N25" s="104">
        <v>10.375333333333334</v>
      </c>
      <c r="O25" s="75">
        <v>41.389020000000002</v>
      </c>
      <c r="P25" s="75">
        <v>13.73563</v>
      </c>
      <c r="Q25" s="151">
        <v>12.99906</v>
      </c>
      <c r="R25" s="75">
        <v>11.17948</v>
      </c>
      <c r="S25" s="75">
        <v>11.17498</v>
      </c>
      <c r="T25" s="75">
        <v>34.084490000000002</v>
      </c>
      <c r="U25" s="104">
        <v>13.414999999999999</v>
      </c>
      <c r="V25" s="151">
        <v>15.26979</v>
      </c>
      <c r="W25" s="151">
        <v>12.77622</v>
      </c>
      <c r="X25" s="104">
        <v>11.37562</v>
      </c>
      <c r="Y25" s="104">
        <v>37.692610000000002</v>
      </c>
      <c r="Z25" s="104">
        <v>17.793666666666667</v>
      </c>
      <c r="AA25" s="104">
        <v>13.093666666666666</v>
      </c>
      <c r="AB25" s="104">
        <v>15.021333333333333</v>
      </c>
      <c r="AC25" s="104">
        <v>12.409333333333331</v>
      </c>
      <c r="AD25" s="104">
        <v>35.543999999999997</v>
      </c>
      <c r="AE25" s="104">
        <v>15.236666666666666</v>
      </c>
      <c r="AF25" s="160">
        <v>15.236666666666666</v>
      </c>
      <c r="AG25" s="104">
        <v>20.254666666666665</v>
      </c>
      <c r="AH25" s="104">
        <v>20.833000000000002</v>
      </c>
      <c r="AI25" s="151">
        <v>31</v>
      </c>
      <c r="AJ25" s="104">
        <v>14.541333333333334</v>
      </c>
      <c r="AK25" s="104">
        <v>16.793000000000003</v>
      </c>
      <c r="AL25" s="104">
        <v>14.790000000000001</v>
      </c>
      <c r="AM25" s="104">
        <v>16.108333333333334</v>
      </c>
      <c r="AN25" s="104">
        <v>43</v>
      </c>
      <c r="AO25" s="104">
        <v>26.046999999999997</v>
      </c>
      <c r="AP25" s="104">
        <v>25.922999999999998</v>
      </c>
      <c r="AQ25" s="104">
        <v>19.819333333333333</v>
      </c>
      <c r="AR25" s="104">
        <v>20.062333333333331</v>
      </c>
      <c r="AS25" s="104">
        <v>50</v>
      </c>
      <c r="AT25" s="104">
        <v>13.780666666666667</v>
      </c>
      <c r="AU25" s="104">
        <v>22.184666666666669</v>
      </c>
      <c r="AV25" s="104">
        <v>21.641000000000002</v>
      </c>
      <c r="AW25" s="104">
        <v>16.513666666666666</v>
      </c>
      <c r="AX25" s="104">
        <v>55</v>
      </c>
      <c r="AY25" s="104">
        <v>17.330666666666669</v>
      </c>
      <c r="AZ25" s="104">
        <v>17.61</v>
      </c>
      <c r="BA25" s="104">
        <v>18.687666666666669</v>
      </c>
      <c r="BB25" s="104">
        <v>15.832333333333333</v>
      </c>
      <c r="BC25" s="151">
        <v>50</v>
      </c>
      <c r="BD25" s="104">
        <v>19.568333333333332</v>
      </c>
      <c r="BE25" s="104">
        <v>15.840333333333334</v>
      </c>
      <c r="BF25" s="104">
        <v>15.238333333333335</v>
      </c>
      <c r="BG25" s="104">
        <v>14.680666666666667</v>
      </c>
      <c r="BH25" s="151">
        <v>38</v>
      </c>
      <c r="BI25" s="104">
        <v>12.174666666666667</v>
      </c>
      <c r="BJ25" s="104">
        <v>20.548666666666666</v>
      </c>
      <c r="BK25" s="104">
        <v>19.725666666666665</v>
      </c>
      <c r="BL25" s="104">
        <v>19.3</v>
      </c>
      <c r="BM25" s="151">
        <v>37</v>
      </c>
      <c r="BN25" s="104">
        <v>14.818333333333333</v>
      </c>
      <c r="BO25" s="104">
        <v>17.712666666666664</v>
      </c>
      <c r="BP25" s="104">
        <v>14.963999999999999</v>
      </c>
      <c r="BQ25" s="104">
        <v>15.931000000000003</v>
      </c>
      <c r="BR25" s="84"/>
    </row>
    <row r="26" spans="1:75" s="4" customFormat="1" ht="16.8">
      <c r="A26" s="79" t="s">
        <v>68</v>
      </c>
      <c r="B26" s="79"/>
      <c r="C26" s="79">
        <f>SUM(C27:C28)</f>
        <v>10.484</v>
      </c>
      <c r="D26" s="79">
        <f>SUM(D27:D28)</f>
        <v>16.065999999999999</v>
      </c>
      <c r="E26" s="79"/>
      <c r="F26" s="79">
        <f>+SUM(F27:F28)</f>
        <v>13.200849999999999</v>
      </c>
      <c r="G26" s="79">
        <f t="shared" ref="G26:H26" si="2">+SUM(G27,G28)</f>
        <v>0</v>
      </c>
      <c r="H26" s="79">
        <f t="shared" si="2"/>
        <v>8.2528100000000002</v>
      </c>
      <c r="I26" s="79">
        <f>+SUM(I27,I28)</f>
        <v>14.476120000000002</v>
      </c>
      <c r="J26" s="79">
        <v>51.165999999999997</v>
      </c>
      <c r="K26" s="104">
        <v>23.777000000000001</v>
      </c>
      <c r="L26" s="104">
        <v>21.926666666666666</v>
      </c>
      <c r="M26" s="104">
        <v>21.490333333333336</v>
      </c>
      <c r="N26" s="104">
        <v>20.383666666666667</v>
      </c>
      <c r="O26" s="75">
        <v>52.06626</v>
      </c>
      <c r="P26" s="75">
        <v>21.79363</v>
      </c>
      <c r="Q26" s="75">
        <v>20.151050000000001</v>
      </c>
      <c r="R26" s="75">
        <v>20.119140000000002</v>
      </c>
      <c r="S26" s="75">
        <v>22.88597</v>
      </c>
      <c r="T26" s="75">
        <v>35.12903</v>
      </c>
      <c r="U26" s="104">
        <v>20.923333333333332</v>
      </c>
      <c r="V26" s="75">
        <v>23.84937</v>
      </c>
      <c r="W26" s="75">
        <v>20.45552</v>
      </c>
      <c r="X26" s="104">
        <v>18.618880000000001</v>
      </c>
      <c r="Y26" s="104">
        <v>41.86242</v>
      </c>
      <c r="Z26" s="104">
        <v>23.590999999999998</v>
      </c>
      <c r="AA26" s="104">
        <v>17.980333333333334</v>
      </c>
      <c r="AB26" s="104">
        <v>18.133333333333333</v>
      </c>
      <c r="AC26" s="104">
        <v>19.752333333333333</v>
      </c>
      <c r="AD26" s="104">
        <v>42.723999999999997</v>
      </c>
      <c r="AE26" s="104">
        <v>21.683333333333334</v>
      </c>
      <c r="AF26" s="160">
        <v>21.683333333333334</v>
      </c>
      <c r="AG26" s="104">
        <v>19.976000000000003</v>
      </c>
      <c r="AH26" s="104">
        <v>21.408666666666665</v>
      </c>
      <c r="AI26" s="151">
        <v>40</v>
      </c>
      <c r="AJ26" s="104">
        <v>24.096</v>
      </c>
      <c r="AK26" s="104">
        <v>24.449000000000002</v>
      </c>
      <c r="AL26" s="104">
        <v>19.729333333333333</v>
      </c>
      <c r="AM26" s="104">
        <v>19.295666666666666</v>
      </c>
      <c r="AN26" s="104">
        <v>57</v>
      </c>
      <c r="AO26" s="104">
        <v>33.085000000000001</v>
      </c>
      <c r="AP26" s="104">
        <v>32.814666666666668</v>
      </c>
      <c r="AQ26" s="104">
        <v>28.596000000000004</v>
      </c>
      <c r="AR26" s="104">
        <v>27.126999999999999</v>
      </c>
      <c r="AS26" s="104">
        <v>51</v>
      </c>
      <c r="AT26" s="104">
        <v>26.044666666666668</v>
      </c>
      <c r="AU26" s="104">
        <v>25.745666666666665</v>
      </c>
      <c r="AV26" s="104">
        <v>25.963999999999999</v>
      </c>
      <c r="AW26" s="104">
        <v>24.449333333333332</v>
      </c>
      <c r="AX26" s="104">
        <v>73</v>
      </c>
      <c r="AY26" s="104">
        <v>26.815333333333331</v>
      </c>
      <c r="AZ26" s="104">
        <v>29.540333333333333</v>
      </c>
      <c r="BA26" s="104">
        <v>35.029333333333334</v>
      </c>
      <c r="BB26" s="104">
        <v>29.308000000000003</v>
      </c>
      <c r="BC26" s="151">
        <v>66</v>
      </c>
      <c r="BD26" s="104">
        <v>20.070666666666668</v>
      </c>
      <c r="BE26" s="104">
        <v>18.843333333333334</v>
      </c>
      <c r="BF26" s="104">
        <v>20.665333333333333</v>
      </c>
      <c r="BG26" s="104">
        <v>18.307333333333336</v>
      </c>
      <c r="BH26" s="151">
        <v>43</v>
      </c>
      <c r="BI26" s="104">
        <v>16.998000000000001</v>
      </c>
      <c r="BJ26" s="104">
        <v>22.582333333333334</v>
      </c>
      <c r="BK26" s="104">
        <v>27.972333333333335</v>
      </c>
      <c r="BL26" s="104">
        <v>23.050666666666668</v>
      </c>
      <c r="BM26" s="151">
        <v>53</v>
      </c>
      <c r="BN26" s="104">
        <v>32.830333333333336</v>
      </c>
      <c r="BO26" s="104">
        <v>21.661666666666665</v>
      </c>
      <c r="BP26" s="104">
        <v>23.469666666666665</v>
      </c>
      <c r="BQ26" s="104">
        <v>22.46466666666667</v>
      </c>
      <c r="BR26" s="84"/>
    </row>
    <row r="27" spans="1:75" s="1" customFormat="1" ht="16.8">
      <c r="A27" s="102" t="s">
        <v>101</v>
      </c>
      <c r="B27" s="102"/>
      <c r="C27" s="102">
        <v>4.71</v>
      </c>
      <c r="D27" s="102">
        <v>7.9459999999999997</v>
      </c>
      <c r="E27" s="102"/>
      <c r="F27" s="102">
        <v>6.42645</v>
      </c>
      <c r="G27" s="175"/>
      <c r="H27" s="102">
        <v>4.1724100000000002</v>
      </c>
      <c r="I27" s="102">
        <v>7.0981000000000005</v>
      </c>
      <c r="J27" s="102"/>
      <c r="K27" s="80">
        <v>12.6852</v>
      </c>
      <c r="L27" s="80">
        <v>11.994899999999999</v>
      </c>
      <c r="M27" s="80">
        <v>12.1919</v>
      </c>
      <c r="N27" s="80">
        <v>10.5319</v>
      </c>
      <c r="O27" s="65"/>
      <c r="P27" s="65"/>
      <c r="Q27" s="65"/>
      <c r="R27" s="65"/>
      <c r="S27" s="65"/>
      <c r="T27" s="65"/>
      <c r="U27" s="80"/>
      <c r="V27" s="65"/>
      <c r="W27" s="65"/>
      <c r="X27" s="80"/>
      <c r="Y27" s="80"/>
      <c r="Z27" s="80"/>
      <c r="AA27" s="80"/>
      <c r="AB27" s="80"/>
      <c r="AC27" s="80"/>
      <c r="AD27" s="80"/>
      <c r="AE27" s="80"/>
      <c r="AF27" s="161"/>
      <c r="AG27" s="80"/>
      <c r="AH27" s="80"/>
      <c r="AI27" s="153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153"/>
      <c r="BD27" s="80"/>
      <c r="BE27" s="80"/>
      <c r="BF27" s="80"/>
      <c r="BG27" s="80"/>
      <c r="BH27" s="153"/>
      <c r="BI27" s="80"/>
      <c r="BJ27" s="80"/>
      <c r="BK27" s="80"/>
      <c r="BL27" s="80"/>
      <c r="BM27" s="153"/>
      <c r="BN27" s="80"/>
      <c r="BO27" s="80"/>
      <c r="BP27" s="80"/>
      <c r="BQ27" s="80"/>
      <c r="BR27" s="34"/>
      <c r="BS27" s="13"/>
      <c r="BT27" s="13"/>
      <c r="BU27" s="13"/>
      <c r="BV27" s="13"/>
      <c r="BW27" s="13"/>
    </row>
    <row r="28" spans="1:75" s="1" customFormat="1" ht="16.8">
      <c r="A28" s="102" t="s">
        <v>43</v>
      </c>
      <c r="B28" s="102"/>
      <c r="C28" s="102">
        <v>5.774</v>
      </c>
      <c r="D28" s="102">
        <v>8.1199999999999992</v>
      </c>
      <c r="E28" s="102"/>
      <c r="F28" s="102">
        <v>6.7744</v>
      </c>
      <c r="G28" s="175"/>
      <c r="H28" s="102">
        <v>4.0804</v>
      </c>
      <c r="I28" s="102">
        <v>7.3780200000000002</v>
      </c>
      <c r="J28" s="102"/>
      <c r="K28" s="80">
        <v>11.092000000000001</v>
      </c>
      <c r="L28" s="80">
        <v>9.93187</v>
      </c>
      <c r="M28" s="80">
        <v>9.2985100000000003</v>
      </c>
      <c r="N28" s="80">
        <v>9.8518999999999988</v>
      </c>
      <c r="O28" s="65"/>
      <c r="P28" s="65"/>
      <c r="Q28" s="65"/>
      <c r="R28" s="65"/>
      <c r="S28" s="65"/>
      <c r="T28" s="65"/>
      <c r="U28" s="80"/>
      <c r="V28" s="65"/>
      <c r="W28" s="65"/>
      <c r="X28" s="80"/>
      <c r="Y28" s="80"/>
      <c r="Z28" s="80"/>
      <c r="AA28" s="80"/>
      <c r="AB28" s="80"/>
      <c r="AC28" s="80"/>
      <c r="AD28" s="80"/>
      <c r="AE28" s="80"/>
      <c r="AF28" s="161"/>
      <c r="AG28" s="80"/>
      <c r="AH28" s="80"/>
      <c r="AI28" s="153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153"/>
      <c r="BD28" s="80"/>
      <c r="BE28" s="80"/>
      <c r="BF28" s="80"/>
      <c r="BG28" s="80"/>
      <c r="BH28" s="153"/>
      <c r="BI28" s="80"/>
      <c r="BJ28" s="80"/>
      <c r="BK28" s="80"/>
      <c r="BL28" s="80"/>
      <c r="BM28" s="153"/>
      <c r="BN28" s="80"/>
      <c r="BO28" s="80"/>
      <c r="BP28" s="80"/>
      <c r="BQ28" s="80"/>
      <c r="BR28" s="34"/>
      <c r="BS28" s="13"/>
      <c r="BT28" s="13"/>
      <c r="BU28" s="13"/>
      <c r="BV28" s="13"/>
      <c r="BW28" s="13"/>
    </row>
    <row r="29" spans="1:75" s="4" customFormat="1" ht="16.8">
      <c r="A29" s="79" t="s">
        <v>69</v>
      </c>
      <c r="B29" s="79"/>
      <c r="C29" s="79">
        <f>SUM(C30:C31)</f>
        <v>15.169</v>
      </c>
      <c r="D29" s="79">
        <f>SUM(D30:D31)</f>
        <v>23.599</v>
      </c>
      <c r="E29" s="79"/>
      <c r="F29" s="79">
        <f>+SUM(F30:F31)</f>
        <v>15.136109999999999</v>
      </c>
      <c r="G29" s="79">
        <f t="shared" ref="G29:H29" si="3">+SUM(G30,G31)</f>
        <v>0</v>
      </c>
      <c r="H29" s="79">
        <f t="shared" si="3"/>
        <v>11.47167</v>
      </c>
      <c r="I29" s="79">
        <f>+SUM(I30,I31)</f>
        <v>19.104279999999996</v>
      </c>
      <c r="J29" s="79">
        <v>74.424000000000007</v>
      </c>
      <c r="K29" s="104">
        <v>27.402333333333331</v>
      </c>
      <c r="L29" s="104">
        <v>25.866666666666671</v>
      </c>
      <c r="M29" s="104">
        <v>25.306000000000001</v>
      </c>
      <c r="N29" s="104">
        <v>23.969000000000005</v>
      </c>
      <c r="O29" s="75">
        <v>74.293450000000007</v>
      </c>
      <c r="P29" s="75">
        <v>25.788419999999999</v>
      </c>
      <c r="Q29" s="75">
        <v>22.445550000000001</v>
      </c>
      <c r="R29" s="75">
        <v>21.559159999999999</v>
      </c>
      <c r="S29" s="75">
        <v>24.417560000000002</v>
      </c>
      <c r="T29" s="75">
        <v>36.72195</v>
      </c>
      <c r="U29" s="104">
        <v>29.073333333333334</v>
      </c>
      <c r="V29" s="75">
        <v>27.524850000000001</v>
      </c>
      <c r="W29" s="75">
        <v>23.10538</v>
      </c>
      <c r="X29" s="104">
        <v>22.068380000000001</v>
      </c>
      <c r="Y29" s="104">
        <v>73.986059999999995</v>
      </c>
      <c r="Z29" s="104">
        <v>35.843333333333334</v>
      </c>
      <c r="AA29" s="104">
        <v>28.140666666666664</v>
      </c>
      <c r="AB29" s="104">
        <v>27.620333333333335</v>
      </c>
      <c r="AC29" s="104">
        <v>28.709</v>
      </c>
      <c r="AD29" s="104">
        <v>68.638999999999996</v>
      </c>
      <c r="AE29" s="104">
        <v>35.455333333333336</v>
      </c>
      <c r="AF29" s="160">
        <v>35.455333333333336</v>
      </c>
      <c r="AG29" s="104">
        <v>35.847999999999999</v>
      </c>
      <c r="AH29" s="104">
        <v>34.270000000000003</v>
      </c>
      <c r="AI29" s="151">
        <v>67</v>
      </c>
      <c r="AJ29" s="104">
        <v>34.017333333333333</v>
      </c>
      <c r="AK29" s="104">
        <v>39.195666666666661</v>
      </c>
      <c r="AL29" s="104">
        <v>35.445999999999998</v>
      </c>
      <c r="AM29" s="104">
        <v>34.653333333333336</v>
      </c>
      <c r="AN29" s="104">
        <v>84</v>
      </c>
      <c r="AO29" s="104">
        <v>51.612000000000002</v>
      </c>
      <c r="AP29" s="104">
        <v>44.064666666666675</v>
      </c>
      <c r="AQ29" s="104">
        <v>41.798000000000002</v>
      </c>
      <c r="AR29" s="104">
        <v>38.806666666666665</v>
      </c>
      <c r="AS29" s="104">
        <v>88</v>
      </c>
      <c r="AT29" s="104">
        <v>37.419000000000004</v>
      </c>
      <c r="AU29" s="104">
        <v>41.771666666666668</v>
      </c>
      <c r="AV29" s="104">
        <v>43.341333333333331</v>
      </c>
      <c r="AW29" s="104">
        <v>36.739333333333342</v>
      </c>
      <c r="AX29" s="104">
        <v>109</v>
      </c>
      <c r="AY29" s="104">
        <v>41.663666666666671</v>
      </c>
      <c r="AZ29" s="104">
        <v>42.363666666666667</v>
      </c>
      <c r="BA29" s="104">
        <v>46.091000000000001</v>
      </c>
      <c r="BB29" s="104">
        <v>42.66</v>
      </c>
      <c r="BC29" s="151">
        <v>98</v>
      </c>
      <c r="BD29" s="104">
        <v>40.82266666666667</v>
      </c>
      <c r="BE29" s="104">
        <v>35.268666666666668</v>
      </c>
      <c r="BF29" s="104">
        <v>34.021333333333338</v>
      </c>
      <c r="BG29" s="104">
        <v>32.903333333333336</v>
      </c>
      <c r="BH29" s="151">
        <v>70</v>
      </c>
      <c r="BI29" s="104">
        <v>30.245666666666665</v>
      </c>
      <c r="BJ29" s="104">
        <v>33.578333333333333</v>
      </c>
      <c r="BK29" s="104">
        <v>37.690333333333335</v>
      </c>
      <c r="BL29" s="104">
        <v>37.574333333333328</v>
      </c>
      <c r="BM29" s="151">
        <v>81</v>
      </c>
      <c r="BN29" s="104">
        <v>38.651333333333326</v>
      </c>
      <c r="BO29" s="104">
        <v>32.579000000000001</v>
      </c>
      <c r="BP29" s="104">
        <v>39.252666666666663</v>
      </c>
      <c r="BQ29" s="104">
        <v>37.119999999999997</v>
      </c>
      <c r="BR29" s="84"/>
    </row>
    <row r="30" spans="1:75" s="1" customFormat="1" ht="16.8">
      <c r="A30" s="102" t="s">
        <v>101</v>
      </c>
      <c r="B30" s="102"/>
      <c r="C30" s="102">
        <v>6.9660000000000002</v>
      </c>
      <c r="D30" s="102">
        <v>12.645</v>
      </c>
      <c r="E30" s="102"/>
      <c r="F30" s="102">
        <v>7.2179099999999998</v>
      </c>
      <c r="G30" s="175"/>
      <c r="H30" s="102">
        <v>5.8804300000000005</v>
      </c>
      <c r="I30" s="102">
        <v>10.171899999999999</v>
      </c>
      <c r="J30" s="102"/>
      <c r="K30" s="80">
        <v>14.8857</v>
      </c>
      <c r="L30" s="80">
        <v>14.2225</v>
      </c>
      <c r="M30" s="80">
        <v>14.2349</v>
      </c>
      <c r="N30" s="80">
        <v>12.9589</v>
      </c>
      <c r="O30" s="65"/>
      <c r="P30" s="65"/>
      <c r="Q30" s="65"/>
      <c r="R30" s="65"/>
      <c r="S30" s="65"/>
      <c r="T30" s="65"/>
      <c r="U30" s="80"/>
      <c r="V30" s="65"/>
      <c r="W30" s="65"/>
      <c r="X30" s="80"/>
      <c r="Y30" s="80"/>
      <c r="Z30" s="80"/>
      <c r="AA30" s="80"/>
      <c r="AB30" s="80"/>
      <c r="AC30" s="80"/>
      <c r="AD30" s="80"/>
      <c r="AE30" s="80"/>
      <c r="AF30" s="161"/>
      <c r="AG30" s="80"/>
      <c r="AH30" s="80"/>
      <c r="AI30" s="153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53"/>
      <c r="BD30" s="80"/>
      <c r="BE30" s="80"/>
      <c r="BF30" s="80"/>
      <c r="BG30" s="80"/>
      <c r="BH30" s="153"/>
      <c r="BI30" s="80"/>
      <c r="BJ30" s="80"/>
      <c r="BK30" s="80"/>
      <c r="BL30" s="80"/>
      <c r="BM30" s="153"/>
      <c r="BN30" s="80"/>
      <c r="BO30" s="80"/>
      <c r="BP30" s="80"/>
      <c r="BQ30" s="80"/>
      <c r="BR30" s="34"/>
      <c r="BS30" s="13"/>
      <c r="BT30" s="13"/>
      <c r="BU30" s="13"/>
      <c r="BV30" s="13"/>
      <c r="BW30" s="13"/>
    </row>
    <row r="31" spans="1:75" s="1" customFormat="1" ht="16.8">
      <c r="A31" s="102" t="s">
        <v>43</v>
      </c>
      <c r="B31" s="102"/>
      <c r="C31" s="102">
        <v>8.2029999999999994</v>
      </c>
      <c r="D31" s="102">
        <v>10.954000000000001</v>
      </c>
      <c r="E31" s="102"/>
      <c r="F31" s="102">
        <v>7.9181999999999997</v>
      </c>
      <c r="G31" s="175"/>
      <c r="H31" s="102">
        <v>5.59124</v>
      </c>
      <c r="I31" s="102">
        <v>8.9323799999999984</v>
      </c>
      <c r="J31" s="102"/>
      <c r="K31" s="80">
        <v>12.516999999999999</v>
      </c>
      <c r="L31" s="80">
        <v>11.644299999999999</v>
      </c>
      <c r="M31" s="80">
        <v>11.071099999999999</v>
      </c>
      <c r="N31" s="80">
        <v>11.01</v>
      </c>
      <c r="O31" s="65"/>
      <c r="P31" s="65"/>
      <c r="Q31" s="65"/>
      <c r="R31" s="65"/>
      <c r="S31" s="65"/>
      <c r="T31" s="65"/>
      <c r="U31" s="80"/>
      <c r="V31" s="65"/>
      <c r="W31" s="65"/>
      <c r="X31" s="80"/>
      <c r="Y31" s="80"/>
      <c r="Z31" s="80"/>
      <c r="AA31" s="80"/>
      <c r="AB31" s="80"/>
      <c r="AC31" s="80"/>
      <c r="AD31" s="80"/>
      <c r="AE31" s="80"/>
      <c r="AF31" s="161"/>
      <c r="AG31" s="80"/>
      <c r="AH31" s="80"/>
      <c r="AI31" s="153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153"/>
      <c r="BD31" s="80"/>
      <c r="BE31" s="80"/>
      <c r="BF31" s="80"/>
      <c r="BG31" s="80"/>
      <c r="BH31" s="153"/>
      <c r="BI31" s="80"/>
      <c r="BJ31" s="80"/>
      <c r="BK31" s="80"/>
      <c r="BL31" s="80"/>
      <c r="BM31" s="153"/>
      <c r="BN31" s="80"/>
      <c r="BO31" s="80"/>
      <c r="BP31" s="80"/>
      <c r="BQ31" s="80"/>
      <c r="BR31" s="34"/>
      <c r="BS31" s="13"/>
      <c r="BT31" s="13"/>
      <c r="BU31" s="13"/>
      <c r="BV31" s="13"/>
      <c r="BW31" s="13"/>
    </row>
    <row r="32" spans="1:75" ht="19.2">
      <c r="A32" s="331" t="s">
        <v>79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81"/>
      <c r="S32" s="81"/>
      <c r="T32" s="82"/>
      <c r="U32" s="81"/>
      <c r="V32" s="81"/>
      <c r="W32" s="81"/>
      <c r="X32" s="55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</row>
    <row r="33" spans="1:70" s="5" customFormat="1" ht="16.8">
      <c r="A33" s="55"/>
      <c r="B33" s="55"/>
      <c r="C33" s="55"/>
      <c r="D33" s="55"/>
      <c r="E33" s="55"/>
      <c r="F33" s="55"/>
      <c r="G33" s="55"/>
      <c r="H33" s="55"/>
      <c r="I33" s="55"/>
      <c r="J33" s="82"/>
      <c r="K33" s="55"/>
      <c r="L33" s="55"/>
      <c r="M33" s="55"/>
      <c r="N33" s="55"/>
      <c r="O33" s="83"/>
      <c r="P33" s="83"/>
      <c r="Q33" s="81"/>
      <c r="R33" s="81"/>
      <c r="S33" s="81"/>
      <c r="T33" s="82"/>
      <c r="U33" s="81"/>
      <c r="V33" s="81"/>
      <c r="W33" s="81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s="5" customFormat="1" ht="16.8">
      <c r="N34" s="103"/>
      <c r="O34" s="6"/>
      <c r="P34" s="6"/>
      <c r="Q34" s="7"/>
      <c r="R34" s="7"/>
      <c r="S34" s="7"/>
      <c r="T34" s="8"/>
      <c r="U34" s="7"/>
      <c r="V34" s="7"/>
      <c r="W34" s="7"/>
    </row>
    <row r="35" spans="1:70" s="5" customFormat="1">
      <c r="H35" s="98"/>
      <c r="I35" s="98"/>
      <c r="J35" s="98"/>
      <c r="K35" s="98"/>
      <c r="L35" s="188"/>
      <c r="P35" s="6"/>
      <c r="Q35" s="7"/>
      <c r="R35" s="7"/>
      <c r="S35" s="7"/>
      <c r="T35" s="8"/>
      <c r="U35" s="7"/>
      <c r="V35" s="7"/>
      <c r="W35" s="7"/>
    </row>
    <row r="36" spans="1:70" s="5" customFormat="1">
      <c r="H36" s="98"/>
      <c r="I36" s="98"/>
      <c r="J36" s="98"/>
      <c r="K36" s="98"/>
      <c r="L36" s="98"/>
      <c r="P36" s="98"/>
      <c r="Q36" s="98"/>
      <c r="R36" s="7"/>
      <c r="S36" s="7"/>
      <c r="T36" s="8"/>
      <c r="U36" s="7"/>
      <c r="V36" s="7"/>
      <c r="W36" s="7"/>
    </row>
    <row r="37" spans="1:70" s="5" customFormat="1">
      <c r="J37" s="98"/>
      <c r="K37" s="98"/>
      <c r="L37" s="98"/>
      <c r="M37" s="98"/>
      <c r="N37" s="98"/>
      <c r="O37" s="98"/>
      <c r="P37" s="98"/>
      <c r="Q37" s="98"/>
      <c r="R37" s="7"/>
      <c r="S37" s="7"/>
      <c r="T37" s="8"/>
      <c r="U37" s="7"/>
      <c r="V37" s="7"/>
      <c r="W37" s="7"/>
    </row>
    <row r="38" spans="1:70" s="5" customFormat="1">
      <c r="H38" s="98"/>
      <c r="I38" s="98"/>
      <c r="J38" s="98"/>
      <c r="K38" s="98"/>
      <c r="O38" s="6"/>
      <c r="P38" s="6"/>
      <c r="Q38" s="7"/>
      <c r="R38" s="7"/>
      <c r="S38" s="7"/>
      <c r="T38" s="7"/>
      <c r="U38" s="7"/>
      <c r="V38" s="7"/>
      <c r="W38" s="7"/>
    </row>
    <row r="39" spans="1:70" s="5" customFormat="1">
      <c r="J39" s="98"/>
      <c r="K39" s="98"/>
      <c r="L39" s="100"/>
      <c r="M39" s="98"/>
      <c r="N39" s="100"/>
      <c r="O39" s="9"/>
      <c r="P39" s="9"/>
      <c r="Q39" s="9"/>
      <c r="R39" s="9"/>
      <c r="S39" s="9"/>
      <c r="T39" s="9"/>
      <c r="U39" s="9"/>
      <c r="V39" s="9"/>
      <c r="W39" s="9"/>
    </row>
    <row r="40" spans="1:70" s="5" customFormat="1">
      <c r="O40" s="10"/>
      <c r="P40" s="10"/>
      <c r="Q40" s="10"/>
      <c r="R40" s="10"/>
      <c r="S40" s="10"/>
      <c r="T40" s="10"/>
      <c r="U40" s="10"/>
      <c r="V40" s="10"/>
      <c r="W40" s="10"/>
    </row>
    <row r="41" spans="1:70" s="5" customFormat="1">
      <c r="O41" s="10"/>
      <c r="P41" s="10"/>
      <c r="Q41" s="10"/>
      <c r="R41" s="10"/>
      <c r="S41" s="10"/>
      <c r="T41" s="10"/>
      <c r="U41" s="10"/>
      <c r="V41" s="10"/>
      <c r="W41" s="10"/>
    </row>
    <row r="42" spans="1:70" s="5" customFormat="1">
      <c r="O42" s="10"/>
      <c r="P42" s="10"/>
      <c r="Q42" s="10"/>
      <c r="R42" s="10"/>
      <c r="S42" s="10"/>
      <c r="T42" s="10"/>
      <c r="U42" s="10"/>
      <c r="V42" s="10"/>
      <c r="W42" s="10"/>
    </row>
    <row r="43" spans="1:70" s="5" customFormat="1">
      <c r="O43" s="10"/>
      <c r="P43" s="10"/>
      <c r="Q43" s="10"/>
      <c r="R43" s="10"/>
      <c r="S43" s="10"/>
      <c r="T43" s="10"/>
      <c r="U43" s="10"/>
      <c r="V43" s="10"/>
      <c r="W43" s="10"/>
    </row>
    <row r="44" spans="1:70" s="5" customFormat="1">
      <c r="O44" s="10"/>
      <c r="P44" s="10"/>
      <c r="Q44" s="10"/>
      <c r="R44" s="10"/>
      <c r="S44" s="10"/>
      <c r="T44" s="10"/>
      <c r="U44" s="10"/>
      <c r="V44" s="10"/>
      <c r="W44" s="10"/>
    </row>
    <row r="45" spans="1:70" s="5" customFormat="1">
      <c r="O45" s="10"/>
      <c r="P45" s="10"/>
      <c r="Q45" s="10"/>
      <c r="R45" s="10"/>
      <c r="S45" s="10"/>
      <c r="T45" s="10"/>
      <c r="U45" s="10"/>
      <c r="V45" s="10"/>
      <c r="W45" s="10"/>
    </row>
    <row r="46" spans="1:70" s="5" customFormat="1">
      <c r="O46" s="10"/>
      <c r="P46" s="10"/>
      <c r="Q46" s="10"/>
      <c r="R46" s="10"/>
      <c r="S46" s="10"/>
      <c r="T46" s="10"/>
      <c r="U46" s="10"/>
      <c r="V46" s="10"/>
      <c r="W46" s="10"/>
    </row>
    <row r="47" spans="1:70" s="5" customFormat="1">
      <c r="O47" s="10"/>
      <c r="P47" s="10"/>
      <c r="Q47" s="10"/>
      <c r="R47" s="10"/>
      <c r="S47" s="10"/>
      <c r="T47" s="10"/>
      <c r="U47" s="10"/>
      <c r="V47" s="10"/>
      <c r="W47" s="10"/>
    </row>
    <row r="48" spans="1:70" s="5" customFormat="1">
      <c r="O48" s="10"/>
      <c r="P48" s="10"/>
      <c r="Q48" s="10"/>
      <c r="R48" s="10"/>
      <c r="S48" s="10"/>
      <c r="T48" s="10"/>
      <c r="U48" s="10"/>
      <c r="V48" s="10"/>
      <c r="W48" s="10"/>
    </row>
    <row r="49" spans="15:23" s="5" customFormat="1">
      <c r="O49" s="10"/>
      <c r="P49" s="10"/>
      <c r="Q49" s="10"/>
      <c r="R49" s="10"/>
      <c r="S49" s="10"/>
      <c r="T49" s="10"/>
      <c r="U49" s="10"/>
      <c r="V49" s="10"/>
      <c r="W49" s="10"/>
    </row>
    <row r="50" spans="15:23" s="5" customFormat="1">
      <c r="O50" s="11"/>
      <c r="P50" s="11"/>
      <c r="Q50" s="11"/>
      <c r="R50" s="11"/>
      <c r="S50" s="11"/>
      <c r="T50" s="11"/>
      <c r="U50" s="11"/>
      <c r="V50" s="11"/>
      <c r="W50" s="11"/>
    </row>
    <row r="51" spans="15:23" s="5" customFormat="1">
      <c r="O51" s="12"/>
      <c r="P51" s="12"/>
      <c r="Q51" s="12"/>
      <c r="R51" s="12"/>
      <c r="S51" s="12"/>
      <c r="T51" s="12"/>
      <c r="U51" s="12"/>
      <c r="V51" s="12"/>
      <c r="W51" s="12"/>
    </row>
    <row r="52" spans="15:23" s="5" customFormat="1">
      <c r="O52" s="10"/>
      <c r="P52" s="10"/>
      <c r="Q52" s="10"/>
      <c r="R52" s="10"/>
      <c r="S52" s="10"/>
      <c r="T52" s="10"/>
      <c r="U52" s="10"/>
      <c r="V52" s="10"/>
      <c r="W52" s="10"/>
    </row>
    <row r="53" spans="15:23" s="5" customFormat="1">
      <c r="O53" s="12"/>
      <c r="P53" s="12"/>
      <c r="Q53" s="12"/>
      <c r="R53" s="12"/>
      <c r="S53" s="12"/>
      <c r="T53" s="12"/>
      <c r="U53" s="12"/>
      <c r="V53" s="12"/>
      <c r="W53" s="12"/>
    </row>
    <row r="54" spans="15:23" s="5" customFormat="1">
      <c r="O54" s="3"/>
      <c r="P54" s="3"/>
      <c r="Q54" s="3"/>
      <c r="R54" s="3"/>
      <c r="S54" s="3"/>
      <c r="T54" s="3"/>
      <c r="U54" s="3"/>
      <c r="V54" s="3"/>
      <c r="W54" s="3"/>
    </row>
    <row r="55" spans="15:23" s="5" customFormat="1"/>
    <row r="56" spans="15:23" s="5" customFormat="1"/>
    <row r="57" spans="15:23" s="5" customFormat="1"/>
    <row r="58" spans="15:23" s="5" customFormat="1"/>
    <row r="59" spans="15:23" s="5" customFormat="1"/>
    <row r="60" spans="15:23" s="5" customFormat="1"/>
    <row r="61" spans="15:23" s="5" customFormat="1"/>
    <row r="62" spans="15:23" s="5" customFormat="1"/>
    <row r="63" spans="15:23" s="5" customFormat="1"/>
    <row r="64" spans="15:23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</sheetData>
  <mergeCells count="34">
    <mergeCell ref="A1:P1"/>
    <mergeCell ref="A32:Q32"/>
    <mergeCell ref="AG12:AH12"/>
    <mergeCell ref="K12:N12"/>
    <mergeCell ref="F12:I12"/>
    <mergeCell ref="E11:I11"/>
    <mergeCell ref="B11:D11"/>
    <mergeCell ref="C12:D12"/>
    <mergeCell ref="A3:S3"/>
    <mergeCell ref="A4:S4"/>
    <mergeCell ref="BC11:BG11"/>
    <mergeCell ref="BH11:BL11"/>
    <mergeCell ref="BM11:BQ11"/>
    <mergeCell ref="P12:S12"/>
    <mergeCell ref="U12:X12"/>
    <mergeCell ref="AO12:AR12"/>
    <mergeCell ref="AT12:AW12"/>
    <mergeCell ref="AY12:BB12"/>
    <mergeCell ref="BD12:BG12"/>
    <mergeCell ref="BI12:BL12"/>
    <mergeCell ref="BN12:BQ12"/>
    <mergeCell ref="Z12:AC12"/>
    <mergeCell ref="AE12:AF12"/>
    <mergeCell ref="AJ12:AM12"/>
    <mergeCell ref="AG11:AH11"/>
    <mergeCell ref="AI11:AM11"/>
    <mergeCell ref="AN11:AR11"/>
    <mergeCell ref="AS11:AW11"/>
    <mergeCell ref="AX11:BB11"/>
    <mergeCell ref="J11:N11"/>
    <mergeCell ref="O11:S11"/>
    <mergeCell ref="T11:X11"/>
    <mergeCell ref="Y11:AC11"/>
    <mergeCell ref="AD11:AF11"/>
  </mergeCells>
  <hyperlinks>
    <hyperlink ref="A10" location="ÍNDICE!A1" display="índie" xr:uid="{00000000-0004-0000-0500-000000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CONCEPTOS</vt:lpstr>
      <vt:lpstr>PET </vt:lpstr>
      <vt:lpstr>PEA</vt:lpstr>
      <vt:lpstr>OCUPADOS </vt:lpstr>
      <vt:lpstr>DESOCUPADOS ACT</vt:lpstr>
      <vt:lpstr>SUBEMPLEO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</dc:creator>
  <cp:lastModifiedBy>ASUS</cp:lastModifiedBy>
  <cp:revision/>
  <dcterms:created xsi:type="dcterms:W3CDTF">2015-08-18T15:40:55Z</dcterms:created>
  <dcterms:modified xsi:type="dcterms:W3CDTF">2021-10-18T16:31:58Z</dcterms:modified>
</cp:coreProperties>
</file>