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hERZ27+VYL4T7oG2s8WhQ0ai80DP3CEdrMk6EE7viY4jI69Mq4M3x6tGq8isq6num+W4f9jIPXV+a4rQiaJmg==" workbookSaltValue="wutscwD/goYYH45ToGKpXQ==" workbookSpinCount="100000" lockStructure="1"/>
  <bookViews>
    <workbookView xWindow="0" yWindow="0" windowWidth="23040" windowHeight="8904" activeTab="4"/>
  </bookViews>
  <sheets>
    <sheet name="REQUISITOS MÍNIMOS-ANTECEDENTES" sheetId="1" r:id="rId1"/>
    <sheet name="DURÁN ERVIN" sheetId="3" r:id="rId2"/>
    <sheet name="IVÁN LOAIZA" sheetId="5" r:id="rId3"/>
    <sheet name="HERNANDO RIVERA" sheetId="2" r:id="rId4"/>
    <sheet name="CASAS NELSON"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1" i="3" l="1"/>
  <c r="O41" i="5"/>
  <c r="O41" i="4"/>
  <c r="O11" i="4"/>
  <c r="O11" i="5"/>
  <c r="O23" i="3" l="1"/>
  <c r="O26" i="5" l="1"/>
  <c r="O36" i="5" l="1"/>
  <c r="O31" i="2"/>
  <c r="O31" i="3"/>
  <c r="O23" i="5" l="1"/>
  <c r="O28" i="5" l="1"/>
  <c r="J11" i="5" s="1"/>
  <c r="O38" i="5"/>
  <c r="L11" i="5" s="1"/>
  <c r="O33" i="5"/>
  <c r="K11" i="5" s="1"/>
  <c r="I11" i="5"/>
  <c r="G11" i="5"/>
  <c r="E11" i="5"/>
  <c r="C11" i="5"/>
  <c r="O36" i="4" l="1"/>
  <c r="I7" i="1" l="1"/>
  <c r="C11" i="4"/>
  <c r="E11" i="4"/>
  <c r="G11" i="4"/>
  <c r="I11" i="4"/>
  <c r="J11" i="4"/>
  <c r="O23" i="4"/>
  <c r="O28" i="4"/>
  <c r="O31" i="4"/>
  <c r="O33" i="4" s="1"/>
  <c r="K11" i="4" s="1"/>
  <c r="O38" i="4"/>
  <c r="L11" i="4" s="1"/>
  <c r="C11" i="3"/>
  <c r="E11" i="3"/>
  <c r="G11" i="3"/>
  <c r="I11" i="3"/>
  <c r="O26" i="3"/>
  <c r="O28" i="3"/>
  <c r="O33" i="3"/>
  <c r="K11" i="3" s="1"/>
  <c r="O38" i="3"/>
  <c r="L11" i="3" s="1"/>
  <c r="O11" i="3" l="1"/>
  <c r="I9" i="1"/>
  <c r="J11" i="3"/>
  <c r="I6" i="1" l="1"/>
  <c r="O38" i="2"/>
  <c r="O41" i="2" s="1"/>
  <c r="O33" i="2"/>
  <c r="K11" i="2" s="1"/>
  <c r="O28" i="2"/>
  <c r="J11" i="2" s="1"/>
  <c r="O23" i="2"/>
  <c r="I11" i="2"/>
  <c r="G11" i="2"/>
  <c r="E11" i="2"/>
  <c r="C11" i="2"/>
  <c r="L11" i="2" l="1"/>
  <c r="O11" i="2" s="1"/>
  <c r="I8" i="1" l="1"/>
</calcChain>
</file>

<file path=xl/sharedStrings.xml><?xml version="1.0" encoding="utf-8"?>
<sst xmlns="http://schemas.openxmlformats.org/spreadsheetml/2006/main" count="296" uniqueCount="146">
  <si>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</si>
  <si>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</si>
  <si>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</si>
  <si>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</si>
  <si>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</si>
  <si>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</si>
  <si>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</si>
  <si>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</si>
  <si>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</si>
  <si>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</si>
  <si>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</si>
  <si>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</si>
  <si>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</si>
  <si>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</si>
  <si>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INGENIERO AGRÓNOMO</t>
  </si>
  <si>
    <t>C</t>
  </si>
  <si>
    <t>U N I V E R S I D A D  D E L  T O L I M A</t>
  </si>
  <si>
    <t>V I C E R R E C T O R Í A    D E    D O C E N C I A</t>
  </si>
  <si>
    <t>CONVOCATORIA 2022</t>
  </si>
  <si>
    <t>REQUERIMIENTO PROFESORES:</t>
  </si>
  <si>
    <t>CÓDIGO:</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</si>
  <si>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</si>
  <si>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</si>
  <si>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</si>
  <si>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</si>
  <si>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</si>
  <si>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</si>
  <si>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</si>
  <si>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</si>
  <si>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</si>
  <si>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</si>
  <si>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</si>
  <si>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</si>
  <si>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</si>
  <si>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</si>
  <si>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</si>
  <si>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</si>
  <si>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</si>
  <si>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</si>
  <si>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</si>
  <si>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10 PUNTOS)</t>
  </si>
  <si>
    <r>
      <t xml:space="preserve">EXPERIENCIA PROFESIONAL
</t>
    </r>
    <r>
      <rPr>
        <b/>
        <sz val="8"/>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</si>
  <si>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</si>
  <si>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</si>
  <si>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</si>
  <si>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</si>
  <si>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</si>
  <si>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</si>
  <si>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</si>
  <si>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INSTITUTO DE EDUCACIÓN A DISTANCIA</t>
  </si>
  <si>
    <t>Un ingeniero(a) agrónomo(a) o ingeniero(a) agroecólogo(a). Con doctorado o maestría en  agroecología  o en ciencias biológicas o en ciencias agrarias. Con experiencia investigativa mínima de 2 años en el área de manejo de recursos filogenéticos y biodiversidad. Preferiblemente con producción bibliográfica relacionada con el área. Con experiencia docente universitaria mínima de 2 años.</t>
  </si>
  <si>
    <t>VERIFICACIÓN DE REQUISITOS MÍNIMOS PARA INGRESO AL CONCURSO Y ESTUDIO DE ANTECEDENTES DE LAS HOJAS DE VIDA 
DE LOS ASPIRANTES AL CÓDIGO DE CONCURSO IDEAD-02-2022</t>
  </si>
  <si>
    <t>PLANTA</t>
  </si>
  <si>
    <t>IDEAD-02-2022</t>
  </si>
  <si>
    <t>SALAZAR PEÑA JAVIER ANDRÉS</t>
  </si>
  <si>
    <t>RIVERA JIMENEZ HERNANDO JAVIER</t>
  </si>
  <si>
    <t>TORRES PACHÓN MÓNICA</t>
  </si>
  <si>
    <t xml:space="preserve">MEJÍA SALAZAR JULIAN ROBERTO </t>
  </si>
  <si>
    <t>HERNÁNDEZ GIRÓN SONIA ELIZABETH</t>
  </si>
  <si>
    <t>DÍAZ VÁSQUEZ DIEGO LEONARDO</t>
  </si>
  <si>
    <t>CARDOSO PRIETO  CARLOS ENRIQUE</t>
  </si>
  <si>
    <t>MADRIÑÁN PALOMINO CARLOS EDUARDO</t>
  </si>
  <si>
    <t>CASAS LEAL NELSON ENRIQUE</t>
  </si>
  <si>
    <t>ALVARADO MORENO HANNA LORENA</t>
  </si>
  <si>
    <t>LOAIZA CAMPIÑO IVÁN DARÍO</t>
  </si>
  <si>
    <t>VELÁSQUEZ VÉLEZ MARÍA ISABEL</t>
  </si>
  <si>
    <t>MUÑOZ GUTIÉRREZ JHONATAN ANDRÉS</t>
  </si>
  <si>
    <t>DIAZ JAIMES LUISA AMPARO</t>
  </si>
  <si>
    <t>MONTANO MORALES JAMES EDWARD</t>
  </si>
  <si>
    <t>PÉREZ LÓPEZ ASTRID ELENA</t>
  </si>
  <si>
    <t>HERNÁNDEZ ERICK GEOVANNI</t>
  </si>
  <si>
    <t xml:space="preserve">GARCÍA HERRERA LEIDY VIVIANA </t>
  </si>
  <si>
    <t>RAMÍREZ FRÁNCEL LEIDY AZUCENA</t>
  </si>
  <si>
    <t>INGENÍERO AGRÓNOMO</t>
  </si>
  <si>
    <t>LICENCIADA EN BIOLOGIA</t>
  </si>
  <si>
    <t xml:space="preserve">INGENIERO AGRÓNOMO </t>
  </si>
  <si>
    <t>PROFESIONAL EN SALUD OCUPACIONAL</t>
  </si>
  <si>
    <t>INGENIERO QUÍMICO</t>
  </si>
  <si>
    <t>INGENIERO DE PRODUCCIÓN AGROINDUSTRIAL</t>
  </si>
  <si>
    <t>LICENCIADO EN  CIENCIAS DE LA EDUCACIÓN, ESPECIALIDAD BIOLOGÍA Y QUÍMICA</t>
  </si>
  <si>
    <t>INGENIERÍA AGRONÓMICA</t>
  </si>
  <si>
    <t>INGENIERO AGROPECUARIO</t>
  </si>
  <si>
    <t>LICENCIADO EN BIOLOGIA Y QUIMICA</t>
  </si>
  <si>
    <t xml:space="preserve">INGENIERO AGROPECUARIO </t>
  </si>
  <si>
    <t>INGENIERA AGRÓNOMA</t>
  </si>
  <si>
    <t>INGENIERO DE PRODUCCIÓN BIOTECNOLÓGICA</t>
  </si>
  <si>
    <t xml:space="preserve">LICENCIADA EN EDUCACIÓN BÁSICA CON ÉNFASIS EN CIENCIAS NATURALES Y EDUCACIÓN AMBIENTAL </t>
  </si>
  <si>
    <t>LICENCIADA EN EDUCACIÓN BÁSICA CON ÉNFASIS EN CIENCIAS NATURALES Y EDUCACIÓN AMBIENTAL</t>
  </si>
  <si>
    <t>MAGISTER EN CIENCIAS AGRARIAS PROTECCIÓN DE CULTIVOS</t>
  </si>
  <si>
    <t xml:space="preserve">MAESTRIA EN CIENCIAS, DOCTORADO EN CIENCIAS </t>
  </si>
  <si>
    <t>MAGÍSTER EN CIENCIAS AGRARIAS LINEAN DE INVESTIGACIÓN FITO-MEJORAMIENTO</t>
  </si>
  <si>
    <t xml:space="preserve">ESPECIALISTA EN CIENCIA Y TECNOLOGÍA DE ALIMENTOS, MAESTRÍA EN CIENCIAS BIOLÓGICAS </t>
  </si>
  <si>
    <t>DOCTOR EN CIENCIA Y TECNOLOGÍA DE LOS ALIMENTOS</t>
  </si>
  <si>
    <t>ESPECIALISTA EN EDUCACIÓN AMBIENTAL, ESPECIALISTA EN AGROECOLOGÍA, DOCTOR EN AGROECOLOGÍA</t>
  </si>
  <si>
    <t xml:space="preserve">MAGISTER EN MICROBIOLOGÍA AGRÍCOLA, DOCTOR EN MICROBIOLOGÍA AGRÍCOLA </t>
  </si>
  <si>
    <t>DOCTORADO EN CIENCIAS BIOLOGÍA</t>
  </si>
  <si>
    <t xml:space="preserve">MAGISTER EN AGROECOLOGÍA, DOCTOR EN AGROECOLOGÍA </t>
  </si>
  <si>
    <t>MAGISTER EN CIENCIAS BIOLÓGICAS ÉNFASIS MICROBIOLOGÍA</t>
  </si>
  <si>
    <t xml:space="preserve">MAGISTER EN CIENCIAS BIOLÓGICAS , DOCTOR EN CIENCIAS BIOLÓGICAS EN CURSO  </t>
  </si>
  <si>
    <t xml:space="preserve">MAGISTER EN CIENCIAS BIOLÓGICAS, DOCTORADO EN CIENCIAS BIOLÓGICAS EN CURSO </t>
  </si>
  <si>
    <t>MAGÍSTER EN SISTEMAS INTEGRADOS DE GESTIÓN</t>
  </si>
  <si>
    <r>
      <rPr>
        <b/>
        <u/>
        <sz val="11"/>
        <color theme="1"/>
        <rFont val="Arial"/>
        <family val="2"/>
      </rPr>
      <t>NO PRESELECCIONADO</t>
    </r>
    <r>
      <rPr>
        <sz val="11"/>
        <color theme="1"/>
        <rFont val="Arial"/>
        <family val="2"/>
      </rPr>
      <t xml:space="preserve">
NO CUMPLE CON EL PERFIL DE PREGRADO, DADO QUE LOS PREGRADOS ESTABLECIDOS EN EL PERFIL SON:  ingeniero(a) agrónomo(a) o ingeniero(a) agroecólogo(a)</t>
    </r>
  </si>
  <si>
    <r>
      <rPr>
        <b/>
        <u/>
        <sz val="11"/>
        <color theme="1"/>
        <rFont val="Arial"/>
        <family val="2"/>
      </rPr>
      <t>NO PRESELECCIONADA</t>
    </r>
    <r>
      <rPr>
        <sz val="11"/>
        <color theme="1"/>
        <rFont val="Arial"/>
        <family val="2"/>
      </rPr>
      <t xml:space="preserve">
NO CUMPLE CON EL PERFIL DE PREGRADO, DADO QUE LOS PREGRADOS ESTABLECIDOS EN EL PERFIL SON:  ingeniero(a) agrónomo(a) o ingeniero(a) agroecólogo(a)</t>
    </r>
  </si>
  <si>
    <r>
      <rPr>
        <b/>
        <u/>
        <sz val="11"/>
        <color rgb="FF000000"/>
        <rFont val="Arial"/>
        <family val="2"/>
      </rPr>
      <t>NO PRESELECCIONADO</t>
    </r>
    <r>
      <rPr>
        <sz val="11"/>
        <color rgb="FF000000"/>
        <rFont val="Arial"/>
        <family val="2"/>
      </rPr>
      <t xml:space="preserve">
NO CUMPLE CON EL PERFIL, DADO QUE NO ADJUNTA SOPORTES QUE PERMITAN EVIDENCIAR QUE CUENTA CON EXPERIENCIA DOCENCIA UNIVERSITARIA MÌNIMA DE DOS AÑOS, DADO QUE LA CERTIFICACIÒN QUE ADJUNTA, CORRESPONDIENTE A SEMINARIO DE DOCENCIA,  NO CUMPLE CON LO ESTABLECIDO EN LOS TÈRMINOS DE REFERENCIA</t>
    </r>
  </si>
  <si>
    <r>
      <rPr>
        <b/>
        <u/>
        <sz val="11"/>
        <color rgb="FF000000"/>
        <rFont val="Arial"/>
        <family val="2"/>
      </rPr>
      <t>NO PRESELECCIONADA</t>
    </r>
    <r>
      <rPr>
        <sz val="11"/>
        <color rgb="FF000000"/>
        <rFont val="Arial"/>
        <family val="2"/>
      </rPr>
      <t xml:space="preserve">
NO CUMPLE CON EL PERFIL DE POSGRADO, DADO QUE LOS TITULOS DE POSGRADO ESTABLECIDOS EN EL PERFIL SON: en agroecología  o en ciencias biológicas o en ciencias agrarias</t>
    </r>
  </si>
  <si>
    <r>
      <rPr>
        <b/>
        <u/>
        <sz val="11"/>
        <color theme="1"/>
        <rFont val="Arial"/>
        <family val="2"/>
      </rPr>
      <t>NO PRESELECCIONADO</t>
    </r>
    <r>
      <rPr>
        <sz val="11"/>
        <color theme="1"/>
        <rFont val="Arial"/>
        <family val="2"/>
      </rPr>
      <t xml:space="preserve">
NO CUMPLE CON EL PERFIL. NO CUMPLE CON LOS 2 AÑOS DE EXPERIENCIA INVESTIGATIVA EN EL AREA DE MANEJO DE RECURSOS FILOGENÉTICOS Y BIODIVERSIDAD</t>
    </r>
  </si>
  <si>
    <t>AGROECOLOGÍA UN ENFOQUE SUSTENTABLE DE LA AGRICULTURA ECOLOGICA, MANEJO DE FAUNA SILVESTRE, RECURSOS NATURALES Y SOSTENIBILIDAD (AGROECOLOGIA)</t>
  </si>
  <si>
    <t xml:space="preserve">MAGÍSTER EN ESTUDIOS INTERDISCIPLINARIOS DEL DESARROLLO , ACTUALMENTE CURSO EL DOCTORADO EN ETNOBIOLOGÍA Y ESTUDIOS BIOCULTURALES  </t>
  </si>
  <si>
    <t xml:space="preserve">MAGÍSTER EN CIENCIAS AGRARIAS, DOCTORADO EN PROCESO </t>
  </si>
  <si>
    <t>Doctor en Ciencias - Biología, Universidad del Valle, 17/07/2020</t>
  </si>
  <si>
    <t>Magíster en Agroforestería, Universidad de La Amazonia, 29/05/2015</t>
  </si>
  <si>
    <t>Especialista en Pedagogía, Universidad de la Amazonia, 27/02/2015</t>
  </si>
  <si>
    <t>Ingeniero Agroecólogo,Universidad de la Amazonia, 22/12/2010</t>
  </si>
  <si>
    <t>FACULTAD:</t>
  </si>
  <si>
    <t>Universidad Nacional de Colombia-estudiante auxiliar: 
22/06/2006-18/05/2007
13/08/2007-13/12/2007
28/03/2008-1/07/2008
25/09/2008-9/01/2009
=646 días=1,79 AÑOS=1,79 PUNTOS
La certificación del Parque Biopacífico no se tuvo en cuenta por no cumplir con los requisitos establecidos en los términos de referencia. Todo el periodo de experiencia investigativa en la UPB se tuvo en cuenta para cumplimiento del perfil, pero se contabilizó en el apartado de experiencia docente universitaria</t>
  </si>
  <si>
    <t>Doctor en Ciencias, Universidade de São Paulo, 26/03/2015. CONVALIDADO COMO DOCTOR EN FITOMEJORAMIENTO Y GENÉTICA DE PLANTAS</t>
  </si>
  <si>
    <t>Magister en Ciencias Agrarias, Universidad Nacional de Colombia Sede Palmira, 27/03/2009</t>
  </si>
  <si>
    <t>Ingeniero agrónomo, Universidad Nacional de Colombia Sede Palmira, 29/07/2005</t>
  </si>
  <si>
    <t>DURAN BAUTISTA  ERVIN HUMPREY</t>
  </si>
  <si>
    <r>
      <t xml:space="preserve">Capítulo de libro derivado de investigación: Sistema automatizado de agricultura urbana y periurbana, dentro del libro: Miradas interdisciplinarias del contexto. Editorial REDIPE. ISBN: 978-1-951198-08-4. 23 autores=0,43 puntos.
El libro Huellas Investigativas tiene fecha de publicación de 2016-03-31, registrada en la Cámara Colombiana del Libro-Agencia ISBN, por lo que está por fuera de la ventana de observación de 5 años, establecida para esta convocatoria. 
Los productos audiovisuales que no se pueden visualizar, ni tampoco tengan soportes que acrediten su impacto nacional o internacional no serán tenidos en cuenta, considerando el parágrafo 6, artículo 18, del acuerdo 128 de 2021: "Para el reconocimiento de estos puntajes se tendrán en cuenta los requisitos establecidos para los distintos tipos de producción intelectual en el Decreto Ministerio de Educación Nacional 1279 de 2002"
Ponencias:
La ponencia "Identificación y conservación de recursos fitogenéticos tradicionales en la zona de ladera del municipio de Palmira - Valle del Cauca", presentada en el II Simposio de Recursos Fitogenéticos Neotropicales «Biodiversidad: usar para conservar»,  3-5 de noviembre de 2016 está fuera de la ventana de observación de 5 años, establecida para esta convocatoria. 
Para las demás ponencias presentadas se aplica lo establecido en los términos de referencia: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t>
    </r>
    <r>
      <rPr>
        <b/>
        <sz val="10"/>
        <rFont val="Arial"/>
        <family val="2"/>
      </rPr>
      <t>ni la copia de las presentaciones en PowerPoint</t>
    </r>
    <r>
      <rPr>
        <sz val="10"/>
        <rFont val="Arial"/>
        <family val="2"/>
      </rPr>
      <t>, sólo se reconocerán aquellas que efectivamente se encuentren publicadas como memorias del evento respectivo."</t>
    </r>
  </si>
  <si>
    <t>Artículos:
*Relación  entre  macroinvertebrados  y  propiedades  del  suelo  bajo  diferentes arreglos agroforestales en la Amazonia-Andina, Caquetá, Colombia. ACTA AGRONOMICA. ISSN: 0120-2812. Vol. 67 Núm. 3 (2018). Categoría C. 3 autores= 2 puntos. 
* Non-destructive estimation of the leaf weight and leaf area in cacao (Theobroma cacao L.). Scientia Horticulturae. ISSN: 0304-4238. Categoría A1. Volume 229 Febrero 2018. 5 autores= 2 puntos.
*Soil macrofauna under different land uses in the Colombian Amazon. Pesquisa Agropecuaria Brasileira. ISSN: 1678-3921. Volumen 53, N° 12 de 2018. Categoría A2. 6 autores=1,33 puntos.
*Termites as indicators of soil ecosystem services in transformed amazon landscapes. ECOLOGICAL INDICATORS. ISSN: 1470-160X. Volumen 117 de 2020. Categoría A1. 7 autores=1,14
*Soil Physical Quality and Relationship to Changes in Termite Community in Northwestern Colombian Amazon. Frontiers in Ecology and Evolution. ISSN: 2296-701X. Diciembre de 2020. Categoría: A1. 5 autores=2 puntos
* Evaluación agronómica de genotipos de Theobroma cacao L. en la Amazonia colombiana. Biotecnología en el Sector Agropecuario y Agroindustrial. ISSN: 1692-3561. Vol. 19 No 1 · Enero - Junio 2021. Categoría B. 5 autores=1 punto.
*Silvopastoral Systems Enhance Soil Health in the Amazon Region. 6 autores. Sustainability. ISSN: 2071-1050. Volume 14, Issue 1 de 2022. Categoría A1= 1,33 puntos.
El libro "Comportamiento agronómico y fisiológico del cultivo de Theobroma cacao L. bajo arreglos agroforestales en la amazonia Colombiana", ISBN: 978-958-8770-79-6,  Editorial Universidad de la Amazonia, 3 autores, publicado: 2016-12-23 se encuentra por fuera de la ventana de observación establecida para esta convocatoria.
Alcanza el tope por el concepto de producción intelectual.</t>
  </si>
  <si>
    <t>Universidad del Tolima-Catedrático:
242 horas=0,45 AÑOS=0,5 PUNTOS
Universidad Pontificia Bolivariana-Catedrático:
128 horas=0,27 AÑOS=0,27 PUNTOS
Universidad Pontificia Bolivariana-Tiempo completo:
Desde 15 de febrero de 2016 hasta el 21 de agosto de 2019= 1266 DÍAS=3,52 AÑOS=3,52 PUNTOS
Universidad Nacional de Colombia-Ocasional 4h/semana. 5/02/2018-2/06/2018= 68 horas=0,14 AÑOS=0,14 PUNTOS
La certificación de la UNAD no se tiene en cuenta dado que los periodos de cruzan con los de la UPB.</t>
  </si>
  <si>
    <t>INGENIERO AGROECÓLOGO, UNIVERSIDAD DE LA AMAZONIA, 22/12/2010</t>
  </si>
  <si>
    <t>ESPECIALISTA EN PEDAGOGÍA, UNIVERSIDAD DE LA AMAZONIA, 27/02/2015. MAGÍSTER EN AGROFORESTERÍA, UNIVERSIDAD DE LA AMAZONIA, 29/05/2015. DOCTOR EN CIENCIAS - BIOLOGÍA, UNIVERSIDAD DEL VALLE, 17/07/2020.</t>
  </si>
  <si>
    <t>INGENIERO AGRÓNOMO, UNIVERSIDAD NACIONAL DE COLOMBIA SEDE PALMIRA, 29/07/2005</t>
  </si>
  <si>
    <t xml:space="preserve">MAGISTER EN CIENCIAS AGRARIAS, UNIVERSIDAD NACIONAL DE COLOMBIA SEDE PALMIRA, 27/03/2009. DOCTOR EN CIENCIAS, UNIVERSIDADE DE SÃO PAULO, 26/03/2015 (CONVALIDADO COMO DOCTOR EN FITOMEJORAMIENTO Y GENÉTICA DE PLANTAS) </t>
  </si>
  <si>
    <t>INGENIERO AGRÓNOMO, UNIVERSIDAD DE CÓRDOBA, 16/12/2004</t>
  </si>
  <si>
    <t>MAGISTER EN CIENCIAS AGRARIAS, UNIVERSIDAD NACIONAL DE COLOMBIA, 18/07/2008
DOCTOR EN CIENCIAS BIOLÓGICAS-GENÉTICA, UNIVERSIDAD ESTADUAL PAULISTA JULIO DE MESQUITA FILHO, 10/11/2016 (CONVALIDADO)</t>
  </si>
  <si>
    <t>INGENIERO AGRÓNOMO, UNIVERSIDAD DE CALDAS, 8/05/2009</t>
  </si>
  <si>
    <t>MAGISTER EN CIENCIAS BIOLÓGICAS, UNIVERSIDAD DEL TOLIMA, 20/09/2019</t>
  </si>
  <si>
    <t>Doctor en Ciencias Biológicas-Genética, Universidad Estadual Paulista Julio de Mesquita Filho, 10/11/2016 (Convalidado)</t>
  </si>
  <si>
    <t>Magister en Ciencias Agrarias, Universidad Nacional de Colombia, 18/07/2008</t>
  </si>
  <si>
    <t>Ingeniero Agrónomo, Universidad de Córdoba, 16/12/2004</t>
  </si>
  <si>
    <t>Magister en Ciencias Biológicas, Universidad del Tolima, 20/09/2019</t>
  </si>
  <si>
    <t>Ingeniero Agrónomo, Universidad de Caldas, 8/05/2009</t>
  </si>
  <si>
    <r>
      <t xml:space="preserve">Universidad de Córdoba: 
30h/semana=360 horas
40h/semana=8300 horas
=8660 horas= 6,77 años=6,77 puntos.
La certificación de F Iniciativas no es válida porque no cumple con la totalidad de lo requerido en los términos de referencia, no indican fechas de inicio, ni de finalización, así como tampoco establece la dedicación.
La certificación de Coprodecor no es válida porque indica como fechas de vinculación las siguientes: </t>
    </r>
    <r>
      <rPr>
        <i/>
        <sz val="10"/>
        <rFont val="Arial"/>
        <family val="2"/>
      </rPr>
      <t>desde el día 01/10/2016 hasta el día 31/01/2016.</t>
    </r>
  </si>
  <si>
    <r>
      <rPr>
        <b/>
        <u/>
        <sz val="11"/>
        <color theme="1"/>
        <rFont val="Arial"/>
        <family val="2"/>
      </rPr>
      <t>NO PRESELECCIONADA</t>
    </r>
    <r>
      <rPr>
        <sz val="11"/>
        <color theme="1"/>
        <rFont val="Arial"/>
        <family val="2"/>
      </rPr>
      <t xml:space="preserve">
NO CUMPLE CON EL PERFIL, NO ADJUNTA SOPORTES QUE PERMITAN EVIDENCIAR QUE CUENTA CON EXPERIENCIA INVESTIGATIVA MÍNIMA DE DOS AÑOS EN EL ÁREA DE RECURSOS FILOGENÉTICOS Y BIODIVERSIDAD. ALGUNAS DE LAS CERTIFICACIONES DE INVESTIGACIÓN, NO CUMPLEN CON LA TOTALIDAD DE LOS TERMINOS DE REFERENCIA </t>
    </r>
  </si>
  <si>
    <r>
      <rPr>
        <b/>
        <u/>
        <sz val="11"/>
        <color theme="1"/>
        <rFont val="Arial"/>
        <family val="2"/>
      </rPr>
      <t>NO PRESELECCIONADO</t>
    </r>
    <r>
      <rPr>
        <sz val="11"/>
        <color theme="1"/>
        <rFont val="Arial"/>
        <family val="2"/>
      </rPr>
      <t xml:space="preserve">
NO CUMPLE CON EL PERFIL, NO ADJUNTA SOPORTES QUE PERMITAN EVIDENCIAR QUE CUENTA CON EXPERIENCIA INVESTIGATIVA MÍNIMA DE DOS AÑOS EN EL ÁREA DE RECURSOS FILOGENÉTICOS Y BIODIVERSIDAD, DADO QUE LA CERTIFICACIÒN QUE ADJUNTA DE LA UNIVERSIDAD NACIONAL NO CUMPLE CON LO ESTABLECIDO EN LOS TÈRMINOS DE REFERENCIA</t>
    </r>
  </si>
  <si>
    <t>Universidad de la Amazonia-Catedrático:
704 HORAS=1,47 AÑOS=1,47 PUNTOS
Universidad de La Amazonia-Ocasional T.C.
15/02/2014-15/06/2014=120 días
4/08/2014-15/12/2014=131 días
5/02/2015-17/06/2015=132 días
18/06/2015-28/06/2015=11 días
3/08/2015-16/12/2015=133 días
1/02/2016-12/06/216=132 días
1/08/2016-8/12/2016=128 días
10/02/2017-20/06/2017=130 días
8/08/2017-14/12/2017=127 días
1/02/2018-15/06/2018=135 días
1/08/2018-14/12/2018=134 días
1/02/2019-15/12/2019=315 días
10/02/2020-22-12/2020=312 días
18/01/2021-17/12/2021=330 días
11/01/2022-18/03/2022=68 días
=2338 DÍAS=6,49 AÑOS=6,49 PUNTOS</t>
  </si>
  <si>
    <t>Universidad de La Amazonia-Joven investigador:
01/02/2014-14/02/2014=14 días
16/06/2014-3/08/2014=48 días
16/12/2014-31/01/2015=45 días
=107 días=0,3 AÑOS=0,3 PUNTOS
Universidad de La Amazonia-investigador 4h/semana:
01/11/2012-30/11/2012=30 días
11/02/2013-16/06/2013=126 días
=156 días DEDICACIÓN 4H/SEMANA=11,14 DÍAS T.C.=0,03 AÑOS=0,03 PUNTOS
Universidad de La Amazonia-Iinvestigador 24h/semana:
12/08/2013-15/12/2013=124 días
=124 días DEDICACIÓN 24H/SEMANA=53 días T.C.=0,15 AÑOS=0,15 PUNTOS
Universidad de La Amazonia-contratista:
12/01/2016-31/01/2016=20 días
24/06/2016-30/07/2016=37 días
24/01/2017-9/02/2017=16 días
=180 días=0,5 AÑOS=0,5 PUNTOS
ASOHECA:
17-01-2011 a 16-07-2011=180 DÍAS=0,5 AÑOS=0,5 PUNTOS
La certificación de Combustibles y Transportes Hernández no fue tenida en cuenta, dado que no se especifica el NIT de la empresa. La mayor parte de experiencia investigativa en la UniAmazonia se tuvo en cuenta para cumplimiento del perfil, pero se contabilizó en el apartado de experiencia docente universitaria</t>
  </si>
  <si>
    <r>
      <t xml:space="preserve">Universidad Francisco de Paula Santander-Ocasional-Tiempo Completo:
09/03/2020-30/12/2020=292 días=0,81 años=0,81 puntos
Universidad de Córdoba-Catedrático:
2569,5 horas=5,35 años=5,35 puntos.
La certificación de la Universidad del Magdalena no es válida, dado que no cumple con la totalidad de los requisitos establecidos en los términos de referencia: "Las certificaciones que acrediten la experiencia en docencia universitaria, para aquellos casos en los que su vinculación es de planta u ocasional, </t>
    </r>
    <r>
      <rPr>
        <b/>
        <sz val="10"/>
        <rFont val="Arial"/>
        <family val="2"/>
      </rPr>
      <t>se deberá indicar claramente tal condición y su dedicación (medio tiempo o tiempo completo)</t>
    </r>
    <r>
      <rPr>
        <sz val="10"/>
        <rFont val="Arial"/>
        <family val="2"/>
      </rPr>
      <t xml:space="preserve">, los periodos y semestres laborados dentro de cada año y el día, mes y año de inicio y el día, mes y año de finalización. </t>
    </r>
    <r>
      <rPr>
        <b/>
        <sz val="10"/>
        <rFont val="Arial"/>
        <family val="2"/>
      </rPr>
      <t>Las certificaciones que acrediten la experiencia en docencia universitaria, para aquellos casos en los que su vinculación es de cátedra, se deberá indicar claramente tal condición</t>
    </r>
    <r>
      <rPr>
        <sz val="10"/>
        <rFont val="Arial"/>
        <family val="2"/>
      </rPr>
      <t>"</t>
    </r>
  </si>
  <si>
    <r>
      <t>Artículos en revistas indexadas u homologadas:
*DNA barcode regions for differentiating Cattleya walkeriana and C. loddigesii. Acta Scientiarum. ISSN: 1679-9283. Volumen 39, n. 1, Jan.-Mar., 2017. 6 autores. 
*Desarrollo de marcadores moleculares para la identificación de especies de Eucalyptus. Revista Temas Agrarios. ISSN: 2389-9182. Volumen 22(2) (Julio- Diciembre 2017). 5 autores. 
* DNA barcoding for molecular identification of Gynerium sagittatum (Poales: Poaceae): genetic diversity in savannah genotypes from Córdoba, Colombia. Revista Biología Tropical. ISSN: 0034-7744. 6 autores.  
Los anteriores artículos no cumplen con los términos de referencia, dado que estos indican que: "</t>
    </r>
    <r>
      <rPr>
        <i/>
        <sz val="10"/>
        <rFont val="Arial"/>
        <family val="2"/>
      </rPr>
      <t>Para la acreditación de publicaciones en revistas indexadas y homologadas se requiere: copia de la carátula, páginas preliminares, índice y el artículo en archivo pdf</t>
    </r>
    <r>
      <rPr>
        <sz val="10"/>
        <rFont val="Arial"/>
        <family val="2"/>
      </rPr>
      <t>", solo se adjuntan la carátula y la primera página del artículo.
Para la ponencia presentada se aplica lo establecido en los términos de referencia: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r>
  </si>
  <si>
    <t>Universidad del Tolima-Catedrático:
2410,2 horas=5,02 años=5,02 puntos</t>
  </si>
  <si>
    <r>
      <t>Artículos:
Characterization of chlorogenic acids (CGA) and nine isomers in an F2 population derived from Coffea arabica L. Revista Agronomía Colombiana. ISSN: 0120-9965. 4 autores. Vol. 38 No. 1 (2020). Categoría C= 1 punto.
Libros:
*Texto: Cátedra Ambiental Gonzalo Palomino Ortiz. ISBN: 978-958-5569-62-1. 15 autores. Publicado 2019-11-12: =0,53 puntos.
*Texto: Cátedra Ambiental “Gonzalo Palomino Ortiz” Universidad del Tolima Volumen 2. ISBN: 978-958-5151-83-3. 13 autores. Publicado: 8/03/2021=0,62 puntos
*Investigación: Conflictos y problemáticas ambientales en el departamento del Tolima. Aportes para una lectura ambiental del territorio. ISBN: 978-958-5569-67-6. 16 autores. Publicado:2019-12-13=0,63 puntos
Publicaciones en revistas no indexadas o material divulgativo de proyección social:
* El enfoque de solución de problemas en la enseñanza de las ciencias sociales, ciencias naturales y educación ambiental. Boletín Divulgativo de la Red de Estudios Rurales. ISSN: 2590-9436. Volumen 8, N° 1,2019. 3 autores=0,5 puntos. 
*Selection of somaclonal variants of maracuyá (passiflora Edulis var Flavicarpa. Deneger) tolerants to water deficit. Revista Colombiana de Biotecnología. ISSN: 0123-3475. 3 autores. Vol. 22 Núm. 2 (2020)=0,5 puntos. 
*Evaluación de déficit hídrico en variantes somaclonales de maracuyá (Passiflora edulis var. flavicarpa, Deneger), usando mediciones morfométricas. Revista de la Asociación Colombiana de Ciencias Biológicas. ISSN: 0120-4173. 2 autores. Vol. 1 Núm. 31 (2019)=0,5 puntos.
*Dinámica ecológica de las pandemias: una reflexión importante para la educación ambiental. Revista Sergipana de Educação Ambiental. ISSN: 2349-4993. Volumen 7 N° Especial de 2020. 2 autores=0,5 puntos.
Cumple con el tope por el concepto de Publicaciones en revistas no indexadas o material divulgativo de proyección social.
Ponencias:
*Evaluación de déficit hídrico en variantes somaclonales de maracuyá (Passiflora edulis var. flavicarpa, Deneger), usando mediciones morfométricas. 2 autores. Congreso Nacional de la Asociación Colombiana de Ciencias Biológicas. 2019= 0,2 puntos. 
*Relación de variables asociadas a déficit hídrico en variantes somaclonales de maracuyá (Passiflora edulis var Flavicarpa Deneger). Congreso Internacional de Biotecnología y Bioeconomía. 2 autores=0,5 puntos.
*Inducción in vitro de callogénesis y organogénesis indirecta a partir de hojas de maracuyá (Passiflora edulis cv flavicarpa Deneger). BIOVEG Internacional 2017. 2 autores=0,5 puntos. 
*Educación ambiental comunitaria para la conservación participativa de orquídeas de páramo del municipio de Murillo Tolima. BIOVEG Internacional 2017. 2 autores=0,5 puntos. 
La ponencia "EVALUACIÓN COLORIMÉTRICA..." no adjunta certificación como ponente, por lo que no es tenida en cuenta para puntuación.
Sobre el soporte adjunto en el apartado de premios, por el reconocimiento obtenido en el LIV Congreso Nacional y V Internacional de Ciencias Biológicas, no se asignan puntos por lo establecido en los términos de referencia "</t>
    </r>
    <r>
      <rPr>
        <i/>
        <sz val="9"/>
        <rFont val="Arial"/>
        <family val="2"/>
      </rPr>
      <t>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Los demás soportes presentados para los ítems de producción intelectual no cumplen con lo establecido en la normatividad vigente o no corresponden a ninguna tipología susceptible de asignación de puntaje</t>
    </r>
    <r>
      <rPr>
        <sz val="9"/>
        <rFont val="Arial"/>
        <family val="2"/>
      </rPr>
      <t xml:space="preserve">". </t>
    </r>
  </si>
  <si>
    <t xml:space="preserve">Federación Nacional de Cafeteros de Colombia: 1/10/2009-23/06/2014=1703 días=4,73 años=4,73 puntos
Universidad del Tolima-Contratista:
26 de septiembre del 2020-SUSPENSIÓN: 18 de diciembre del 2020-REINICIO: 2 de febrero de 2021-FECHA DE
TERMINACIÓN:10 de marzo de 2021= 120 días=0,33 años=0,33 puntos
Universidad del Tolima-Investigador:
3h/semana=14/02/2020-25/09/2020=33 semanas
=99 horas
3h/semana=18/12/2020-14/02/2021=8 semanas=24 horas
32h/semana=17 de febrero del 2017-hasta el 4 de agosto del 2018=76 semanas=2432 horas
=2555 horas=1,29 años=1,29 puntos.
Las certificaciones de la Universidad de Caldas firmada por Luis Amador no son válidas, dado que no cumplen con la totalidad de los requisitos establecidos en los términos de referencia. 
La certificación de Cenicafe firmada por Andrés Villegas no es válida, dado que no cumple con la totalidad de los requisitos establecidos en los términos de referencia. Igualmente, no es válida como experiencia profesional porque no había obtenido el título de pregrado. 
Las certificaciones de Cenicafe firmada por Luz Corredor y del Jardín Botánico no son válidas como experiencia profesional porque no había obtenido el título de pregrado. </t>
  </si>
  <si>
    <r>
      <rPr>
        <b/>
        <u/>
        <sz val="11"/>
        <color theme="1"/>
        <rFont val="Arial"/>
        <family val="2"/>
      </rPr>
      <t>PRESELECCIONADO</t>
    </r>
    <r>
      <rPr>
        <sz val="11"/>
        <color theme="1"/>
        <rFont val="Arial"/>
        <family val="2"/>
      </rPr>
      <t xml:space="preserve">
CUMPLE CON LOS REQUISITOS MÍNIMOS PARA INGRESO AL CONCURSO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</si>
</sst>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31" x14ac:knownFonts="1">
    <font>
      <sz val="11"/>
      <color theme="1"/>
      <name val="Calibri"/>
      <family val="2"/>
      <scheme val="minor"/>
    </font>
    <font>
      <b/>
      <sz val="13"/>
      <color theme="1"/>
      <name val="Calibri"/>
      <family val="2"/>
      <scheme val="minor"/>
    </font>
    <font>
      <sz val="9"/>
      <color theme="1"/>
      <name val="Calibri"/>
      <family val="2"/>
      <scheme val="minor"/>
    </font>
    <font>
      <sz val="10"/>
      <name val="Arial"/>
      <family val="2"/>
    </font>
    <font>
      <sz val="18"/>
      <name val="Arial"/>
      <family val="2"/>
    </font>
    <font>
      <b/>
      <sz val="18"/>
      <name val="Arial"/>
      <family val="2"/>
    </font>
    <font>
      <sz val="18"/>
      <color theme="1"/>
      <name val="Calibri"/>
      <family val="2"/>
      <scheme val="minor"/>
    </font>
    <font>
      <b/>
      <sz val="9"/>
      <name val="Arial"/>
      <family val="2"/>
    </font>
    <font>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8"/>
      <name val="Arial"/>
      <family val="2"/>
    </font>
    <font>
      <sz val="11"/>
      <color rgb="FF000000"/>
      <name val="Arial"/>
      <family val="2"/>
    </font>
    <font>
      <b/>
      <u/>
      <sz val="11"/>
      <color theme="1"/>
      <name val="Arial"/>
      <family val="2"/>
    </font>
    <font>
      <b/>
      <u/>
      <sz val="11"/>
      <color rgb="FF000000"/>
      <name val="Arial"/>
      <family val="2"/>
    </font>
    <font>
      <i/>
      <sz val="10"/>
      <name val="Arial"/>
      <family val="2"/>
    </font>
    <font>
      <sz val="9"/>
      <name val="Arial"/>
      <family val="2"/>
    </font>
    <font>
      <i/>
      <sz val="9"/>
      <name val="Arial"/>
      <family val="2"/>
    </font>
    <font>
      <b/>
      <sz val="11"/>
      <color theme="1"/>
      <name val="Arial"/>
      <family val="2"/>
    </font>
    <font>
      <b/>
      <sz val="14"/>
      <name val="Calibri"/>
      <family val="2"/>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3" fillId="0" borderId="0"/>
    <xf numFmtId="164" fontId="3" fillId="0" borderId="0" applyFont="0" applyFill="0" applyBorder="0" applyAlignment="0" applyProtection="0"/>
  </cellStyleXfs>
  <cellXfs count="22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4" fontId="17" fillId="0" borderId="12" xfId="2" applyNumberFormat="1" applyFont="1" applyBorder="1" applyAlignment="1" applyProtection="1">
      <alignment vertical="center" wrapText="1"/>
      <protection locked="0"/>
    </xf>
    <xf numFmtId="4" fontId="17" fillId="0" borderId="13" xfId="2" applyNumberFormat="1" applyFont="1" applyBorder="1" applyAlignment="1" applyProtection="1">
      <alignment vertical="center" wrapText="1"/>
      <protection locked="0"/>
    </xf>
    <xf numFmtId="4" fontId="17" fillId="0" borderId="0" xfId="2" applyNumberFormat="1" applyFont="1" applyAlignment="1" applyProtection="1">
      <alignment vertical="center" wrapText="1"/>
      <protection locked="0"/>
    </xf>
    <xf numFmtId="4" fontId="17" fillId="0" borderId="15" xfId="2" applyNumberFormat="1" applyFont="1" applyBorder="1" applyAlignment="1" applyProtection="1">
      <alignment vertical="center" wrapText="1"/>
      <protection locked="0"/>
    </xf>
    <xf numFmtId="4" fontId="3" fillId="0" borderId="0" xfId="2" applyNumberFormat="1" applyAlignment="1">
      <alignment vertical="center"/>
    </xf>
    <xf numFmtId="3" fontId="16" fillId="0" borderId="16" xfId="2" applyNumberFormat="1" applyFont="1" applyBorder="1" applyAlignment="1">
      <alignment horizontal="left" vertical="center"/>
    </xf>
    <xf numFmtId="4" fontId="16" fillId="0" borderId="17" xfId="2" applyNumberFormat="1" applyFont="1" applyBorder="1" applyAlignment="1">
      <alignment horizontal="left" vertical="center"/>
    </xf>
    <xf numFmtId="4" fontId="17" fillId="0" borderId="17" xfId="2" applyNumberFormat="1" applyFont="1" applyBorder="1" applyAlignment="1">
      <alignment horizontal="center" vertical="center"/>
    </xf>
    <xf numFmtId="4" fontId="17" fillId="0" borderId="18" xfId="2" applyNumberFormat="1" applyFont="1" applyBorder="1" applyAlignment="1">
      <alignment horizontal="center" vertical="center"/>
    </xf>
    <xf numFmtId="4" fontId="17" fillId="0" borderId="19" xfId="2" applyNumberFormat="1" applyFont="1" applyBorder="1" applyAlignment="1">
      <alignment horizontal="center" vertical="center" wrapText="1"/>
    </xf>
    <xf numFmtId="4" fontId="17" fillId="0" borderId="26" xfId="2" applyNumberFormat="1" applyFont="1" applyBorder="1" applyAlignment="1">
      <alignment horizontal="center" vertical="center" wrapText="1"/>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4" fontId="3" fillId="0" borderId="35" xfId="3" applyNumberFormat="1" applyFont="1" applyFill="1" applyBorder="1" applyAlignment="1" applyProtection="1">
      <alignment horizontal="center" vertical="center" wrapText="1"/>
    </xf>
    <xf numFmtId="4" fontId="3" fillId="0" borderId="0" xfId="3" applyNumberFormat="1" applyFont="1" applyFill="1" applyBorder="1" applyAlignment="1" applyProtection="1">
      <alignment horizontal="center" vertical="center" wrapText="1"/>
    </xf>
    <xf numFmtId="4" fontId="19" fillId="0" borderId="36" xfId="3" applyNumberFormat="1" applyFont="1" applyFill="1" applyBorder="1" applyAlignment="1" applyProtection="1">
      <alignment horizontal="center" vertical="center" wrapText="1"/>
    </xf>
    <xf numFmtId="3" fontId="20" fillId="0" borderId="14" xfId="2" applyNumberFormat="1" applyFont="1" applyBorder="1" applyAlignment="1">
      <alignment vertical="center"/>
    </xf>
    <xf numFmtId="4" fontId="3" fillId="0" borderId="15" xfId="2" applyNumberFormat="1" applyBorder="1" applyAlignment="1">
      <alignment vertical="center"/>
    </xf>
    <xf numFmtId="4" fontId="16" fillId="0" borderId="37" xfId="2" applyNumberFormat="1" applyFont="1" applyBorder="1" applyAlignment="1">
      <alignment horizontal="center" vertical="center"/>
    </xf>
    <xf numFmtId="4" fontId="3" fillId="0" borderId="38" xfId="2" applyNumberFormat="1" applyBorder="1" applyAlignment="1">
      <alignment horizontal="center" vertical="center"/>
    </xf>
    <xf numFmtId="4" fontId="3" fillId="0" borderId="14" xfId="2" applyNumberFormat="1" applyBorder="1" applyAlignment="1">
      <alignment horizontal="center" vertical="center"/>
    </xf>
    <xf numFmtId="4" fontId="17" fillId="0" borderId="37" xfId="2" applyNumberFormat="1" applyFont="1" applyBorder="1" applyAlignment="1" applyProtection="1">
      <alignment horizontal="center" vertical="center"/>
      <protection locked="0"/>
    </xf>
    <xf numFmtId="3" fontId="17" fillId="0" borderId="14" xfId="2" applyNumberFormat="1" applyFont="1" applyBorder="1" applyAlignment="1">
      <alignment vertical="center"/>
    </xf>
    <xf numFmtId="0" fontId="3" fillId="0" borderId="0" xfId="2"/>
    <xf numFmtId="4" fontId="17" fillId="0" borderId="15" xfId="2" applyNumberFormat="1" applyFont="1" applyBorder="1" applyAlignment="1" applyProtection="1">
      <alignment horizontal="center" vertical="center"/>
      <protection locked="0"/>
    </xf>
    <xf numFmtId="4" fontId="3" fillId="0" borderId="1" xfId="2" applyNumberFormat="1" applyBorder="1" applyAlignment="1" applyProtection="1">
      <alignment horizontal="justify" vertical="center"/>
      <protection locked="0"/>
    </xf>
    <xf numFmtId="4" fontId="3" fillId="0" borderId="1" xfId="2" applyNumberFormat="1" applyBorder="1" applyAlignment="1" applyProtection="1">
      <alignment horizontal="justify" vertical="center" wrapText="1"/>
      <protection locked="0"/>
    </xf>
    <xf numFmtId="4" fontId="16" fillId="0" borderId="14" xfId="2" applyNumberFormat="1" applyFont="1" applyBorder="1" applyAlignment="1">
      <alignment horizontal="left" vertical="center" wrapText="1"/>
    </xf>
    <xf numFmtId="4" fontId="16" fillId="0" borderId="0" xfId="2" applyNumberFormat="1" applyFont="1" applyAlignment="1">
      <alignment horizontal="left" vertical="center" wrapText="1"/>
    </xf>
    <xf numFmtId="4" fontId="3" fillId="0" borderId="0" xfId="2" applyNumberFormat="1" applyAlignment="1">
      <alignment horizontal="center" vertical="center"/>
    </xf>
    <xf numFmtId="4" fontId="3" fillId="0" borderId="0" xfId="2" applyNumberFormat="1" applyAlignment="1">
      <alignment horizontal="justify" vertical="center" wrapText="1"/>
    </xf>
    <xf numFmtId="4" fontId="17" fillId="0" borderId="15" xfId="2" applyNumberFormat="1" applyFont="1" applyBorder="1" applyAlignment="1">
      <alignment horizontal="center" vertical="center"/>
    </xf>
    <xf numFmtId="4" fontId="17" fillId="0" borderId="39" xfId="2" applyNumberFormat="1" applyFont="1" applyBorder="1" applyAlignment="1">
      <alignment horizontal="center" vertical="center" wrapText="1"/>
    </xf>
    <xf numFmtId="3" fontId="21" fillId="0" borderId="14" xfId="2" applyNumberFormat="1" applyFont="1" applyBorder="1" applyAlignment="1">
      <alignment horizontal="center" vertical="center"/>
    </xf>
    <xf numFmtId="3" fontId="21" fillId="0" borderId="0" xfId="2" applyNumberFormat="1" applyFont="1" applyAlignment="1">
      <alignment horizontal="center" vertical="center"/>
    </xf>
    <xf numFmtId="14" fontId="11" fillId="0" borderId="0" xfId="0" applyNumberFormat="1" applyFont="1"/>
    <xf numFmtId="3" fontId="17" fillId="0" borderId="14" xfId="2" applyNumberFormat="1" applyFont="1" applyBorder="1" applyAlignment="1">
      <alignment horizontal="center" vertical="center"/>
    </xf>
    <xf numFmtId="4" fontId="17" fillId="0" borderId="0" xfId="2" applyNumberFormat="1" applyFont="1" applyAlignment="1">
      <alignment horizontal="center" vertical="center"/>
    </xf>
    <xf numFmtId="2" fontId="11" fillId="0" borderId="0" xfId="0" applyNumberFormat="1" applyFont="1"/>
    <xf numFmtId="3" fontId="3" fillId="0" borderId="14" xfId="2" applyNumberFormat="1" applyBorder="1" applyAlignment="1">
      <alignment vertical="center"/>
    </xf>
    <xf numFmtId="4" fontId="17" fillId="0" borderId="15" xfId="2" applyNumberFormat="1" applyFont="1" applyBorder="1" applyAlignment="1">
      <alignment vertical="center"/>
    </xf>
    <xf numFmtId="4" fontId="3" fillId="0" borderId="17" xfId="2" applyNumberFormat="1" applyBorder="1" applyAlignment="1">
      <alignment vertical="center"/>
    </xf>
    <xf numFmtId="4" fontId="5" fillId="5" borderId="43" xfId="2" applyNumberFormat="1" applyFont="1" applyFill="1" applyBorder="1" applyAlignment="1">
      <alignment horizontal="center" vertical="center"/>
    </xf>
    <xf numFmtId="3" fontId="3" fillId="0" borderId="0" xfId="2" applyNumberFormat="1" applyAlignment="1">
      <alignment vertical="center"/>
    </xf>
    <xf numFmtId="4" fontId="17" fillId="0" borderId="0" xfId="2" applyNumberFormat="1" applyFont="1" applyAlignment="1">
      <alignment vertical="center"/>
    </xf>
    <xf numFmtId="0" fontId="7" fillId="2" borderId="8" xfId="1" applyFont="1" applyFill="1" applyBorder="1" applyAlignment="1">
      <alignment horizontal="center" vertical="center" wrapText="1"/>
    </xf>
    <xf numFmtId="4" fontId="3" fillId="0" borderId="1" xfId="2" applyNumberFormat="1" applyBorder="1" applyAlignment="1" applyProtection="1">
      <alignment horizontal="justify" vertical="center" wrapText="1"/>
      <protection locked="0"/>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17" fillId="0" borderId="19" xfId="2" applyNumberFormat="1" applyFont="1" applyBorder="1" applyAlignment="1">
      <alignment horizontal="center" vertical="center" wrapText="1"/>
    </xf>
    <xf numFmtId="4" fontId="17" fillId="0" borderId="26" xfId="2" applyNumberFormat="1" applyFont="1" applyBorder="1" applyAlignment="1">
      <alignment horizontal="center" vertical="center" wrapText="1"/>
    </xf>
    <xf numFmtId="0" fontId="23" fillId="0" borderId="44" xfId="0" applyFont="1" applyBorder="1" applyAlignment="1">
      <alignment horizontal="justify" vertical="center"/>
    </xf>
    <xf numFmtId="0" fontId="8" fillId="3" borderId="44" xfId="0" applyFont="1" applyFill="1" applyBorder="1" applyAlignment="1">
      <alignment horizontal="center" vertical="center"/>
    </xf>
    <xf numFmtId="0" fontId="8" fillId="0" borderId="10" xfId="0" applyFont="1" applyBorder="1" applyAlignment="1">
      <alignment horizontal="center" vertical="center"/>
    </xf>
    <xf numFmtId="0" fontId="23" fillId="0" borderId="10" xfId="0" applyFont="1" applyBorder="1" applyAlignment="1">
      <alignment horizontal="justify" vertical="center"/>
    </xf>
    <xf numFmtId="0" fontId="8" fillId="3" borderId="10" xfId="0" applyFont="1" applyFill="1" applyBorder="1" applyAlignment="1">
      <alignment horizontal="center" vertical="center"/>
    </xf>
    <xf numFmtId="0" fontId="8" fillId="0" borderId="10" xfId="0" applyFont="1" applyBorder="1" applyAlignment="1">
      <alignment horizontal="center"/>
    </xf>
    <xf numFmtId="0" fontId="23" fillId="3" borderId="10" xfId="0" applyFont="1" applyFill="1" applyBorder="1" applyAlignment="1">
      <alignment horizontal="justify" vertical="center"/>
    </xf>
    <xf numFmtId="0" fontId="8" fillId="3" borderId="10" xfId="0" applyFont="1" applyFill="1" applyBorder="1" applyAlignment="1">
      <alignment horizontal="center"/>
    </xf>
    <xf numFmtId="0" fontId="2" fillId="3" borderId="0" xfId="0" applyFont="1" applyFill="1"/>
    <xf numFmtId="0" fontId="8" fillId="0" borderId="4" xfId="0" applyFont="1" applyBorder="1" applyAlignment="1">
      <alignment horizontal="center" vertical="center"/>
    </xf>
    <xf numFmtId="0" fontId="23" fillId="0" borderId="5" xfId="0" applyFont="1" applyBorder="1" applyAlignment="1">
      <alignment horizontal="justify" vertical="center"/>
    </xf>
    <xf numFmtId="0" fontId="8" fillId="0" borderId="45" xfId="0" applyFont="1" applyBorder="1" applyAlignment="1">
      <alignment horizontal="center" vertical="center"/>
    </xf>
    <xf numFmtId="0" fontId="8" fillId="0" borderId="7" xfId="0" applyFont="1" applyBorder="1" applyAlignment="1">
      <alignment horizontal="center" vertical="center"/>
    </xf>
    <xf numFmtId="0" fontId="23" fillId="0" borderId="8" xfId="0" applyFont="1" applyBorder="1" applyAlignment="1">
      <alignment horizontal="justify" vertical="center"/>
    </xf>
    <xf numFmtId="0" fontId="8" fillId="0" borderId="8" xfId="0" applyFont="1" applyBorder="1" applyAlignment="1">
      <alignment horizontal="center"/>
    </xf>
    <xf numFmtId="0" fontId="8" fillId="3" borderId="8" xfId="0" applyFont="1" applyFill="1" applyBorder="1" applyAlignment="1">
      <alignment horizontal="center" vertical="center"/>
    </xf>
    <xf numFmtId="0" fontId="8" fillId="6" borderId="46" xfId="0" applyFont="1" applyFill="1" applyBorder="1" applyAlignment="1">
      <alignment horizontal="center" vertical="center" wrapText="1"/>
    </xf>
    <xf numFmtId="0" fontId="8" fillId="8" borderId="10" xfId="0" applyFont="1" applyFill="1" applyBorder="1" applyAlignment="1">
      <alignment horizontal="justify" vertical="center" wrapText="1"/>
    </xf>
    <xf numFmtId="0" fontId="8" fillId="0" borderId="47" xfId="0" applyFont="1" applyBorder="1" applyAlignment="1">
      <alignment horizontal="center" vertical="center"/>
    </xf>
    <xf numFmtId="0" fontId="8" fillId="7" borderId="48" xfId="0" applyFont="1" applyFill="1" applyBorder="1" applyAlignment="1">
      <alignment horizontal="center" vertical="center" wrapText="1"/>
    </xf>
    <xf numFmtId="0" fontId="8" fillId="0" borderId="5" xfId="0" applyFont="1" applyBorder="1" applyAlignment="1">
      <alignment horizontal="center" vertical="center"/>
    </xf>
    <xf numFmtId="0" fontId="8" fillId="6" borderId="6" xfId="0" applyFont="1" applyFill="1" applyBorder="1" applyAlignment="1">
      <alignment horizontal="center" vertical="center" wrapText="1"/>
    </xf>
    <xf numFmtId="0" fontId="8" fillId="8" borderId="5" xfId="0" applyFont="1" applyFill="1" applyBorder="1" applyAlignment="1">
      <alignment horizontal="justify" vertical="center" wrapText="1"/>
    </xf>
    <xf numFmtId="0" fontId="8" fillId="8" borderId="44" xfId="0" applyFont="1" applyFill="1" applyBorder="1" applyAlignment="1">
      <alignment horizontal="justify" vertical="center" wrapText="1"/>
    </xf>
    <xf numFmtId="0" fontId="23" fillId="0" borderId="44" xfId="0" applyFont="1" applyBorder="1" applyAlignment="1">
      <alignment horizontal="justify" vertical="center" wrapText="1"/>
    </xf>
    <xf numFmtId="4" fontId="29" fillId="0" borderId="5" xfId="0" applyNumberFormat="1" applyFont="1" applyBorder="1" applyAlignment="1">
      <alignment horizontal="center" vertical="center"/>
    </xf>
    <xf numFmtId="4" fontId="29" fillId="3" borderId="44" xfId="0" applyNumberFormat="1" applyFont="1" applyFill="1" applyBorder="1" applyAlignment="1">
      <alignment horizontal="center" vertical="center"/>
    </xf>
    <xf numFmtId="4" fontId="29" fillId="0" borderId="10" xfId="0" applyNumberFormat="1" applyFont="1" applyBorder="1" applyAlignment="1">
      <alignment horizontal="center" vertical="center"/>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17" fillId="0" borderId="19" xfId="2" applyNumberFormat="1" applyFont="1" applyBorder="1" applyAlignment="1">
      <alignment horizontal="center" vertical="center" wrapText="1"/>
    </xf>
    <xf numFmtId="4" fontId="17" fillId="0" borderId="26" xfId="2" applyNumberFormat="1" applyFont="1" applyBorder="1" applyAlignment="1">
      <alignment horizontal="center" vertical="center" wrapText="1"/>
    </xf>
    <xf numFmtId="4" fontId="3" fillId="0" borderId="0" xfId="2" applyNumberFormat="1" applyFont="1" applyAlignment="1">
      <alignment vertical="center"/>
    </xf>
    <xf numFmtId="4" fontId="3" fillId="0" borderId="15" xfId="2" applyNumberFormat="1" applyFont="1" applyBorder="1" applyAlignment="1">
      <alignment vertical="center"/>
    </xf>
    <xf numFmtId="4" fontId="3" fillId="0" borderId="38" xfId="2" applyNumberFormat="1" applyFont="1" applyBorder="1" applyAlignment="1">
      <alignment horizontal="center" vertical="center"/>
    </xf>
    <xf numFmtId="4" fontId="3" fillId="0" borderId="14" xfId="2" applyNumberFormat="1" applyFont="1" applyBorder="1" applyAlignment="1">
      <alignment horizontal="center" vertical="center"/>
    </xf>
    <xf numFmtId="0" fontId="3" fillId="0" borderId="0" xfId="2" applyFont="1"/>
    <xf numFmtId="4" fontId="3" fillId="0" borderId="1" xfId="2" applyNumberFormat="1" applyFont="1" applyBorder="1" applyAlignment="1" applyProtection="1">
      <alignment horizontal="justify" vertical="center"/>
      <protection locked="0"/>
    </xf>
    <xf numFmtId="4" fontId="3" fillId="0" borderId="1" xfId="2" applyNumberFormat="1" applyFont="1" applyBorder="1" applyAlignment="1" applyProtection="1">
      <alignment horizontal="justify" vertical="center" wrapText="1"/>
      <protection locked="0"/>
    </xf>
    <xf numFmtId="4" fontId="3" fillId="0" borderId="0" xfId="2" applyNumberFormat="1" applyFont="1" applyAlignment="1">
      <alignment horizontal="center" vertical="center"/>
    </xf>
    <xf numFmtId="4" fontId="3" fillId="0" borderId="0" xfId="2" applyNumberFormat="1" applyFont="1" applyAlignment="1">
      <alignment horizontal="justify" vertical="center" wrapText="1"/>
    </xf>
    <xf numFmtId="14" fontId="14" fillId="0" borderId="0" xfId="0" applyNumberFormat="1" applyFont="1"/>
    <xf numFmtId="2" fontId="14" fillId="0" borderId="0" xfId="0" applyNumberFormat="1" applyFont="1"/>
    <xf numFmtId="3" fontId="3" fillId="0" borderId="14" xfId="2" applyNumberFormat="1" applyFont="1" applyBorder="1" applyAlignment="1">
      <alignment vertical="center"/>
    </xf>
    <xf numFmtId="4" fontId="3" fillId="0" borderId="17" xfId="2" applyNumberFormat="1" applyFont="1" applyBorder="1" applyAlignment="1">
      <alignment vertical="center"/>
    </xf>
    <xf numFmtId="3" fontId="3" fillId="0" borderId="0" xfId="2" applyNumberFormat="1" applyFont="1" applyAlignment="1">
      <alignment vertical="center"/>
    </xf>
    <xf numFmtId="0" fontId="23" fillId="7" borderId="46"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3" borderId="23" xfId="0" applyFont="1" applyFill="1" applyBorder="1" applyAlignment="1">
      <alignment horizontal="justify" vertical="center"/>
    </xf>
    <xf numFmtId="0" fontId="8" fillId="3" borderId="49" xfId="0" applyFont="1" applyFill="1" applyBorder="1" applyAlignment="1">
      <alignment horizontal="justify" vertical="center"/>
    </xf>
    <xf numFmtId="0" fontId="8" fillId="3" borderId="28" xfId="0" applyFont="1" applyFill="1" applyBorder="1" applyAlignment="1">
      <alignment horizontal="justify" vertical="center"/>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wrapText="1"/>
    </xf>
    <xf numFmtId="0" fontId="4" fillId="3" borderId="1" xfId="1"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2" fontId="7" fillId="2" borderId="5" xfId="1" applyNumberFormat="1" applyFont="1" applyFill="1" applyBorder="1" applyAlignment="1">
      <alignment horizontal="center" vertical="center" wrapText="1"/>
    </xf>
    <xf numFmtId="2" fontId="7" fillId="2" borderId="8" xfId="1" applyNumberFormat="1" applyFont="1" applyFill="1" applyBorder="1" applyAlignment="1">
      <alignment horizontal="center" vertic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4" fontId="16" fillId="0" borderId="11" xfId="2" applyNumberFormat="1" applyFont="1" applyBorder="1" applyAlignment="1">
      <alignment horizontal="left" vertical="center"/>
    </xf>
    <xf numFmtId="4" fontId="16" fillId="0" borderId="12" xfId="2" applyNumberFormat="1" applyFont="1" applyBorder="1" applyAlignment="1">
      <alignment horizontal="left" vertical="center"/>
    </xf>
    <xf numFmtId="4" fontId="3" fillId="0" borderId="12" xfId="2" applyNumberFormat="1" applyBorder="1" applyAlignment="1">
      <alignment horizontal="left" vertical="center"/>
    </xf>
    <xf numFmtId="4" fontId="16" fillId="0" borderId="14" xfId="2" applyNumberFormat="1" applyFont="1" applyBorder="1" applyAlignment="1">
      <alignment horizontal="left" vertical="center"/>
    </xf>
    <xf numFmtId="4" fontId="16" fillId="0" borderId="0" xfId="2" applyNumberFormat="1" applyFont="1" applyAlignment="1">
      <alignment horizontal="left" vertical="center"/>
    </xf>
    <xf numFmtId="4" fontId="3" fillId="0" borderId="0" xfId="2" applyNumberFormat="1" applyAlignment="1">
      <alignment horizontal="left" vertical="center"/>
    </xf>
    <xf numFmtId="4" fontId="18" fillId="0" borderId="1" xfId="2" applyNumberFormat="1" applyFont="1" applyBorder="1" applyAlignment="1">
      <alignment horizontal="center" vertical="center"/>
    </xf>
    <xf numFmtId="4" fontId="18" fillId="0" borderId="2" xfId="2" applyNumberFormat="1" applyFont="1" applyBorder="1" applyAlignment="1">
      <alignment horizontal="center" vertical="center"/>
    </xf>
    <xf numFmtId="4" fontId="18" fillId="0" borderId="3" xfId="2" applyNumberFormat="1" applyFont="1" applyBorder="1" applyAlignment="1">
      <alignment horizontal="center" vertical="center"/>
    </xf>
    <xf numFmtId="4" fontId="17" fillId="0" borderId="14" xfId="2" applyNumberFormat="1" applyFont="1" applyBorder="1" applyAlignment="1">
      <alignment horizontal="center" vertical="center" wrapText="1"/>
    </xf>
    <xf numFmtId="4" fontId="17" fillId="0" borderId="19" xfId="2" applyNumberFormat="1" applyFont="1" applyBorder="1" applyAlignment="1">
      <alignment horizontal="center" vertical="center" wrapText="1"/>
    </xf>
    <xf numFmtId="4" fontId="3" fillId="0" borderId="16" xfId="2" applyNumberFormat="1" applyBorder="1" applyAlignment="1">
      <alignment horizontal="center" vertical="center" wrapText="1"/>
    </xf>
    <xf numFmtId="4" fontId="3" fillId="0" borderId="26" xfId="2" applyNumberFormat="1" applyBorder="1" applyAlignment="1">
      <alignment horizontal="center" vertical="center" wrapText="1"/>
    </xf>
    <xf numFmtId="4" fontId="17" fillId="0" borderId="20" xfId="2" applyNumberFormat="1" applyFont="1" applyBorder="1" applyAlignment="1">
      <alignment horizontal="center" vertical="center" wrapText="1"/>
    </xf>
    <xf numFmtId="4" fontId="17" fillId="0" borderId="27" xfId="2" applyNumberFormat="1" applyFont="1" applyBorder="1" applyAlignment="1">
      <alignment horizontal="center" vertical="center" wrapText="1"/>
    </xf>
    <xf numFmtId="4" fontId="17" fillId="0" borderId="21" xfId="2" applyNumberFormat="1" applyFont="1" applyBorder="1" applyAlignment="1">
      <alignment horizontal="center" vertical="center" wrapText="1"/>
    </xf>
    <xf numFmtId="4" fontId="17" fillId="0" borderId="22" xfId="2" applyNumberFormat="1" applyFont="1" applyBorder="1" applyAlignment="1">
      <alignment horizontal="center" vertical="center" wrapText="1"/>
    </xf>
    <xf numFmtId="4" fontId="17" fillId="0" borderId="26" xfId="2" applyNumberFormat="1" applyFont="1" applyBorder="1" applyAlignment="1">
      <alignment horizontal="center" vertical="center" wrapText="1"/>
    </xf>
    <xf numFmtId="4" fontId="17" fillId="0" borderId="23" xfId="2" applyNumberFormat="1" applyFont="1" applyBorder="1" applyAlignment="1">
      <alignment horizontal="center" vertical="center" wrapText="1"/>
    </xf>
    <xf numFmtId="4" fontId="17" fillId="0" borderId="28" xfId="2" applyNumberFormat="1" applyFont="1" applyBorder="1" applyAlignment="1">
      <alignment horizontal="center" vertical="center" wrapText="1"/>
    </xf>
    <xf numFmtId="4" fontId="17" fillId="0" borderId="24" xfId="2" applyNumberFormat="1" applyFont="1" applyBorder="1" applyAlignment="1">
      <alignment horizontal="center" vertical="center" wrapText="1"/>
    </xf>
    <xf numFmtId="4" fontId="17" fillId="0" borderId="29" xfId="2" applyNumberFormat="1" applyFont="1" applyBorder="1" applyAlignment="1">
      <alignment horizontal="center" vertical="center" wrapText="1"/>
    </xf>
    <xf numFmtId="4" fontId="17" fillId="0" borderId="0" xfId="2" applyNumberFormat="1" applyFont="1" applyAlignment="1">
      <alignment horizontal="center" vertical="center" wrapText="1"/>
    </xf>
    <xf numFmtId="4" fontId="3" fillId="0" borderId="0" xfId="2" applyNumberFormat="1" applyAlignment="1">
      <alignment horizontal="center" vertical="center" wrapText="1"/>
    </xf>
    <xf numFmtId="4" fontId="17" fillId="0" borderId="1" xfId="2" applyNumberFormat="1" applyFont="1" applyBorder="1" applyAlignment="1">
      <alignment horizontal="center" vertical="center" wrapText="1"/>
    </xf>
    <xf numFmtId="4" fontId="17" fillId="0" borderId="3" xfId="2" applyNumberFormat="1" applyFont="1" applyBorder="1" applyAlignment="1">
      <alignment horizontal="center" vertical="center" wrapText="1"/>
    </xf>
    <xf numFmtId="4" fontId="3" fillId="0" borderId="2" xfId="2" applyNumberFormat="1" applyBorder="1" applyAlignment="1" applyProtection="1">
      <alignment horizontal="left" vertical="center" wrapText="1"/>
      <protection locked="0"/>
    </xf>
    <xf numFmtId="4" fontId="3" fillId="0" borderId="3" xfId="2" applyNumberFormat="1" applyBorder="1" applyAlignment="1" applyProtection="1">
      <alignment horizontal="left" vertical="center" wrapText="1"/>
      <protection locked="0"/>
    </xf>
    <xf numFmtId="4" fontId="3" fillId="0" borderId="1" xfId="2" applyNumberFormat="1" applyBorder="1" applyAlignment="1" applyProtection="1">
      <alignment horizontal="justify" vertical="center" wrapText="1"/>
      <protection locked="0"/>
    </xf>
    <xf numFmtId="4" fontId="3" fillId="0" borderId="2" xfId="2" applyNumberFormat="1" applyBorder="1" applyAlignment="1" applyProtection="1">
      <alignment horizontal="justify" vertical="center" wrapText="1"/>
      <protection locked="0"/>
    </xf>
    <xf numFmtId="4" fontId="3" fillId="0" borderId="3" xfId="2" applyNumberFormat="1" applyBorder="1" applyAlignment="1" applyProtection="1">
      <alignment horizontal="justify" vertical="center" wrapText="1"/>
      <protection locked="0"/>
    </xf>
    <xf numFmtId="4" fontId="17" fillId="0" borderId="25" xfId="2" applyNumberFormat="1" applyFont="1" applyBorder="1" applyAlignment="1">
      <alignment horizontal="center" vertical="center" wrapText="1"/>
    </xf>
    <xf numFmtId="4" fontId="3" fillId="0" borderId="30" xfId="2" applyNumberFormat="1" applyBorder="1" applyAlignment="1">
      <alignment horizontal="center" vertical="center" wrapText="1"/>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17" fillId="0" borderId="31" xfId="2" applyNumberFormat="1" applyFont="1" applyBorder="1" applyAlignment="1" applyProtection="1">
      <alignment horizontal="justify" vertical="center" wrapText="1"/>
      <protection locked="0"/>
    </xf>
    <xf numFmtId="4" fontId="17" fillId="0" borderId="32" xfId="2" applyNumberFormat="1" applyFont="1" applyBorder="1" applyAlignment="1" applyProtection="1">
      <alignment horizontal="justify" vertical="center" wrapText="1"/>
      <protection locked="0"/>
    </xf>
    <xf numFmtId="4" fontId="21" fillId="0" borderId="14" xfId="2" applyNumberFormat="1" applyFont="1" applyBorder="1" applyAlignment="1">
      <alignment horizontal="center" vertical="center"/>
    </xf>
    <xf numFmtId="4" fontId="21" fillId="0" borderId="0" xfId="2" applyNumberFormat="1" applyFont="1" applyAlignment="1">
      <alignment horizontal="center" vertical="center"/>
    </xf>
    <xf numFmtId="4" fontId="21" fillId="0" borderId="15" xfId="2" applyNumberFormat="1" applyFont="1" applyBorder="1" applyAlignment="1">
      <alignment horizontal="center" vertical="center"/>
    </xf>
    <xf numFmtId="3" fontId="5" fillId="0" borderId="1" xfId="2" applyNumberFormat="1" applyFont="1" applyBorder="1" applyAlignment="1">
      <alignment horizontal="center" vertical="center"/>
    </xf>
    <xf numFmtId="3" fontId="5" fillId="0" borderId="2" xfId="2" applyNumberFormat="1" applyFont="1" applyBorder="1" applyAlignment="1">
      <alignment horizontal="center" vertical="center"/>
    </xf>
    <xf numFmtId="3" fontId="5" fillId="0" borderId="3" xfId="2" applyNumberFormat="1" applyFont="1" applyBorder="1" applyAlignment="1">
      <alignment horizontal="center" vertical="center"/>
    </xf>
    <xf numFmtId="4" fontId="17" fillId="0" borderId="16" xfId="2" applyNumberFormat="1" applyFont="1" applyBorder="1" applyAlignment="1">
      <alignment horizontal="center" vertical="center" wrapText="1"/>
    </xf>
    <xf numFmtId="4" fontId="17" fillId="0" borderId="18" xfId="2" applyNumberFormat="1" applyFont="1" applyBorder="1" applyAlignment="1">
      <alignment horizontal="center" vertical="center" wrapText="1"/>
    </xf>
    <xf numFmtId="4" fontId="3" fillId="0" borderId="16" xfId="2" applyNumberFormat="1" applyBorder="1" applyAlignment="1" applyProtection="1">
      <alignment horizontal="justify" vertical="center" wrapText="1"/>
      <protection locked="0"/>
    </xf>
    <xf numFmtId="4" fontId="3" fillId="0" borderId="17" xfId="2" applyNumberFormat="1" applyBorder="1" applyAlignment="1" applyProtection="1">
      <alignment horizontal="justify" vertical="center" wrapText="1"/>
      <protection locked="0"/>
    </xf>
    <xf numFmtId="4" fontId="3" fillId="0" borderId="18" xfId="2" applyNumberFormat="1" applyBorder="1" applyAlignment="1" applyProtection="1">
      <alignment horizontal="justify" vertical="center" wrapText="1"/>
      <protection locked="0"/>
    </xf>
    <xf numFmtId="4" fontId="3" fillId="0" borderId="1" xfId="2" applyNumberFormat="1" applyBorder="1" applyAlignment="1" applyProtection="1">
      <alignment horizontal="left" vertical="center" wrapText="1"/>
      <protection locked="0"/>
    </xf>
    <xf numFmtId="3" fontId="21" fillId="4" borderId="1" xfId="2" applyNumberFormat="1" applyFont="1" applyFill="1" applyBorder="1" applyAlignment="1">
      <alignment horizontal="center" vertical="center"/>
    </xf>
    <xf numFmtId="3" fontId="21" fillId="4" borderId="2" xfId="2" applyNumberFormat="1" applyFont="1" applyFill="1" applyBorder="1" applyAlignment="1">
      <alignment horizontal="center" vertical="center"/>
    </xf>
    <xf numFmtId="3" fontId="21" fillId="4" borderId="3" xfId="2" applyNumberFormat="1" applyFont="1" applyFill="1" applyBorder="1" applyAlignment="1">
      <alignment horizontal="center" vertical="center"/>
    </xf>
    <xf numFmtId="4" fontId="5" fillId="5" borderId="40" xfId="2" applyNumberFormat="1" applyFont="1" applyFill="1" applyBorder="1" applyAlignment="1">
      <alignment horizontal="center" vertical="center"/>
    </xf>
    <xf numFmtId="4" fontId="5" fillId="5" borderId="41" xfId="2" applyNumberFormat="1" applyFont="1" applyFill="1" applyBorder="1" applyAlignment="1">
      <alignment horizontal="center" vertical="center"/>
    </xf>
    <xf numFmtId="4" fontId="5" fillId="5" borderId="42" xfId="2" applyNumberFormat="1" applyFont="1" applyFill="1" applyBorder="1" applyAlignment="1">
      <alignment horizontal="center" vertical="center"/>
    </xf>
    <xf numFmtId="4" fontId="3" fillId="0" borderId="16" xfId="2" applyNumberFormat="1" applyFont="1" applyBorder="1" applyAlignment="1" applyProtection="1">
      <alignment horizontal="justify" vertical="center" wrapText="1"/>
      <protection locked="0"/>
    </xf>
    <xf numFmtId="4" fontId="3" fillId="0" borderId="17" xfId="2" applyNumberFormat="1" applyFont="1" applyBorder="1" applyAlignment="1" applyProtection="1">
      <alignment horizontal="justify" vertical="center" wrapText="1"/>
      <protection locked="0"/>
    </xf>
    <xf numFmtId="4" fontId="3" fillId="0" borderId="18" xfId="2" applyNumberFormat="1" applyFont="1" applyBorder="1" applyAlignment="1" applyProtection="1">
      <alignment horizontal="justify" vertical="center" wrapText="1"/>
      <protection locked="0"/>
    </xf>
    <xf numFmtId="4" fontId="27" fillId="0" borderId="16" xfId="2" applyNumberFormat="1" applyFont="1" applyBorder="1" applyAlignment="1" applyProtection="1">
      <alignment horizontal="justify" vertical="center" wrapText="1"/>
      <protection locked="0"/>
    </xf>
    <xf numFmtId="4" fontId="27" fillId="0" borderId="17" xfId="2" applyNumberFormat="1" applyFont="1" applyBorder="1" applyAlignment="1" applyProtection="1">
      <alignment horizontal="justify" vertical="center" wrapText="1"/>
      <protection locked="0"/>
    </xf>
    <xf numFmtId="4" fontId="27" fillId="0" borderId="18" xfId="2" applyNumberFormat="1" applyFont="1" applyBorder="1" applyAlignment="1" applyProtection="1">
      <alignment horizontal="justify" vertical="center" wrapText="1"/>
      <protection locked="0"/>
    </xf>
    <xf numFmtId="4" fontId="3" fillId="0" borderId="1" xfId="2" applyNumberFormat="1" applyFont="1" applyBorder="1" applyAlignment="1" applyProtection="1">
      <alignment horizontal="left" vertical="center" wrapText="1"/>
      <protection locked="0"/>
    </xf>
    <xf numFmtId="4" fontId="3" fillId="0" borderId="2" xfId="2" applyNumberFormat="1" applyFont="1" applyBorder="1" applyAlignment="1" applyProtection="1">
      <alignment horizontal="left" vertical="center" wrapText="1"/>
      <protection locked="0"/>
    </xf>
    <xf numFmtId="4" fontId="3" fillId="0" borderId="3" xfId="2" applyNumberFormat="1" applyFont="1" applyBorder="1" applyAlignment="1" applyProtection="1">
      <alignment horizontal="left" vertical="center" wrapText="1"/>
      <protection locked="0"/>
    </xf>
    <xf numFmtId="4" fontId="3" fillId="0" borderId="1" xfId="2" applyNumberFormat="1" applyFont="1" applyBorder="1" applyAlignment="1" applyProtection="1">
      <alignment horizontal="justify" vertical="center" wrapText="1"/>
      <protection locked="0"/>
    </xf>
    <xf numFmtId="4" fontId="3" fillId="0" borderId="2" xfId="2" applyNumberFormat="1" applyFont="1" applyBorder="1" applyAlignment="1" applyProtection="1">
      <alignment horizontal="justify" vertical="center" wrapText="1"/>
      <protection locked="0"/>
    </xf>
    <xf numFmtId="4" fontId="3" fillId="0" borderId="3" xfId="2" applyNumberFormat="1" applyFont="1" applyBorder="1" applyAlignment="1" applyProtection="1">
      <alignment horizontal="justify" vertical="center" wrapText="1"/>
      <protection locked="0"/>
    </xf>
    <xf numFmtId="4" fontId="3" fillId="0" borderId="0" xfId="2" applyNumberFormat="1" applyFont="1" applyAlignment="1">
      <alignment horizontal="left" vertical="center"/>
    </xf>
    <xf numFmtId="4" fontId="3" fillId="0" borderId="16" xfId="2" applyNumberFormat="1" applyFont="1" applyBorder="1" applyAlignment="1">
      <alignment horizontal="center" vertical="center" wrapText="1"/>
    </xf>
    <xf numFmtId="4" fontId="3" fillId="0" borderId="26" xfId="2" applyNumberFormat="1" applyFont="1" applyBorder="1" applyAlignment="1">
      <alignment horizontal="center" vertical="center" wrapText="1"/>
    </xf>
    <xf numFmtId="4" fontId="3" fillId="0" borderId="0" xfId="2" applyNumberFormat="1" applyFont="1" applyAlignment="1">
      <alignment horizontal="center" vertical="center" wrapText="1"/>
    </xf>
    <xf numFmtId="4" fontId="3" fillId="0" borderId="30" xfId="2" applyNumberFormat="1" applyFont="1" applyBorder="1" applyAlignment="1">
      <alignment horizontal="center" vertical="center" wrapText="1"/>
    </xf>
    <xf numFmtId="0" fontId="30" fillId="0" borderId="11"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0" fontId="30" fillId="0" borderId="0" xfId="0" applyFont="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4" fontId="3" fillId="0" borderId="12" xfId="2" applyNumberFormat="1" applyFont="1" applyBorder="1" applyAlignment="1">
      <alignment horizontal="left" vertical="center"/>
    </xf>
  </cellXfs>
  <cellStyles count="4">
    <cellStyle name="Millares [0] 3"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2</xdr:col>
      <xdr:colOff>1409700</xdr:colOff>
      <xdr:row>1</xdr:row>
      <xdr:rowOff>552450</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76200"/>
          <a:ext cx="34861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3238499" cy="572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3238499" cy="572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15" sqref="B15"/>
    </sheetView>
  </sheetViews>
  <sheetFormatPr baseColWidth="10" defaultColWidth="11.5546875" defaultRowHeight="12" x14ac:dyDescent="0.25"/>
  <cols>
    <col min="1" max="1" width="6.44140625" style="3" customWidth="1"/>
    <col min="2" max="3" width="24.6640625" style="1" customWidth="1"/>
    <col min="4" max="4" width="17.33203125" style="1" customWidth="1"/>
    <col min="5" max="5" width="28.5546875" style="1" customWidth="1"/>
    <col min="6" max="6" width="45.109375" style="1" customWidth="1"/>
    <col min="7" max="7" width="11.5546875" style="1"/>
    <col min="8" max="8" width="11.5546875" style="2"/>
    <col min="9" max="9" width="11.5546875" style="1"/>
    <col min="10" max="10" width="71.109375" style="1" customWidth="1"/>
    <col min="11" max="16384" width="11.5546875" style="1"/>
  </cols>
  <sheetData>
    <row r="1" spans="1:10" ht="50.25" customHeight="1" x14ac:dyDescent="0.35">
      <c r="A1" s="114" t="s">
        <v>0</v>
      </c>
      <c r="B1" s="114"/>
      <c r="C1" s="114"/>
      <c r="D1" s="114"/>
      <c r="E1" s="114"/>
      <c r="F1" s="114"/>
      <c r="G1" s="114"/>
      <c r="H1" s="114"/>
      <c r="I1" s="114"/>
      <c r="J1" s="114"/>
    </row>
    <row r="2" spans="1:10" ht="44.25" customHeight="1" thickBot="1" x14ac:dyDescent="0.4">
      <c r="A2" s="115" t="s">
        <v>51</v>
      </c>
      <c r="B2" s="115"/>
      <c r="C2" s="115"/>
      <c r="D2" s="115"/>
      <c r="E2" s="115"/>
      <c r="F2" s="115"/>
      <c r="G2" s="115"/>
      <c r="H2" s="115"/>
      <c r="I2" s="115"/>
      <c r="J2" s="115"/>
    </row>
    <row r="3" spans="1:10" ht="29.25" customHeight="1" thickBot="1" x14ac:dyDescent="0.3">
      <c r="A3" s="116"/>
      <c r="B3" s="117"/>
      <c r="C3" s="117"/>
      <c r="D3" s="117"/>
      <c r="E3" s="117"/>
      <c r="F3" s="117"/>
      <c r="G3" s="117"/>
      <c r="H3" s="117"/>
      <c r="I3" s="117"/>
      <c r="J3" s="118"/>
    </row>
    <row r="4" spans="1:10" ht="45" customHeight="1" x14ac:dyDescent="0.25">
      <c r="A4" s="119" t="s">
        <v>1</v>
      </c>
      <c r="B4" s="121" t="s">
        <v>2</v>
      </c>
      <c r="C4" s="121" t="s">
        <v>3</v>
      </c>
      <c r="D4" s="121" t="s">
        <v>4</v>
      </c>
      <c r="E4" s="121" t="s">
        <v>5</v>
      </c>
      <c r="F4" s="121"/>
      <c r="G4" s="121" t="s">
        <v>6</v>
      </c>
      <c r="H4" s="121"/>
      <c r="I4" s="123" t="s">
        <v>7</v>
      </c>
      <c r="J4" s="112" t="s">
        <v>8</v>
      </c>
    </row>
    <row r="5" spans="1:10" ht="45" customHeight="1" thickBot="1" x14ac:dyDescent="0.3">
      <c r="A5" s="120"/>
      <c r="B5" s="122"/>
      <c r="C5" s="122"/>
      <c r="D5" s="122"/>
      <c r="E5" s="54" t="s">
        <v>9</v>
      </c>
      <c r="F5" s="54" t="s">
        <v>10</v>
      </c>
      <c r="G5" s="54" t="s">
        <v>11</v>
      </c>
      <c r="H5" s="54" t="s">
        <v>12</v>
      </c>
      <c r="I5" s="124"/>
      <c r="J5" s="113"/>
    </row>
    <row r="6" spans="1:10" ht="114" customHeight="1" x14ac:dyDescent="0.25">
      <c r="A6" s="69">
        <v>1</v>
      </c>
      <c r="B6" s="70" t="s">
        <v>118</v>
      </c>
      <c r="C6" s="109" t="s">
        <v>50</v>
      </c>
      <c r="D6" s="109" t="s">
        <v>49</v>
      </c>
      <c r="E6" s="82" t="s">
        <v>122</v>
      </c>
      <c r="F6" s="82" t="s">
        <v>123</v>
      </c>
      <c r="G6" s="80" t="s">
        <v>13</v>
      </c>
      <c r="H6" s="80"/>
      <c r="I6" s="85">
        <f>'DURÁN ERVIN'!O41</f>
        <v>29.44</v>
      </c>
      <c r="J6" s="81" t="s">
        <v>145</v>
      </c>
    </row>
    <row r="7" spans="1:10" ht="68.25" customHeight="1" x14ac:dyDescent="0.25">
      <c r="A7" s="71">
        <v>2</v>
      </c>
      <c r="B7" s="63" t="s">
        <v>64</v>
      </c>
      <c r="C7" s="110"/>
      <c r="D7" s="110"/>
      <c r="E7" s="63" t="s">
        <v>128</v>
      </c>
      <c r="F7" s="63" t="s">
        <v>129</v>
      </c>
      <c r="G7" s="62" t="s">
        <v>13</v>
      </c>
      <c r="H7" s="64"/>
      <c r="I7" s="87">
        <f>'IVÁN LOAIZA'!O41</f>
        <v>24.85</v>
      </c>
      <c r="J7" s="76" t="s">
        <v>145</v>
      </c>
    </row>
    <row r="8" spans="1:10" ht="114" customHeight="1" x14ac:dyDescent="0.25">
      <c r="A8" s="78">
        <v>3</v>
      </c>
      <c r="B8" s="60" t="s">
        <v>55</v>
      </c>
      <c r="C8" s="110"/>
      <c r="D8" s="110"/>
      <c r="E8" s="83" t="s">
        <v>126</v>
      </c>
      <c r="F8" s="84" t="s">
        <v>127</v>
      </c>
      <c r="G8" s="61" t="s">
        <v>13</v>
      </c>
      <c r="H8" s="61"/>
      <c r="I8" s="86">
        <f>'HERNANDO RIVERA'!O41</f>
        <v>22.93</v>
      </c>
      <c r="J8" s="79" t="s">
        <v>145</v>
      </c>
    </row>
    <row r="9" spans="1:10" ht="114" customHeight="1" x14ac:dyDescent="0.25">
      <c r="A9" s="71">
        <v>4</v>
      </c>
      <c r="B9" s="63" t="s">
        <v>62</v>
      </c>
      <c r="C9" s="110"/>
      <c r="D9" s="110"/>
      <c r="E9" s="77" t="s">
        <v>124</v>
      </c>
      <c r="F9" s="77" t="s">
        <v>125</v>
      </c>
      <c r="G9" s="62" t="s">
        <v>13</v>
      </c>
      <c r="H9" s="62"/>
      <c r="I9" s="87">
        <f>'CASAS NELSON'!O41</f>
        <v>16.599999999999998</v>
      </c>
      <c r="J9" s="76" t="s">
        <v>145</v>
      </c>
    </row>
    <row r="10" spans="1:10" ht="105" customHeight="1" x14ac:dyDescent="0.25">
      <c r="A10" s="71">
        <v>5</v>
      </c>
      <c r="B10" s="63" t="s">
        <v>54</v>
      </c>
      <c r="C10" s="110"/>
      <c r="D10" s="110"/>
      <c r="E10" s="63" t="s">
        <v>73</v>
      </c>
      <c r="F10" s="63" t="s">
        <v>88</v>
      </c>
      <c r="G10" s="64"/>
      <c r="H10" s="64" t="s">
        <v>13</v>
      </c>
      <c r="I10" s="64"/>
      <c r="J10" s="76" t="s">
        <v>137</v>
      </c>
    </row>
    <row r="11" spans="1:10" ht="75" customHeight="1" x14ac:dyDescent="0.25">
      <c r="A11" s="71">
        <v>6</v>
      </c>
      <c r="B11" s="63" t="s">
        <v>56</v>
      </c>
      <c r="C11" s="110"/>
      <c r="D11" s="110"/>
      <c r="E11" s="63" t="s">
        <v>74</v>
      </c>
      <c r="F11" s="63" t="s">
        <v>89</v>
      </c>
      <c r="G11" s="64"/>
      <c r="H11" s="64" t="s">
        <v>13</v>
      </c>
      <c r="I11" s="64"/>
      <c r="J11" s="76" t="s">
        <v>102</v>
      </c>
    </row>
    <row r="12" spans="1:10" ht="101.25" customHeight="1" x14ac:dyDescent="0.25">
      <c r="A12" s="71">
        <v>7</v>
      </c>
      <c r="B12" s="63" t="s">
        <v>57</v>
      </c>
      <c r="C12" s="110"/>
      <c r="D12" s="110"/>
      <c r="E12" s="63" t="s">
        <v>75</v>
      </c>
      <c r="F12" s="63" t="s">
        <v>90</v>
      </c>
      <c r="G12" s="64"/>
      <c r="H12" s="64" t="s">
        <v>13</v>
      </c>
      <c r="I12" s="64"/>
      <c r="J12" s="106" t="s">
        <v>103</v>
      </c>
    </row>
    <row r="13" spans="1:10" ht="75" customHeight="1" x14ac:dyDescent="0.25">
      <c r="A13" s="71">
        <v>8</v>
      </c>
      <c r="B13" s="63" t="s">
        <v>58</v>
      </c>
      <c r="C13" s="110"/>
      <c r="D13" s="110"/>
      <c r="E13" s="63" t="s">
        <v>76</v>
      </c>
      <c r="F13" s="63" t="s">
        <v>100</v>
      </c>
      <c r="G13" s="64"/>
      <c r="H13" s="64" t="s">
        <v>13</v>
      </c>
      <c r="I13" s="64"/>
      <c r="J13" s="76" t="s">
        <v>102</v>
      </c>
    </row>
    <row r="14" spans="1:10" ht="75" customHeight="1" x14ac:dyDescent="0.25">
      <c r="A14" s="71">
        <v>9</v>
      </c>
      <c r="B14" s="63" t="s">
        <v>59</v>
      </c>
      <c r="C14" s="110"/>
      <c r="D14" s="110"/>
      <c r="E14" s="63" t="s">
        <v>77</v>
      </c>
      <c r="F14" s="63" t="s">
        <v>91</v>
      </c>
      <c r="G14" s="62"/>
      <c r="H14" s="62" t="s">
        <v>13</v>
      </c>
      <c r="I14" s="62"/>
      <c r="J14" s="76" t="s">
        <v>101</v>
      </c>
    </row>
    <row r="15" spans="1:10" ht="75" customHeight="1" x14ac:dyDescent="0.25">
      <c r="A15" s="71">
        <v>10</v>
      </c>
      <c r="B15" s="63" t="s">
        <v>60</v>
      </c>
      <c r="C15" s="110"/>
      <c r="D15" s="110"/>
      <c r="E15" s="63" t="s">
        <v>78</v>
      </c>
      <c r="F15" s="63" t="s">
        <v>92</v>
      </c>
      <c r="G15" s="64"/>
      <c r="H15" s="64" t="s">
        <v>13</v>
      </c>
      <c r="I15" s="64"/>
      <c r="J15" s="76" t="s">
        <v>101</v>
      </c>
    </row>
    <row r="16" spans="1:10" ht="75" customHeight="1" x14ac:dyDescent="0.25">
      <c r="A16" s="71">
        <v>11</v>
      </c>
      <c r="B16" s="63" t="s">
        <v>61</v>
      </c>
      <c r="C16" s="110"/>
      <c r="D16" s="110"/>
      <c r="E16" s="63" t="s">
        <v>79</v>
      </c>
      <c r="F16" s="63" t="s">
        <v>93</v>
      </c>
      <c r="G16" s="64"/>
      <c r="H16" s="64" t="s">
        <v>13</v>
      </c>
      <c r="I16" s="64"/>
      <c r="J16" s="76" t="s">
        <v>101</v>
      </c>
    </row>
    <row r="17" spans="1:10" ht="75" customHeight="1" x14ac:dyDescent="0.25">
      <c r="A17" s="71">
        <v>12</v>
      </c>
      <c r="B17" s="63" t="s">
        <v>63</v>
      </c>
      <c r="C17" s="110"/>
      <c r="D17" s="110"/>
      <c r="E17" s="63" t="s">
        <v>14</v>
      </c>
      <c r="F17" s="63" t="s">
        <v>94</v>
      </c>
      <c r="G17" s="64"/>
      <c r="H17" s="64" t="s">
        <v>13</v>
      </c>
      <c r="I17" s="64"/>
      <c r="J17" s="107" t="s">
        <v>104</v>
      </c>
    </row>
    <row r="18" spans="1:10" ht="75" customHeight="1" x14ac:dyDescent="0.25">
      <c r="A18" s="71">
        <v>13</v>
      </c>
      <c r="B18" s="63" t="s">
        <v>65</v>
      </c>
      <c r="C18" s="110"/>
      <c r="D18" s="110"/>
      <c r="E18" s="63" t="s">
        <v>80</v>
      </c>
      <c r="F18" s="63" t="s">
        <v>95</v>
      </c>
      <c r="G18" s="65"/>
      <c r="H18" s="64" t="s">
        <v>13</v>
      </c>
      <c r="I18" s="65"/>
      <c r="J18" s="76" t="s">
        <v>105</v>
      </c>
    </row>
    <row r="19" spans="1:10" ht="75" customHeight="1" x14ac:dyDescent="0.25">
      <c r="A19" s="71">
        <v>14</v>
      </c>
      <c r="B19" s="63" t="s">
        <v>66</v>
      </c>
      <c r="C19" s="110"/>
      <c r="D19" s="110"/>
      <c r="E19" s="63" t="s">
        <v>81</v>
      </c>
      <c r="F19" s="63" t="s">
        <v>96</v>
      </c>
      <c r="G19" s="65"/>
      <c r="H19" s="64" t="s">
        <v>13</v>
      </c>
      <c r="I19" s="65"/>
      <c r="J19" s="76" t="s">
        <v>101</v>
      </c>
    </row>
    <row r="20" spans="1:10" ht="75" customHeight="1" x14ac:dyDescent="0.25">
      <c r="A20" s="71">
        <v>15</v>
      </c>
      <c r="B20" s="63" t="s">
        <v>67</v>
      </c>
      <c r="C20" s="110"/>
      <c r="D20" s="110"/>
      <c r="E20" s="63" t="s">
        <v>82</v>
      </c>
      <c r="F20" s="63" t="s">
        <v>106</v>
      </c>
      <c r="G20" s="65"/>
      <c r="H20" s="64" t="s">
        <v>13</v>
      </c>
      <c r="I20" s="65"/>
      <c r="J20" s="76" t="s">
        <v>102</v>
      </c>
    </row>
    <row r="21" spans="1:10" ht="75" customHeight="1" x14ac:dyDescent="0.25">
      <c r="A21" s="71">
        <v>16</v>
      </c>
      <c r="B21" s="63" t="s">
        <v>68</v>
      </c>
      <c r="C21" s="110"/>
      <c r="D21" s="110"/>
      <c r="E21" s="63" t="s">
        <v>83</v>
      </c>
      <c r="F21" s="63" t="s">
        <v>107</v>
      </c>
      <c r="G21" s="65"/>
      <c r="H21" s="64" t="s">
        <v>13</v>
      </c>
      <c r="I21" s="65"/>
      <c r="J21" s="76" t="s">
        <v>101</v>
      </c>
    </row>
    <row r="22" spans="1:10" s="68" customFormat="1" ht="109.5" customHeight="1" x14ac:dyDescent="0.25">
      <c r="A22" s="71">
        <v>17</v>
      </c>
      <c r="B22" s="66" t="s">
        <v>69</v>
      </c>
      <c r="C22" s="110"/>
      <c r="D22" s="110"/>
      <c r="E22" s="66" t="s">
        <v>84</v>
      </c>
      <c r="F22" s="66" t="s">
        <v>108</v>
      </c>
      <c r="G22" s="67"/>
      <c r="H22" s="64" t="s">
        <v>13</v>
      </c>
      <c r="I22" s="67"/>
      <c r="J22" s="76" t="s">
        <v>136</v>
      </c>
    </row>
    <row r="23" spans="1:10" ht="75" customHeight="1" x14ac:dyDescent="0.25">
      <c r="A23" s="71">
        <v>18</v>
      </c>
      <c r="B23" s="63" t="s">
        <v>70</v>
      </c>
      <c r="C23" s="110"/>
      <c r="D23" s="110"/>
      <c r="E23" s="63" t="s">
        <v>85</v>
      </c>
      <c r="F23" s="63" t="s">
        <v>97</v>
      </c>
      <c r="G23" s="65"/>
      <c r="H23" s="64" t="s">
        <v>13</v>
      </c>
      <c r="I23" s="65"/>
      <c r="J23" s="76" t="s">
        <v>101</v>
      </c>
    </row>
    <row r="24" spans="1:10" ht="75" customHeight="1" x14ac:dyDescent="0.25">
      <c r="A24" s="71">
        <v>19</v>
      </c>
      <c r="B24" s="63" t="s">
        <v>71</v>
      </c>
      <c r="C24" s="110"/>
      <c r="D24" s="110"/>
      <c r="E24" s="63" t="s">
        <v>86</v>
      </c>
      <c r="F24" s="63" t="s">
        <v>98</v>
      </c>
      <c r="G24" s="65"/>
      <c r="H24" s="64" t="s">
        <v>13</v>
      </c>
      <c r="I24" s="65"/>
      <c r="J24" s="76" t="s">
        <v>102</v>
      </c>
    </row>
    <row r="25" spans="1:10" ht="75" customHeight="1" thickBot="1" x14ac:dyDescent="0.3">
      <c r="A25" s="72">
        <v>20</v>
      </c>
      <c r="B25" s="73" t="s">
        <v>72</v>
      </c>
      <c r="C25" s="111"/>
      <c r="D25" s="111"/>
      <c r="E25" s="73" t="s">
        <v>87</v>
      </c>
      <c r="F25" s="73" t="s">
        <v>99</v>
      </c>
      <c r="G25" s="74"/>
      <c r="H25" s="75" t="s">
        <v>13</v>
      </c>
      <c r="I25" s="74"/>
      <c r="J25" s="108" t="s">
        <v>102</v>
      </c>
    </row>
  </sheetData>
  <sheetProtection algorithmName="SHA-512" hashValue="H4lWPHEmqAHziPCkQX8qcpxAdptwLukoSwhC355Oee18KwRtiXNvAHYYXKQC5j2RqWA/Gh2TtsWjWCSNcdMgrw==" saltValue="KJXcl0xD2QgnKVF3WCSdvQ==" spinCount="100000" sheet="1" objects="1" scenarios="1"/>
  <mergeCells count="13">
    <mergeCell ref="C6:C25"/>
    <mergeCell ref="D6:D25"/>
    <mergeCell ref="J4:J5"/>
    <mergeCell ref="A1:J1"/>
    <mergeCell ref="A2:J2"/>
    <mergeCell ref="A3:J3"/>
    <mergeCell ref="A4:A5"/>
    <mergeCell ref="B4:B5"/>
    <mergeCell ref="C4:C5"/>
    <mergeCell ref="D4:D5"/>
    <mergeCell ref="E4:F4"/>
    <mergeCell ref="G4:H4"/>
    <mergeCell ref="I4:I5"/>
  </mergeCells>
  <conditionalFormatting sqref="J17">
    <cfRule type="colorScale" priority="1">
      <colorScale>
        <cfvo type="min"/>
        <cfvo type="max"/>
        <color rgb="FF57BB8A"/>
        <color rgb="FFFFFFFF"/>
      </colorScale>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F2" sqref="F2:O2"/>
    </sheetView>
  </sheetViews>
  <sheetFormatPr baseColWidth="10" defaultRowHeight="14.4" x14ac:dyDescent="0.3"/>
  <cols>
    <col min="1" max="1" width="9.5546875" style="4" customWidth="1"/>
    <col min="2" max="2" width="11.109375" style="4" customWidth="1"/>
    <col min="3" max="3" width="17.33203125" style="4" customWidth="1"/>
    <col min="4" max="4" width="11.44140625" style="4" hidden="1" customWidth="1"/>
    <col min="5" max="5" width="8.33203125" style="4" customWidth="1"/>
    <col min="6" max="6" width="8.88671875" style="4" customWidth="1"/>
    <col min="7" max="7" width="6.109375" style="4" customWidth="1"/>
    <col min="8" max="8" width="11.44140625" style="4"/>
    <col min="9" max="9" width="13.44140625" style="4" customWidth="1"/>
    <col min="10" max="10" width="13.33203125" style="4" customWidth="1"/>
    <col min="11" max="12" width="12.44140625" style="4" customWidth="1"/>
    <col min="13" max="13" width="11.44140625" style="4"/>
    <col min="14" max="14" width="5.5546875" style="4" customWidth="1"/>
    <col min="15" max="15" width="14.5546875" style="4" customWidth="1"/>
    <col min="16" max="16" width="11.44140625" style="4"/>
    <col min="17" max="17" width="11.88671875" style="4" bestFit="1" customWidth="1"/>
    <col min="18" max="257" width="11.44140625" style="4"/>
    <col min="258" max="258" width="10.109375" style="4" customWidth="1"/>
    <col min="259" max="259" width="10.5546875" style="4" customWidth="1"/>
    <col min="260" max="260" width="12.5546875" style="4" customWidth="1"/>
    <col min="261" max="261" width="0" style="4" hidden="1" customWidth="1"/>
    <col min="262" max="262" width="11.33203125" style="4" customWidth="1"/>
    <col min="263" max="264" width="11.44140625" style="4"/>
    <col min="265" max="265" width="13.44140625" style="4" customWidth="1"/>
    <col min="266" max="266" width="12.109375" style="4" customWidth="1"/>
    <col min="267" max="268" width="12.44140625" style="4" customWidth="1"/>
    <col min="269" max="269" width="11.44140625" style="4"/>
    <col min="270" max="270" width="5.5546875" style="4" customWidth="1"/>
    <col min="271" max="271" width="14.109375" style="4" customWidth="1"/>
    <col min="272" max="513" width="11.44140625" style="4"/>
    <col min="514" max="514" width="10.109375" style="4" customWidth="1"/>
    <col min="515" max="515" width="10.5546875" style="4" customWidth="1"/>
    <col min="516" max="516" width="12.5546875" style="4" customWidth="1"/>
    <col min="517" max="517" width="0" style="4" hidden="1" customWidth="1"/>
    <col min="518" max="518" width="11.33203125" style="4" customWidth="1"/>
    <col min="519" max="520" width="11.44140625" style="4"/>
    <col min="521" max="521" width="13.44140625" style="4" customWidth="1"/>
    <col min="522" max="522" width="12.109375" style="4" customWidth="1"/>
    <col min="523" max="524" width="12.44140625" style="4" customWidth="1"/>
    <col min="525" max="525" width="11.44140625" style="4"/>
    <col min="526" max="526" width="5.5546875" style="4" customWidth="1"/>
    <col min="527" max="527" width="14.109375" style="4" customWidth="1"/>
    <col min="528" max="769" width="11.44140625" style="4"/>
    <col min="770" max="770" width="10.109375" style="4" customWidth="1"/>
    <col min="771" max="771" width="10.5546875" style="4" customWidth="1"/>
    <col min="772" max="772" width="12.5546875" style="4" customWidth="1"/>
    <col min="773" max="773" width="0" style="4" hidden="1" customWidth="1"/>
    <col min="774" max="774" width="11.33203125" style="4" customWidth="1"/>
    <col min="775" max="776" width="11.44140625" style="4"/>
    <col min="777" max="777" width="13.44140625" style="4" customWidth="1"/>
    <col min="778" max="778" width="12.109375" style="4" customWidth="1"/>
    <col min="779" max="780" width="12.44140625" style="4" customWidth="1"/>
    <col min="781" max="781" width="11.44140625" style="4"/>
    <col min="782" max="782" width="5.5546875" style="4" customWidth="1"/>
    <col min="783" max="783" width="14.109375" style="4" customWidth="1"/>
    <col min="784" max="1025" width="11.44140625" style="4"/>
    <col min="1026" max="1026" width="10.109375" style="4" customWidth="1"/>
    <col min="1027" max="1027" width="10.5546875" style="4" customWidth="1"/>
    <col min="1028" max="1028" width="12.5546875" style="4" customWidth="1"/>
    <col min="1029" max="1029" width="0" style="4" hidden="1" customWidth="1"/>
    <col min="1030" max="1030" width="11.33203125" style="4" customWidth="1"/>
    <col min="1031" max="1032" width="11.44140625" style="4"/>
    <col min="1033" max="1033" width="13.44140625" style="4" customWidth="1"/>
    <col min="1034" max="1034" width="12.109375" style="4" customWidth="1"/>
    <col min="1035" max="1036" width="12.44140625" style="4" customWidth="1"/>
    <col min="1037" max="1037" width="11.44140625" style="4"/>
    <col min="1038" max="1038" width="5.5546875" style="4" customWidth="1"/>
    <col min="1039" max="1039" width="14.109375" style="4" customWidth="1"/>
    <col min="1040" max="1281" width="11.44140625" style="4"/>
    <col min="1282" max="1282" width="10.109375" style="4" customWidth="1"/>
    <col min="1283" max="1283" width="10.5546875" style="4" customWidth="1"/>
    <col min="1284" max="1284" width="12.5546875" style="4" customWidth="1"/>
    <col min="1285" max="1285" width="0" style="4" hidden="1" customWidth="1"/>
    <col min="1286" max="1286" width="11.33203125" style="4" customWidth="1"/>
    <col min="1287" max="1288" width="11.44140625" style="4"/>
    <col min="1289" max="1289" width="13.44140625" style="4" customWidth="1"/>
    <col min="1290" max="1290" width="12.109375" style="4" customWidth="1"/>
    <col min="1291" max="1292" width="12.44140625" style="4" customWidth="1"/>
    <col min="1293" max="1293" width="11.44140625" style="4"/>
    <col min="1294" max="1294" width="5.5546875" style="4" customWidth="1"/>
    <col min="1295" max="1295" width="14.109375" style="4" customWidth="1"/>
    <col min="1296" max="1537" width="11.44140625" style="4"/>
    <col min="1538" max="1538" width="10.109375" style="4" customWidth="1"/>
    <col min="1539" max="1539" width="10.5546875" style="4" customWidth="1"/>
    <col min="1540" max="1540" width="12.5546875" style="4" customWidth="1"/>
    <col min="1541" max="1541" width="0" style="4" hidden="1" customWidth="1"/>
    <col min="1542" max="1542" width="11.33203125" style="4" customWidth="1"/>
    <col min="1543" max="1544" width="11.44140625" style="4"/>
    <col min="1545" max="1545" width="13.44140625" style="4" customWidth="1"/>
    <col min="1546" max="1546" width="12.109375" style="4" customWidth="1"/>
    <col min="1547" max="1548" width="12.44140625" style="4" customWidth="1"/>
    <col min="1549" max="1549" width="11.44140625" style="4"/>
    <col min="1550" max="1550" width="5.5546875" style="4" customWidth="1"/>
    <col min="1551" max="1551" width="14.109375" style="4" customWidth="1"/>
    <col min="1552" max="1793" width="11.44140625" style="4"/>
    <col min="1794" max="1794" width="10.109375" style="4" customWidth="1"/>
    <col min="1795" max="1795" width="10.5546875" style="4" customWidth="1"/>
    <col min="1796" max="1796" width="12.5546875" style="4" customWidth="1"/>
    <col min="1797" max="1797" width="0" style="4" hidden="1" customWidth="1"/>
    <col min="1798" max="1798" width="11.33203125" style="4" customWidth="1"/>
    <col min="1799" max="1800" width="11.44140625" style="4"/>
    <col min="1801" max="1801" width="13.44140625" style="4" customWidth="1"/>
    <col min="1802" max="1802" width="12.109375" style="4" customWidth="1"/>
    <col min="1803" max="1804" width="12.44140625" style="4" customWidth="1"/>
    <col min="1805" max="1805" width="11.44140625" style="4"/>
    <col min="1806" max="1806" width="5.5546875" style="4" customWidth="1"/>
    <col min="1807" max="1807" width="14.109375" style="4" customWidth="1"/>
    <col min="1808" max="2049" width="11.44140625" style="4"/>
    <col min="2050" max="2050" width="10.109375" style="4" customWidth="1"/>
    <col min="2051" max="2051" width="10.5546875" style="4" customWidth="1"/>
    <col min="2052" max="2052" width="12.5546875" style="4" customWidth="1"/>
    <col min="2053" max="2053" width="0" style="4" hidden="1" customWidth="1"/>
    <col min="2054" max="2054" width="11.33203125" style="4" customWidth="1"/>
    <col min="2055" max="2056" width="11.44140625" style="4"/>
    <col min="2057" max="2057" width="13.44140625" style="4" customWidth="1"/>
    <col min="2058" max="2058" width="12.109375" style="4" customWidth="1"/>
    <col min="2059" max="2060" width="12.44140625" style="4" customWidth="1"/>
    <col min="2061" max="2061" width="11.44140625" style="4"/>
    <col min="2062" max="2062" width="5.5546875" style="4" customWidth="1"/>
    <col min="2063" max="2063" width="14.109375" style="4" customWidth="1"/>
    <col min="2064" max="2305" width="11.44140625" style="4"/>
    <col min="2306" max="2306" width="10.109375" style="4" customWidth="1"/>
    <col min="2307" max="2307" width="10.5546875" style="4" customWidth="1"/>
    <col min="2308" max="2308" width="12.5546875" style="4" customWidth="1"/>
    <col min="2309" max="2309" width="0" style="4" hidden="1" customWidth="1"/>
    <col min="2310" max="2310" width="11.33203125" style="4" customWidth="1"/>
    <col min="2311" max="2312" width="11.44140625" style="4"/>
    <col min="2313" max="2313" width="13.44140625" style="4" customWidth="1"/>
    <col min="2314" max="2314" width="12.109375" style="4" customWidth="1"/>
    <col min="2315" max="2316" width="12.44140625" style="4" customWidth="1"/>
    <col min="2317" max="2317" width="11.44140625" style="4"/>
    <col min="2318" max="2318" width="5.5546875" style="4" customWidth="1"/>
    <col min="2319" max="2319" width="14.109375" style="4" customWidth="1"/>
    <col min="2320" max="2561" width="11.44140625" style="4"/>
    <col min="2562" max="2562" width="10.109375" style="4" customWidth="1"/>
    <col min="2563" max="2563" width="10.5546875" style="4" customWidth="1"/>
    <col min="2564" max="2564" width="12.5546875" style="4" customWidth="1"/>
    <col min="2565" max="2565" width="0" style="4" hidden="1" customWidth="1"/>
    <col min="2566" max="2566" width="11.33203125" style="4" customWidth="1"/>
    <col min="2567" max="2568" width="11.44140625" style="4"/>
    <col min="2569" max="2569" width="13.44140625" style="4" customWidth="1"/>
    <col min="2570" max="2570" width="12.109375" style="4" customWidth="1"/>
    <col min="2571" max="2572" width="12.44140625" style="4" customWidth="1"/>
    <col min="2573" max="2573" width="11.44140625" style="4"/>
    <col min="2574" max="2574" width="5.5546875" style="4" customWidth="1"/>
    <col min="2575" max="2575" width="14.109375" style="4" customWidth="1"/>
    <col min="2576" max="2817" width="11.44140625" style="4"/>
    <col min="2818" max="2818" width="10.109375" style="4" customWidth="1"/>
    <col min="2819" max="2819" width="10.5546875" style="4" customWidth="1"/>
    <col min="2820" max="2820" width="12.5546875" style="4" customWidth="1"/>
    <col min="2821" max="2821" width="0" style="4" hidden="1" customWidth="1"/>
    <col min="2822" max="2822" width="11.33203125" style="4" customWidth="1"/>
    <col min="2823" max="2824" width="11.44140625" style="4"/>
    <col min="2825" max="2825" width="13.44140625" style="4" customWidth="1"/>
    <col min="2826" max="2826" width="12.109375" style="4" customWidth="1"/>
    <col min="2827" max="2828" width="12.44140625" style="4" customWidth="1"/>
    <col min="2829" max="2829" width="11.44140625" style="4"/>
    <col min="2830" max="2830" width="5.5546875" style="4" customWidth="1"/>
    <col min="2831" max="2831" width="14.109375" style="4" customWidth="1"/>
    <col min="2832" max="3073" width="11.44140625" style="4"/>
    <col min="3074" max="3074" width="10.109375" style="4" customWidth="1"/>
    <col min="3075" max="3075" width="10.5546875" style="4" customWidth="1"/>
    <col min="3076" max="3076" width="12.5546875" style="4" customWidth="1"/>
    <col min="3077" max="3077" width="0" style="4" hidden="1" customWidth="1"/>
    <col min="3078" max="3078" width="11.33203125" style="4" customWidth="1"/>
    <col min="3079" max="3080" width="11.44140625" style="4"/>
    <col min="3081" max="3081" width="13.44140625" style="4" customWidth="1"/>
    <col min="3082" max="3082" width="12.109375" style="4" customWidth="1"/>
    <col min="3083" max="3084" width="12.44140625" style="4" customWidth="1"/>
    <col min="3085" max="3085" width="11.44140625" style="4"/>
    <col min="3086" max="3086" width="5.5546875" style="4" customWidth="1"/>
    <col min="3087" max="3087" width="14.109375" style="4" customWidth="1"/>
    <col min="3088" max="3329" width="11.44140625" style="4"/>
    <col min="3330" max="3330" width="10.109375" style="4" customWidth="1"/>
    <col min="3331" max="3331" width="10.5546875" style="4" customWidth="1"/>
    <col min="3332" max="3332" width="12.5546875" style="4" customWidth="1"/>
    <col min="3333" max="3333" width="0" style="4" hidden="1" customWidth="1"/>
    <col min="3334" max="3334" width="11.33203125" style="4" customWidth="1"/>
    <col min="3335" max="3336" width="11.44140625" style="4"/>
    <col min="3337" max="3337" width="13.44140625" style="4" customWidth="1"/>
    <col min="3338" max="3338" width="12.109375" style="4" customWidth="1"/>
    <col min="3339" max="3340" width="12.44140625" style="4" customWidth="1"/>
    <col min="3341" max="3341" width="11.44140625" style="4"/>
    <col min="3342" max="3342" width="5.5546875" style="4" customWidth="1"/>
    <col min="3343" max="3343" width="14.109375" style="4" customWidth="1"/>
    <col min="3344" max="3585" width="11.44140625" style="4"/>
    <col min="3586" max="3586" width="10.109375" style="4" customWidth="1"/>
    <col min="3587" max="3587" width="10.5546875" style="4" customWidth="1"/>
    <col min="3588" max="3588" width="12.5546875" style="4" customWidth="1"/>
    <col min="3589" max="3589" width="0" style="4" hidden="1" customWidth="1"/>
    <col min="3590" max="3590" width="11.33203125" style="4" customWidth="1"/>
    <col min="3591" max="3592" width="11.44140625" style="4"/>
    <col min="3593" max="3593" width="13.44140625" style="4" customWidth="1"/>
    <col min="3594" max="3594" width="12.109375" style="4" customWidth="1"/>
    <col min="3595" max="3596" width="12.44140625" style="4" customWidth="1"/>
    <col min="3597" max="3597" width="11.44140625" style="4"/>
    <col min="3598" max="3598" width="5.5546875" style="4" customWidth="1"/>
    <col min="3599" max="3599" width="14.109375" style="4" customWidth="1"/>
    <col min="3600" max="3841" width="11.44140625" style="4"/>
    <col min="3842" max="3842" width="10.109375" style="4" customWidth="1"/>
    <col min="3843" max="3843" width="10.5546875" style="4" customWidth="1"/>
    <col min="3844" max="3844" width="12.5546875" style="4" customWidth="1"/>
    <col min="3845" max="3845" width="0" style="4" hidden="1" customWidth="1"/>
    <col min="3846" max="3846" width="11.33203125" style="4" customWidth="1"/>
    <col min="3847" max="3848" width="11.44140625" style="4"/>
    <col min="3849" max="3849" width="13.44140625" style="4" customWidth="1"/>
    <col min="3850" max="3850" width="12.109375" style="4" customWidth="1"/>
    <col min="3851" max="3852" width="12.44140625" style="4" customWidth="1"/>
    <col min="3853" max="3853" width="11.44140625" style="4"/>
    <col min="3854" max="3854" width="5.5546875" style="4" customWidth="1"/>
    <col min="3855" max="3855" width="14.109375" style="4" customWidth="1"/>
    <col min="3856" max="4097" width="11.44140625" style="4"/>
    <col min="4098" max="4098" width="10.109375" style="4" customWidth="1"/>
    <col min="4099" max="4099" width="10.5546875" style="4" customWidth="1"/>
    <col min="4100" max="4100" width="12.5546875" style="4" customWidth="1"/>
    <col min="4101" max="4101" width="0" style="4" hidden="1" customWidth="1"/>
    <col min="4102" max="4102" width="11.33203125" style="4" customWidth="1"/>
    <col min="4103" max="4104" width="11.44140625" style="4"/>
    <col min="4105" max="4105" width="13.44140625" style="4" customWidth="1"/>
    <col min="4106" max="4106" width="12.109375" style="4" customWidth="1"/>
    <col min="4107" max="4108" width="12.44140625" style="4" customWidth="1"/>
    <col min="4109" max="4109" width="11.44140625" style="4"/>
    <col min="4110" max="4110" width="5.5546875" style="4" customWidth="1"/>
    <col min="4111" max="4111" width="14.109375" style="4" customWidth="1"/>
    <col min="4112" max="4353" width="11.44140625" style="4"/>
    <col min="4354" max="4354" width="10.109375" style="4" customWidth="1"/>
    <col min="4355" max="4355" width="10.5546875" style="4" customWidth="1"/>
    <col min="4356" max="4356" width="12.5546875" style="4" customWidth="1"/>
    <col min="4357" max="4357" width="0" style="4" hidden="1" customWidth="1"/>
    <col min="4358" max="4358" width="11.33203125" style="4" customWidth="1"/>
    <col min="4359" max="4360" width="11.44140625" style="4"/>
    <col min="4361" max="4361" width="13.44140625" style="4" customWidth="1"/>
    <col min="4362" max="4362" width="12.109375" style="4" customWidth="1"/>
    <col min="4363" max="4364" width="12.44140625" style="4" customWidth="1"/>
    <col min="4365" max="4365" width="11.44140625" style="4"/>
    <col min="4366" max="4366" width="5.5546875" style="4" customWidth="1"/>
    <col min="4367" max="4367" width="14.109375" style="4" customWidth="1"/>
    <col min="4368" max="4609" width="11.44140625" style="4"/>
    <col min="4610" max="4610" width="10.109375" style="4" customWidth="1"/>
    <col min="4611" max="4611" width="10.5546875" style="4" customWidth="1"/>
    <col min="4612" max="4612" width="12.5546875" style="4" customWidth="1"/>
    <col min="4613" max="4613" width="0" style="4" hidden="1" customWidth="1"/>
    <col min="4614" max="4614" width="11.33203125" style="4" customWidth="1"/>
    <col min="4615" max="4616" width="11.44140625" style="4"/>
    <col min="4617" max="4617" width="13.44140625" style="4" customWidth="1"/>
    <col min="4618" max="4618" width="12.109375" style="4" customWidth="1"/>
    <col min="4619" max="4620" width="12.44140625" style="4" customWidth="1"/>
    <col min="4621" max="4621" width="11.44140625" style="4"/>
    <col min="4622" max="4622" width="5.5546875" style="4" customWidth="1"/>
    <col min="4623" max="4623" width="14.109375" style="4" customWidth="1"/>
    <col min="4624" max="4865" width="11.44140625" style="4"/>
    <col min="4866" max="4866" width="10.109375" style="4" customWidth="1"/>
    <col min="4867" max="4867" width="10.5546875" style="4" customWidth="1"/>
    <col min="4868" max="4868" width="12.5546875" style="4" customWidth="1"/>
    <col min="4869" max="4869" width="0" style="4" hidden="1" customWidth="1"/>
    <col min="4870" max="4870" width="11.33203125" style="4" customWidth="1"/>
    <col min="4871" max="4872" width="11.44140625" style="4"/>
    <col min="4873" max="4873" width="13.44140625" style="4" customWidth="1"/>
    <col min="4874" max="4874" width="12.109375" style="4" customWidth="1"/>
    <col min="4875" max="4876" width="12.44140625" style="4" customWidth="1"/>
    <col min="4877" max="4877" width="11.44140625" style="4"/>
    <col min="4878" max="4878" width="5.5546875" style="4" customWidth="1"/>
    <col min="4879" max="4879" width="14.109375" style="4" customWidth="1"/>
    <col min="4880" max="5121" width="11.44140625" style="4"/>
    <col min="5122" max="5122" width="10.109375" style="4" customWidth="1"/>
    <col min="5123" max="5123" width="10.5546875" style="4" customWidth="1"/>
    <col min="5124" max="5124" width="12.5546875" style="4" customWidth="1"/>
    <col min="5125" max="5125" width="0" style="4" hidden="1" customWidth="1"/>
    <col min="5126" max="5126" width="11.33203125" style="4" customWidth="1"/>
    <col min="5127" max="5128" width="11.44140625" style="4"/>
    <col min="5129" max="5129" width="13.44140625" style="4" customWidth="1"/>
    <col min="5130" max="5130" width="12.109375" style="4" customWidth="1"/>
    <col min="5131" max="5132" width="12.44140625" style="4" customWidth="1"/>
    <col min="5133" max="5133" width="11.44140625" style="4"/>
    <col min="5134" max="5134" width="5.5546875" style="4" customWidth="1"/>
    <col min="5135" max="5135" width="14.109375" style="4" customWidth="1"/>
    <col min="5136" max="5377" width="11.44140625" style="4"/>
    <col min="5378" max="5378" width="10.109375" style="4" customWidth="1"/>
    <col min="5379" max="5379" width="10.5546875" style="4" customWidth="1"/>
    <col min="5380" max="5380" width="12.5546875" style="4" customWidth="1"/>
    <col min="5381" max="5381" width="0" style="4" hidden="1" customWidth="1"/>
    <col min="5382" max="5382" width="11.33203125" style="4" customWidth="1"/>
    <col min="5383" max="5384" width="11.44140625" style="4"/>
    <col min="5385" max="5385" width="13.44140625" style="4" customWidth="1"/>
    <col min="5386" max="5386" width="12.109375" style="4" customWidth="1"/>
    <col min="5387" max="5388" width="12.44140625" style="4" customWidth="1"/>
    <col min="5389" max="5389" width="11.44140625" style="4"/>
    <col min="5390" max="5390" width="5.5546875" style="4" customWidth="1"/>
    <col min="5391" max="5391" width="14.109375" style="4" customWidth="1"/>
    <col min="5392" max="5633" width="11.44140625" style="4"/>
    <col min="5634" max="5634" width="10.109375" style="4" customWidth="1"/>
    <col min="5635" max="5635" width="10.5546875" style="4" customWidth="1"/>
    <col min="5636" max="5636" width="12.5546875" style="4" customWidth="1"/>
    <col min="5637" max="5637" width="0" style="4" hidden="1" customWidth="1"/>
    <col min="5638" max="5638" width="11.33203125" style="4" customWidth="1"/>
    <col min="5639" max="5640" width="11.44140625" style="4"/>
    <col min="5641" max="5641" width="13.44140625" style="4" customWidth="1"/>
    <col min="5642" max="5642" width="12.109375" style="4" customWidth="1"/>
    <col min="5643" max="5644" width="12.44140625" style="4" customWidth="1"/>
    <col min="5645" max="5645" width="11.44140625" style="4"/>
    <col min="5646" max="5646" width="5.5546875" style="4" customWidth="1"/>
    <col min="5647" max="5647" width="14.109375" style="4" customWidth="1"/>
    <col min="5648" max="5889" width="11.44140625" style="4"/>
    <col min="5890" max="5890" width="10.109375" style="4" customWidth="1"/>
    <col min="5891" max="5891" width="10.5546875" style="4" customWidth="1"/>
    <col min="5892" max="5892" width="12.5546875" style="4" customWidth="1"/>
    <col min="5893" max="5893" width="0" style="4" hidden="1" customWidth="1"/>
    <col min="5894" max="5894" width="11.33203125" style="4" customWidth="1"/>
    <col min="5895" max="5896" width="11.44140625" style="4"/>
    <col min="5897" max="5897" width="13.44140625" style="4" customWidth="1"/>
    <col min="5898" max="5898" width="12.109375" style="4" customWidth="1"/>
    <col min="5899" max="5900" width="12.44140625" style="4" customWidth="1"/>
    <col min="5901" max="5901" width="11.44140625" style="4"/>
    <col min="5902" max="5902" width="5.5546875" style="4" customWidth="1"/>
    <col min="5903" max="5903" width="14.109375" style="4" customWidth="1"/>
    <col min="5904" max="6145" width="11.44140625" style="4"/>
    <col min="6146" max="6146" width="10.109375" style="4" customWidth="1"/>
    <col min="6147" max="6147" width="10.5546875" style="4" customWidth="1"/>
    <col min="6148" max="6148" width="12.5546875" style="4" customWidth="1"/>
    <col min="6149" max="6149" width="0" style="4" hidden="1" customWidth="1"/>
    <col min="6150" max="6150" width="11.33203125" style="4" customWidth="1"/>
    <col min="6151" max="6152" width="11.44140625" style="4"/>
    <col min="6153" max="6153" width="13.44140625" style="4" customWidth="1"/>
    <col min="6154" max="6154" width="12.109375" style="4" customWidth="1"/>
    <col min="6155" max="6156" width="12.44140625" style="4" customWidth="1"/>
    <col min="6157" max="6157" width="11.44140625" style="4"/>
    <col min="6158" max="6158" width="5.5546875" style="4" customWidth="1"/>
    <col min="6159" max="6159" width="14.109375" style="4" customWidth="1"/>
    <col min="6160" max="6401" width="11.44140625" style="4"/>
    <col min="6402" max="6402" width="10.109375" style="4" customWidth="1"/>
    <col min="6403" max="6403" width="10.5546875" style="4" customWidth="1"/>
    <col min="6404" max="6404" width="12.5546875" style="4" customWidth="1"/>
    <col min="6405" max="6405" width="0" style="4" hidden="1" customWidth="1"/>
    <col min="6406" max="6406" width="11.33203125" style="4" customWidth="1"/>
    <col min="6407" max="6408" width="11.44140625" style="4"/>
    <col min="6409" max="6409" width="13.44140625" style="4" customWidth="1"/>
    <col min="6410" max="6410" width="12.109375" style="4" customWidth="1"/>
    <col min="6411" max="6412" width="12.44140625" style="4" customWidth="1"/>
    <col min="6413" max="6413" width="11.44140625" style="4"/>
    <col min="6414" max="6414" width="5.5546875" style="4" customWidth="1"/>
    <col min="6415" max="6415" width="14.109375" style="4" customWidth="1"/>
    <col min="6416" max="6657" width="11.44140625" style="4"/>
    <col min="6658" max="6658" width="10.109375" style="4" customWidth="1"/>
    <col min="6659" max="6659" width="10.5546875" style="4" customWidth="1"/>
    <col min="6660" max="6660" width="12.5546875" style="4" customWidth="1"/>
    <col min="6661" max="6661" width="0" style="4" hidden="1" customWidth="1"/>
    <col min="6662" max="6662" width="11.33203125" style="4" customWidth="1"/>
    <col min="6663" max="6664" width="11.44140625" style="4"/>
    <col min="6665" max="6665" width="13.44140625" style="4" customWidth="1"/>
    <col min="6666" max="6666" width="12.109375" style="4" customWidth="1"/>
    <col min="6667" max="6668" width="12.44140625" style="4" customWidth="1"/>
    <col min="6669" max="6669" width="11.44140625" style="4"/>
    <col min="6670" max="6670" width="5.5546875" style="4" customWidth="1"/>
    <col min="6671" max="6671" width="14.109375" style="4" customWidth="1"/>
    <col min="6672" max="6913" width="11.44140625" style="4"/>
    <col min="6914" max="6914" width="10.109375" style="4" customWidth="1"/>
    <col min="6915" max="6915" width="10.5546875" style="4" customWidth="1"/>
    <col min="6916" max="6916" width="12.5546875" style="4" customWidth="1"/>
    <col min="6917" max="6917" width="0" style="4" hidden="1" customWidth="1"/>
    <col min="6918" max="6918" width="11.33203125" style="4" customWidth="1"/>
    <col min="6919" max="6920" width="11.44140625" style="4"/>
    <col min="6921" max="6921" width="13.44140625" style="4" customWidth="1"/>
    <col min="6922" max="6922" width="12.109375" style="4" customWidth="1"/>
    <col min="6923" max="6924" width="12.44140625" style="4" customWidth="1"/>
    <col min="6925" max="6925" width="11.44140625" style="4"/>
    <col min="6926" max="6926" width="5.5546875" style="4" customWidth="1"/>
    <col min="6927" max="6927" width="14.109375" style="4" customWidth="1"/>
    <col min="6928" max="7169" width="11.44140625" style="4"/>
    <col min="7170" max="7170" width="10.109375" style="4" customWidth="1"/>
    <col min="7171" max="7171" width="10.5546875" style="4" customWidth="1"/>
    <col min="7172" max="7172" width="12.5546875" style="4" customWidth="1"/>
    <col min="7173" max="7173" width="0" style="4" hidden="1" customWidth="1"/>
    <col min="7174" max="7174" width="11.33203125" style="4" customWidth="1"/>
    <col min="7175" max="7176" width="11.44140625" style="4"/>
    <col min="7177" max="7177" width="13.44140625" style="4" customWidth="1"/>
    <col min="7178" max="7178" width="12.109375" style="4" customWidth="1"/>
    <col min="7179" max="7180" width="12.44140625" style="4" customWidth="1"/>
    <col min="7181" max="7181" width="11.44140625" style="4"/>
    <col min="7182" max="7182" width="5.5546875" style="4" customWidth="1"/>
    <col min="7183" max="7183" width="14.109375" style="4" customWidth="1"/>
    <col min="7184" max="7425" width="11.44140625" style="4"/>
    <col min="7426" max="7426" width="10.109375" style="4" customWidth="1"/>
    <col min="7427" max="7427" width="10.5546875" style="4" customWidth="1"/>
    <col min="7428" max="7428" width="12.5546875" style="4" customWidth="1"/>
    <col min="7429" max="7429" width="0" style="4" hidden="1" customWidth="1"/>
    <col min="7430" max="7430" width="11.33203125" style="4" customWidth="1"/>
    <col min="7431" max="7432" width="11.44140625" style="4"/>
    <col min="7433" max="7433" width="13.44140625" style="4" customWidth="1"/>
    <col min="7434" max="7434" width="12.109375" style="4" customWidth="1"/>
    <col min="7435" max="7436" width="12.44140625" style="4" customWidth="1"/>
    <col min="7437" max="7437" width="11.44140625" style="4"/>
    <col min="7438" max="7438" width="5.5546875" style="4" customWidth="1"/>
    <col min="7439" max="7439" width="14.109375" style="4" customWidth="1"/>
    <col min="7440" max="7681" width="11.44140625" style="4"/>
    <col min="7682" max="7682" width="10.109375" style="4" customWidth="1"/>
    <col min="7683" max="7683" width="10.5546875" style="4" customWidth="1"/>
    <col min="7684" max="7684" width="12.5546875" style="4" customWidth="1"/>
    <col min="7685" max="7685" width="0" style="4" hidden="1" customWidth="1"/>
    <col min="7686" max="7686" width="11.33203125" style="4" customWidth="1"/>
    <col min="7687" max="7688" width="11.44140625" style="4"/>
    <col min="7689" max="7689" width="13.44140625" style="4" customWidth="1"/>
    <col min="7690" max="7690" width="12.109375" style="4" customWidth="1"/>
    <col min="7691" max="7692" width="12.44140625" style="4" customWidth="1"/>
    <col min="7693" max="7693" width="11.44140625" style="4"/>
    <col min="7694" max="7694" width="5.5546875" style="4" customWidth="1"/>
    <col min="7695" max="7695" width="14.109375" style="4" customWidth="1"/>
    <col min="7696" max="7937" width="11.44140625" style="4"/>
    <col min="7938" max="7938" width="10.109375" style="4" customWidth="1"/>
    <col min="7939" max="7939" width="10.5546875" style="4" customWidth="1"/>
    <col min="7940" max="7940" width="12.5546875" style="4" customWidth="1"/>
    <col min="7941" max="7941" width="0" style="4" hidden="1" customWidth="1"/>
    <col min="7942" max="7942" width="11.33203125" style="4" customWidth="1"/>
    <col min="7943" max="7944" width="11.44140625" style="4"/>
    <col min="7945" max="7945" width="13.44140625" style="4" customWidth="1"/>
    <col min="7946" max="7946" width="12.109375" style="4" customWidth="1"/>
    <col min="7947" max="7948" width="12.44140625" style="4" customWidth="1"/>
    <col min="7949" max="7949" width="11.44140625" style="4"/>
    <col min="7950" max="7950" width="5.5546875" style="4" customWidth="1"/>
    <col min="7951" max="7951" width="14.109375" style="4" customWidth="1"/>
    <col min="7952" max="8193" width="11.44140625" style="4"/>
    <col min="8194" max="8194" width="10.109375" style="4" customWidth="1"/>
    <col min="8195" max="8195" width="10.5546875" style="4" customWidth="1"/>
    <col min="8196" max="8196" width="12.5546875" style="4" customWidth="1"/>
    <col min="8197" max="8197" width="0" style="4" hidden="1" customWidth="1"/>
    <col min="8198" max="8198" width="11.33203125" style="4" customWidth="1"/>
    <col min="8199" max="8200" width="11.44140625" style="4"/>
    <col min="8201" max="8201" width="13.44140625" style="4" customWidth="1"/>
    <col min="8202" max="8202" width="12.109375" style="4" customWidth="1"/>
    <col min="8203" max="8204" width="12.44140625" style="4" customWidth="1"/>
    <col min="8205" max="8205" width="11.44140625" style="4"/>
    <col min="8206" max="8206" width="5.5546875" style="4" customWidth="1"/>
    <col min="8207" max="8207" width="14.109375" style="4" customWidth="1"/>
    <col min="8208" max="8449" width="11.44140625" style="4"/>
    <col min="8450" max="8450" width="10.109375" style="4" customWidth="1"/>
    <col min="8451" max="8451" width="10.5546875" style="4" customWidth="1"/>
    <col min="8452" max="8452" width="12.5546875" style="4" customWidth="1"/>
    <col min="8453" max="8453" width="0" style="4" hidden="1" customWidth="1"/>
    <col min="8454" max="8454" width="11.33203125" style="4" customWidth="1"/>
    <col min="8455" max="8456" width="11.44140625" style="4"/>
    <col min="8457" max="8457" width="13.44140625" style="4" customWidth="1"/>
    <col min="8458" max="8458" width="12.109375" style="4" customWidth="1"/>
    <col min="8459" max="8460" width="12.44140625" style="4" customWidth="1"/>
    <col min="8461" max="8461" width="11.44140625" style="4"/>
    <col min="8462" max="8462" width="5.5546875" style="4" customWidth="1"/>
    <col min="8463" max="8463" width="14.109375" style="4" customWidth="1"/>
    <col min="8464" max="8705" width="11.44140625" style="4"/>
    <col min="8706" max="8706" width="10.109375" style="4" customWidth="1"/>
    <col min="8707" max="8707" width="10.5546875" style="4" customWidth="1"/>
    <col min="8708" max="8708" width="12.5546875" style="4" customWidth="1"/>
    <col min="8709" max="8709" width="0" style="4" hidden="1" customWidth="1"/>
    <col min="8710" max="8710" width="11.33203125" style="4" customWidth="1"/>
    <col min="8711" max="8712" width="11.44140625" style="4"/>
    <col min="8713" max="8713" width="13.44140625" style="4" customWidth="1"/>
    <col min="8714" max="8714" width="12.109375" style="4" customWidth="1"/>
    <col min="8715" max="8716" width="12.44140625" style="4" customWidth="1"/>
    <col min="8717" max="8717" width="11.44140625" style="4"/>
    <col min="8718" max="8718" width="5.5546875" style="4" customWidth="1"/>
    <col min="8719" max="8719" width="14.109375" style="4" customWidth="1"/>
    <col min="8720" max="8961" width="11.44140625" style="4"/>
    <col min="8962" max="8962" width="10.109375" style="4" customWidth="1"/>
    <col min="8963" max="8963" width="10.5546875" style="4" customWidth="1"/>
    <col min="8964" max="8964" width="12.5546875" style="4" customWidth="1"/>
    <col min="8965" max="8965" width="0" style="4" hidden="1" customWidth="1"/>
    <col min="8966" max="8966" width="11.33203125" style="4" customWidth="1"/>
    <col min="8967" max="8968" width="11.44140625" style="4"/>
    <col min="8969" max="8969" width="13.44140625" style="4" customWidth="1"/>
    <col min="8970" max="8970" width="12.109375" style="4" customWidth="1"/>
    <col min="8971" max="8972" width="12.44140625" style="4" customWidth="1"/>
    <col min="8973" max="8973" width="11.44140625" style="4"/>
    <col min="8974" max="8974" width="5.5546875" style="4" customWidth="1"/>
    <col min="8975" max="8975" width="14.109375" style="4" customWidth="1"/>
    <col min="8976" max="9217" width="11.44140625" style="4"/>
    <col min="9218" max="9218" width="10.109375" style="4" customWidth="1"/>
    <col min="9219" max="9219" width="10.5546875" style="4" customWidth="1"/>
    <col min="9220" max="9220" width="12.5546875" style="4" customWidth="1"/>
    <col min="9221" max="9221" width="0" style="4" hidden="1" customWidth="1"/>
    <col min="9222" max="9222" width="11.33203125" style="4" customWidth="1"/>
    <col min="9223" max="9224" width="11.44140625" style="4"/>
    <col min="9225" max="9225" width="13.44140625" style="4" customWidth="1"/>
    <col min="9226" max="9226" width="12.109375" style="4" customWidth="1"/>
    <col min="9227" max="9228" width="12.44140625" style="4" customWidth="1"/>
    <col min="9229" max="9229" width="11.44140625" style="4"/>
    <col min="9230" max="9230" width="5.5546875" style="4" customWidth="1"/>
    <col min="9231" max="9231" width="14.109375" style="4" customWidth="1"/>
    <col min="9232" max="9473" width="11.44140625" style="4"/>
    <col min="9474" max="9474" width="10.109375" style="4" customWidth="1"/>
    <col min="9475" max="9475" width="10.5546875" style="4" customWidth="1"/>
    <col min="9476" max="9476" width="12.5546875" style="4" customWidth="1"/>
    <col min="9477" max="9477" width="0" style="4" hidden="1" customWidth="1"/>
    <col min="9478" max="9478" width="11.33203125" style="4" customWidth="1"/>
    <col min="9479" max="9480" width="11.44140625" style="4"/>
    <col min="9481" max="9481" width="13.44140625" style="4" customWidth="1"/>
    <col min="9482" max="9482" width="12.109375" style="4" customWidth="1"/>
    <col min="9483" max="9484" width="12.44140625" style="4" customWidth="1"/>
    <col min="9485" max="9485" width="11.44140625" style="4"/>
    <col min="9486" max="9486" width="5.5546875" style="4" customWidth="1"/>
    <col min="9487" max="9487" width="14.109375" style="4" customWidth="1"/>
    <col min="9488" max="9729" width="11.44140625" style="4"/>
    <col min="9730" max="9730" width="10.109375" style="4" customWidth="1"/>
    <col min="9731" max="9731" width="10.5546875" style="4" customWidth="1"/>
    <col min="9732" max="9732" width="12.5546875" style="4" customWidth="1"/>
    <col min="9733" max="9733" width="0" style="4" hidden="1" customWidth="1"/>
    <col min="9734" max="9734" width="11.33203125" style="4" customWidth="1"/>
    <col min="9735" max="9736" width="11.44140625" style="4"/>
    <col min="9737" max="9737" width="13.44140625" style="4" customWidth="1"/>
    <col min="9738" max="9738" width="12.109375" style="4" customWidth="1"/>
    <col min="9739" max="9740" width="12.44140625" style="4" customWidth="1"/>
    <col min="9741" max="9741" width="11.44140625" style="4"/>
    <col min="9742" max="9742" width="5.5546875" style="4" customWidth="1"/>
    <col min="9743" max="9743" width="14.109375" style="4" customWidth="1"/>
    <col min="9744" max="9985" width="11.44140625" style="4"/>
    <col min="9986" max="9986" width="10.109375" style="4" customWidth="1"/>
    <col min="9987" max="9987" width="10.5546875" style="4" customWidth="1"/>
    <col min="9988" max="9988" width="12.5546875" style="4" customWidth="1"/>
    <col min="9989" max="9989" width="0" style="4" hidden="1" customWidth="1"/>
    <col min="9990" max="9990" width="11.33203125" style="4" customWidth="1"/>
    <col min="9991" max="9992" width="11.44140625" style="4"/>
    <col min="9993" max="9993" width="13.44140625" style="4" customWidth="1"/>
    <col min="9994" max="9994" width="12.109375" style="4" customWidth="1"/>
    <col min="9995" max="9996" width="12.44140625" style="4" customWidth="1"/>
    <col min="9997" max="9997" width="11.44140625" style="4"/>
    <col min="9998" max="9998" width="5.5546875" style="4" customWidth="1"/>
    <col min="9999" max="9999" width="14.109375" style="4" customWidth="1"/>
    <col min="10000" max="10241" width="11.44140625" style="4"/>
    <col min="10242" max="10242" width="10.109375" style="4" customWidth="1"/>
    <col min="10243" max="10243" width="10.5546875" style="4" customWidth="1"/>
    <col min="10244" max="10244" width="12.5546875" style="4" customWidth="1"/>
    <col min="10245" max="10245" width="0" style="4" hidden="1" customWidth="1"/>
    <col min="10246" max="10246" width="11.33203125" style="4" customWidth="1"/>
    <col min="10247" max="10248" width="11.44140625" style="4"/>
    <col min="10249" max="10249" width="13.44140625" style="4" customWidth="1"/>
    <col min="10250" max="10250" width="12.109375" style="4" customWidth="1"/>
    <col min="10251" max="10252" width="12.44140625" style="4" customWidth="1"/>
    <col min="10253" max="10253" width="11.44140625" style="4"/>
    <col min="10254" max="10254" width="5.5546875" style="4" customWidth="1"/>
    <col min="10255" max="10255" width="14.109375" style="4" customWidth="1"/>
    <col min="10256" max="10497" width="11.44140625" style="4"/>
    <col min="10498" max="10498" width="10.109375" style="4" customWidth="1"/>
    <col min="10499" max="10499" width="10.5546875" style="4" customWidth="1"/>
    <col min="10500" max="10500" width="12.5546875" style="4" customWidth="1"/>
    <col min="10501" max="10501" width="0" style="4" hidden="1" customWidth="1"/>
    <col min="10502" max="10502" width="11.33203125" style="4" customWidth="1"/>
    <col min="10503" max="10504" width="11.44140625" style="4"/>
    <col min="10505" max="10505" width="13.44140625" style="4" customWidth="1"/>
    <col min="10506" max="10506" width="12.109375" style="4" customWidth="1"/>
    <col min="10507" max="10508" width="12.44140625" style="4" customWidth="1"/>
    <col min="10509" max="10509" width="11.44140625" style="4"/>
    <col min="10510" max="10510" width="5.5546875" style="4" customWidth="1"/>
    <col min="10511" max="10511" width="14.109375" style="4" customWidth="1"/>
    <col min="10512" max="10753" width="11.44140625" style="4"/>
    <col min="10754" max="10754" width="10.109375" style="4" customWidth="1"/>
    <col min="10755" max="10755" width="10.5546875" style="4" customWidth="1"/>
    <col min="10756" max="10756" width="12.5546875" style="4" customWidth="1"/>
    <col min="10757" max="10757" width="0" style="4" hidden="1" customWidth="1"/>
    <col min="10758" max="10758" width="11.33203125" style="4" customWidth="1"/>
    <col min="10759" max="10760" width="11.44140625" style="4"/>
    <col min="10761" max="10761" width="13.44140625" style="4" customWidth="1"/>
    <col min="10762" max="10762" width="12.109375" style="4" customWidth="1"/>
    <col min="10763" max="10764" width="12.44140625" style="4" customWidth="1"/>
    <col min="10765" max="10765" width="11.44140625" style="4"/>
    <col min="10766" max="10766" width="5.5546875" style="4" customWidth="1"/>
    <col min="10767" max="10767" width="14.109375" style="4" customWidth="1"/>
    <col min="10768" max="11009" width="11.44140625" style="4"/>
    <col min="11010" max="11010" width="10.109375" style="4" customWidth="1"/>
    <col min="11011" max="11011" width="10.5546875" style="4" customWidth="1"/>
    <col min="11012" max="11012" width="12.5546875" style="4" customWidth="1"/>
    <col min="11013" max="11013" width="0" style="4" hidden="1" customWidth="1"/>
    <col min="11014" max="11014" width="11.33203125" style="4" customWidth="1"/>
    <col min="11015" max="11016" width="11.44140625" style="4"/>
    <col min="11017" max="11017" width="13.44140625" style="4" customWidth="1"/>
    <col min="11018" max="11018" width="12.109375" style="4" customWidth="1"/>
    <col min="11019" max="11020" width="12.44140625" style="4" customWidth="1"/>
    <col min="11021" max="11021" width="11.44140625" style="4"/>
    <col min="11022" max="11022" width="5.5546875" style="4" customWidth="1"/>
    <col min="11023" max="11023" width="14.109375" style="4" customWidth="1"/>
    <col min="11024" max="11265" width="11.44140625" style="4"/>
    <col min="11266" max="11266" width="10.109375" style="4" customWidth="1"/>
    <col min="11267" max="11267" width="10.5546875" style="4" customWidth="1"/>
    <col min="11268" max="11268" width="12.5546875" style="4" customWidth="1"/>
    <col min="11269" max="11269" width="0" style="4" hidden="1" customWidth="1"/>
    <col min="11270" max="11270" width="11.33203125" style="4" customWidth="1"/>
    <col min="11271" max="11272" width="11.44140625" style="4"/>
    <col min="11273" max="11273" width="13.44140625" style="4" customWidth="1"/>
    <col min="11274" max="11274" width="12.109375" style="4" customWidth="1"/>
    <col min="11275" max="11276" width="12.44140625" style="4" customWidth="1"/>
    <col min="11277" max="11277" width="11.44140625" style="4"/>
    <col min="11278" max="11278" width="5.5546875" style="4" customWidth="1"/>
    <col min="11279" max="11279" width="14.109375" style="4" customWidth="1"/>
    <col min="11280" max="11521" width="11.44140625" style="4"/>
    <col min="11522" max="11522" width="10.109375" style="4" customWidth="1"/>
    <col min="11523" max="11523" width="10.5546875" style="4" customWidth="1"/>
    <col min="11524" max="11524" width="12.5546875" style="4" customWidth="1"/>
    <col min="11525" max="11525" width="0" style="4" hidden="1" customWidth="1"/>
    <col min="11526" max="11526" width="11.33203125" style="4" customWidth="1"/>
    <col min="11527" max="11528" width="11.44140625" style="4"/>
    <col min="11529" max="11529" width="13.44140625" style="4" customWidth="1"/>
    <col min="11530" max="11530" width="12.109375" style="4" customWidth="1"/>
    <col min="11531" max="11532" width="12.44140625" style="4" customWidth="1"/>
    <col min="11533" max="11533" width="11.44140625" style="4"/>
    <col min="11534" max="11534" width="5.5546875" style="4" customWidth="1"/>
    <col min="11535" max="11535" width="14.109375" style="4" customWidth="1"/>
    <col min="11536" max="11777" width="11.44140625" style="4"/>
    <col min="11778" max="11778" width="10.109375" style="4" customWidth="1"/>
    <col min="11779" max="11779" width="10.5546875" style="4" customWidth="1"/>
    <col min="11780" max="11780" width="12.5546875" style="4" customWidth="1"/>
    <col min="11781" max="11781" width="0" style="4" hidden="1" customWidth="1"/>
    <col min="11782" max="11782" width="11.33203125" style="4" customWidth="1"/>
    <col min="11783" max="11784" width="11.44140625" style="4"/>
    <col min="11785" max="11785" width="13.44140625" style="4" customWidth="1"/>
    <col min="11786" max="11786" width="12.109375" style="4" customWidth="1"/>
    <col min="11787" max="11788" width="12.44140625" style="4" customWidth="1"/>
    <col min="11789" max="11789" width="11.44140625" style="4"/>
    <col min="11790" max="11790" width="5.5546875" style="4" customWidth="1"/>
    <col min="11791" max="11791" width="14.109375" style="4" customWidth="1"/>
    <col min="11792" max="12033" width="11.44140625" style="4"/>
    <col min="12034" max="12034" width="10.109375" style="4" customWidth="1"/>
    <col min="12035" max="12035" width="10.5546875" style="4" customWidth="1"/>
    <col min="12036" max="12036" width="12.5546875" style="4" customWidth="1"/>
    <col min="12037" max="12037" width="0" style="4" hidden="1" customWidth="1"/>
    <col min="12038" max="12038" width="11.33203125" style="4" customWidth="1"/>
    <col min="12039" max="12040" width="11.44140625" style="4"/>
    <col min="12041" max="12041" width="13.44140625" style="4" customWidth="1"/>
    <col min="12042" max="12042" width="12.109375" style="4" customWidth="1"/>
    <col min="12043" max="12044" width="12.44140625" style="4" customWidth="1"/>
    <col min="12045" max="12045" width="11.44140625" style="4"/>
    <col min="12046" max="12046" width="5.5546875" style="4" customWidth="1"/>
    <col min="12047" max="12047" width="14.109375" style="4" customWidth="1"/>
    <col min="12048" max="12289" width="11.44140625" style="4"/>
    <col min="12290" max="12290" width="10.109375" style="4" customWidth="1"/>
    <col min="12291" max="12291" width="10.5546875" style="4" customWidth="1"/>
    <col min="12292" max="12292" width="12.5546875" style="4" customWidth="1"/>
    <col min="12293" max="12293" width="0" style="4" hidden="1" customWidth="1"/>
    <col min="12294" max="12294" width="11.33203125" style="4" customWidth="1"/>
    <col min="12295" max="12296" width="11.44140625" style="4"/>
    <col min="12297" max="12297" width="13.44140625" style="4" customWidth="1"/>
    <col min="12298" max="12298" width="12.109375" style="4" customWidth="1"/>
    <col min="12299" max="12300" width="12.44140625" style="4" customWidth="1"/>
    <col min="12301" max="12301" width="11.44140625" style="4"/>
    <col min="12302" max="12302" width="5.5546875" style="4" customWidth="1"/>
    <col min="12303" max="12303" width="14.109375" style="4" customWidth="1"/>
    <col min="12304" max="12545" width="11.44140625" style="4"/>
    <col min="12546" max="12546" width="10.109375" style="4" customWidth="1"/>
    <col min="12547" max="12547" width="10.5546875" style="4" customWidth="1"/>
    <col min="12548" max="12548" width="12.5546875" style="4" customWidth="1"/>
    <col min="12549" max="12549" width="0" style="4" hidden="1" customWidth="1"/>
    <col min="12550" max="12550" width="11.33203125" style="4" customWidth="1"/>
    <col min="12551" max="12552" width="11.44140625" style="4"/>
    <col min="12553" max="12553" width="13.44140625" style="4" customWidth="1"/>
    <col min="12554" max="12554" width="12.109375" style="4" customWidth="1"/>
    <col min="12555" max="12556" width="12.44140625" style="4" customWidth="1"/>
    <col min="12557" max="12557" width="11.44140625" style="4"/>
    <col min="12558" max="12558" width="5.5546875" style="4" customWidth="1"/>
    <col min="12559" max="12559" width="14.109375" style="4" customWidth="1"/>
    <col min="12560" max="12801" width="11.44140625" style="4"/>
    <col min="12802" max="12802" width="10.109375" style="4" customWidth="1"/>
    <col min="12803" max="12803" width="10.5546875" style="4" customWidth="1"/>
    <col min="12804" max="12804" width="12.5546875" style="4" customWidth="1"/>
    <col min="12805" max="12805" width="0" style="4" hidden="1" customWidth="1"/>
    <col min="12806" max="12806" width="11.33203125" style="4" customWidth="1"/>
    <col min="12807" max="12808" width="11.44140625" style="4"/>
    <col min="12809" max="12809" width="13.44140625" style="4" customWidth="1"/>
    <col min="12810" max="12810" width="12.109375" style="4" customWidth="1"/>
    <col min="12811" max="12812" width="12.44140625" style="4" customWidth="1"/>
    <col min="12813" max="12813" width="11.44140625" style="4"/>
    <col min="12814" max="12814" width="5.5546875" style="4" customWidth="1"/>
    <col min="12815" max="12815" width="14.109375" style="4" customWidth="1"/>
    <col min="12816" max="13057" width="11.44140625" style="4"/>
    <col min="13058" max="13058" width="10.109375" style="4" customWidth="1"/>
    <col min="13059" max="13059" width="10.5546875" style="4" customWidth="1"/>
    <col min="13060" max="13060" width="12.5546875" style="4" customWidth="1"/>
    <col min="13061" max="13061" width="0" style="4" hidden="1" customWidth="1"/>
    <col min="13062" max="13062" width="11.33203125" style="4" customWidth="1"/>
    <col min="13063" max="13064" width="11.44140625" style="4"/>
    <col min="13065" max="13065" width="13.44140625" style="4" customWidth="1"/>
    <col min="13066" max="13066" width="12.109375" style="4" customWidth="1"/>
    <col min="13067" max="13068" width="12.44140625" style="4" customWidth="1"/>
    <col min="13069" max="13069" width="11.44140625" style="4"/>
    <col min="13070" max="13070" width="5.5546875" style="4" customWidth="1"/>
    <col min="13071" max="13071" width="14.109375" style="4" customWidth="1"/>
    <col min="13072" max="13313" width="11.44140625" style="4"/>
    <col min="13314" max="13314" width="10.109375" style="4" customWidth="1"/>
    <col min="13315" max="13315" width="10.5546875" style="4" customWidth="1"/>
    <col min="13316" max="13316" width="12.5546875" style="4" customWidth="1"/>
    <col min="13317" max="13317" width="0" style="4" hidden="1" customWidth="1"/>
    <col min="13318" max="13318" width="11.33203125" style="4" customWidth="1"/>
    <col min="13319" max="13320" width="11.44140625" style="4"/>
    <col min="13321" max="13321" width="13.44140625" style="4" customWidth="1"/>
    <col min="13322" max="13322" width="12.109375" style="4" customWidth="1"/>
    <col min="13323" max="13324" width="12.44140625" style="4" customWidth="1"/>
    <col min="13325" max="13325" width="11.44140625" style="4"/>
    <col min="13326" max="13326" width="5.5546875" style="4" customWidth="1"/>
    <col min="13327" max="13327" width="14.109375" style="4" customWidth="1"/>
    <col min="13328" max="13569" width="11.44140625" style="4"/>
    <col min="13570" max="13570" width="10.109375" style="4" customWidth="1"/>
    <col min="13571" max="13571" width="10.5546875" style="4" customWidth="1"/>
    <col min="13572" max="13572" width="12.5546875" style="4" customWidth="1"/>
    <col min="13573" max="13573" width="0" style="4" hidden="1" customWidth="1"/>
    <col min="13574" max="13574" width="11.33203125" style="4" customWidth="1"/>
    <col min="13575" max="13576" width="11.44140625" style="4"/>
    <col min="13577" max="13577" width="13.44140625" style="4" customWidth="1"/>
    <col min="13578" max="13578" width="12.109375" style="4" customWidth="1"/>
    <col min="13579" max="13580" width="12.44140625" style="4" customWidth="1"/>
    <col min="13581" max="13581" width="11.44140625" style="4"/>
    <col min="13582" max="13582" width="5.5546875" style="4" customWidth="1"/>
    <col min="13583" max="13583" width="14.109375" style="4" customWidth="1"/>
    <col min="13584" max="13825" width="11.44140625" style="4"/>
    <col min="13826" max="13826" width="10.109375" style="4" customWidth="1"/>
    <col min="13827" max="13827" width="10.5546875" style="4" customWidth="1"/>
    <col min="13828" max="13828" width="12.5546875" style="4" customWidth="1"/>
    <col min="13829" max="13829" width="0" style="4" hidden="1" customWidth="1"/>
    <col min="13830" max="13830" width="11.33203125" style="4" customWidth="1"/>
    <col min="13831" max="13832" width="11.44140625" style="4"/>
    <col min="13833" max="13833" width="13.44140625" style="4" customWidth="1"/>
    <col min="13834" max="13834" width="12.109375" style="4" customWidth="1"/>
    <col min="13835" max="13836" width="12.44140625" style="4" customWidth="1"/>
    <col min="13837" max="13837" width="11.44140625" style="4"/>
    <col min="13838" max="13838" width="5.5546875" style="4" customWidth="1"/>
    <col min="13839" max="13839" width="14.109375" style="4" customWidth="1"/>
    <col min="13840" max="14081" width="11.44140625" style="4"/>
    <col min="14082" max="14082" width="10.109375" style="4" customWidth="1"/>
    <col min="14083" max="14083" width="10.5546875" style="4" customWidth="1"/>
    <col min="14084" max="14084" width="12.5546875" style="4" customWidth="1"/>
    <col min="14085" max="14085" width="0" style="4" hidden="1" customWidth="1"/>
    <col min="14086" max="14086" width="11.33203125" style="4" customWidth="1"/>
    <col min="14087" max="14088" width="11.44140625" style="4"/>
    <col min="14089" max="14089" width="13.44140625" style="4" customWidth="1"/>
    <col min="14090" max="14090" width="12.109375" style="4" customWidth="1"/>
    <col min="14091" max="14092" width="12.44140625" style="4" customWidth="1"/>
    <col min="14093" max="14093" width="11.44140625" style="4"/>
    <col min="14094" max="14094" width="5.5546875" style="4" customWidth="1"/>
    <col min="14095" max="14095" width="14.109375" style="4" customWidth="1"/>
    <col min="14096" max="14337" width="11.44140625" style="4"/>
    <col min="14338" max="14338" width="10.109375" style="4" customWidth="1"/>
    <col min="14339" max="14339" width="10.5546875" style="4" customWidth="1"/>
    <col min="14340" max="14340" width="12.5546875" style="4" customWidth="1"/>
    <col min="14341" max="14341" width="0" style="4" hidden="1" customWidth="1"/>
    <col min="14342" max="14342" width="11.33203125" style="4" customWidth="1"/>
    <col min="14343" max="14344" width="11.44140625" style="4"/>
    <col min="14345" max="14345" width="13.44140625" style="4" customWidth="1"/>
    <col min="14346" max="14346" width="12.109375" style="4" customWidth="1"/>
    <col min="14347" max="14348" width="12.44140625" style="4" customWidth="1"/>
    <col min="14349" max="14349" width="11.44140625" style="4"/>
    <col min="14350" max="14350" width="5.5546875" style="4" customWidth="1"/>
    <col min="14351" max="14351" width="14.109375" style="4" customWidth="1"/>
    <col min="14352" max="14593" width="11.44140625" style="4"/>
    <col min="14594" max="14594" width="10.109375" style="4" customWidth="1"/>
    <col min="14595" max="14595" width="10.5546875" style="4" customWidth="1"/>
    <col min="14596" max="14596" width="12.5546875" style="4" customWidth="1"/>
    <col min="14597" max="14597" width="0" style="4" hidden="1" customWidth="1"/>
    <col min="14598" max="14598" width="11.33203125" style="4" customWidth="1"/>
    <col min="14599" max="14600" width="11.44140625" style="4"/>
    <col min="14601" max="14601" width="13.44140625" style="4" customWidth="1"/>
    <col min="14602" max="14602" width="12.109375" style="4" customWidth="1"/>
    <col min="14603" max="14604" width="12.44140625" style="4" customWidth="1"/>
    <col min="14605" max="14605" width="11.44140625" style="4"/>
    <col min="14606" max="14606" width="5.5546875" style="4" customWidth="1"/>
    <col min="14607" max="14607" width="14.109375" style="4" customWidth="1"/>
    <col min="14608" max="14849" width="11.44140625" style="4"/>
    <col min="14850" max="14850" width="10.109375" style="4" customWidth="1"/>
    <col min="14851" max="14851" width="10.5546875" style="4" customWidth="1"/>
    <col min="14852" max="14852" width="12.5546875" style="4" customWidth="1"/>
    <col min="14853" max="14853" width="0" style="4" hidden="1" customWidth="1"/>
    <col min="14854" max="14854" width="11.33203125" style="4" customWidth="1"/>
    <col min="14855" max="14856" width="11.44140625" style="4"/>
    <col min="14857" max="14857" width="13.44140625" style="4" customWidth="1"/>
    <col min="14858" max="14858" width="12.109375" style="4" customWidth="1"/>
    <col min="14859" max="14860" width="12.44140625" style="4" customWidth="1"/>
    <col min="14861" max="14861" width="11.44140625" style="4"/>
    <col min="14862" max="14862" width="5.5546875" style="4" customWidth="1"/>
    <col min="14863" max="14863" width="14.109375" style="4" customWidth="1"/>
    <col min="14864" max="15105" width="11.44140625" style="4"/>
    <col min="15106" max="15106" width="10.109375" style="4" customWidth="1"/>
    <col min="15107" max="15107" width="10.5546875" style="4" customWidth="1"/>
    <col min="15108" max="15108" width="12.5546875" style="4" customWidth="1"/>
    <col min="15109" max="15109" width="0" style="4" hidden="1" customWidth="1"/>
    <col min="15110" max="15110" width="11.33203125" style="4" customWidth="1"/>
    <col min="15111" max="15112" width="11.44140625" style="4"/>
    <col min="15113" max="15113" width="13.44140625" style="4" customWidth="1"/>
    <col min="15114" max="15114" width="12.109375" style="4" customWidth="1"/>
    <col min="15115" max="15116" width="12.44140625" style="4" customWidth="1"/>
    <col min="15117" max="15117" width="11.44140625" style="4"/>
    <col min="15118" max="15118" width="5.5546875" style="4" customWidth="1"/>
    <col min="15119" max="15119" width="14.109375" style="4" customWidth="1"/>
    <col min="15120" max="15361" width="11.44140625" style="4"/>
    <col min="15362" max="15362" width="10.109375" style="4" customWidth="1"/>
    <col min="15363" max="15363" width="10.5546875" style="4" customWidth="1"/>
    <col min="15364" max="15364" width="12.5546875" style="4" customWidth="1"/>
    <col min="15365" max="15365" width="0" style="4" hidden="1" customWidth="1"/>
    <col min="15366" max="15366" width="11.33203125" style="4" customWidth="1"/>
    <col min="15367" max="15368" width="11.44140625" style="4"/>
    <col min="15369" max="15369" width="13.44140625" style="4" customWidth="1"/>
    <col min="15370" max="15370" width="12.109375" style="4" customWidth="1"/>
    <col min="15371" max="15372" width="12.44140625" style="4" customWidth="1"/>
    <col min="15373" max="15373" width="11.44140625" style="4"/>
    <col min="15374" max="15374" width="5.5546875" style="4" customWidth="1"/>
    <col min="15375" max="15375" width="14.109375" style="4" customWidth="1"/>
    <col min="15376" max="15617" width="11.44140625" style="4"/>
    <col min="15618" max="15618" width="10.109375" style="4" customWidth="1"/>
    <col min="15619" max="15619" width="10.5546875" style="4" customWidth="1"/>
    <col min="15620" max="15620" width="12.5546875" style="4" customWidth="1"/>
    <col min="15621" max="15621" width="0" style="4" hidden="1" customWidth="1"/>
    <col min="15622" max="15622" width="11.33203125" style="4" customWidth="1"/>
    <col min="15623" max="15624" width="11.44140625" style="4"/>
    <col min="15625" max="15625" width="13.44140625" style="4" customWidth="1"/>
    <col min="15626" max="15626" width="12.109375" style="4" customWidth="1"/>
    <col min="15627" max="15628" width="12.44140625" style="4" customWidth="1"/>
    <col min="15629" max="15629" width="11.44140625" style="4"/>
    <col min="15630" max="15630" width="5.5546875" style="4" customWidth="1"/>
    <col min="15631" max="15631" width="14.109375" style="4" customWidth="1"/>
    <col min="15632" max="15873" width="11.44140625" style="4"/>
    <col min="15874" max="15874" width="10.109375" style="4" customWidth="1"/>
    <col min="15875" max="15875" width="10.5546875" style="4" customWidth="1"/>
    <col min="15876" max="15876" width="12.5546875" style="4" customWidth="1"/>
    <col min="15877" max="15877" width="0" style="4" hidden="1" customWidth="1"/>
    <col min="15878" max="15878" width="11.33203125" style="4" customWidth="1"/>
    <col min="15879" max="15880" width="11.44140625" style="4"/>
    <col min="15881" max="15881" width="13.44140625" style="4" customWidth="1"/>
    <col min="15882" max="15882" width="12.109375" style="4" customWidth="1"/>
    <col min="15883" max="15884" width="12.44140625" style="4" customWidth="1"/>
    <col min="15885" max="15885" width="11.44140625" style="4"/>
    <col min="15886" max="15886" width="5.5546875" style="4" customWidth="1"/>
    <col min="15887" max="15887" width="14.109375" style="4" customWidth="1"/>
    <col min="15888" max="16129" width="11.44140625" style="4"/>
    <col min="16130" max="16130" width="10.109375" style="4" customWidth="1"/>
    <col min="16131" max="16131" width="10.5546875" style="4" customWidth="1"/>
    <col min="16132" max="16132" width="12.5546875" style="4" customWidth="1"/>
    <col min="16133" max="16133" width="0" style="4" hidden="1" customWidth="1"/>
    <col min="16134" max="16134" width="11.33203125" style="4" customWidth="1"/>
    <col min="16135" max="16136" width="11.44140625" style="4"/>
    <col min="16137" max="16137" width="13.44140625" style="4" customWidth="1"/>
    <col min="16138" max="16138" width="12.109375" style="4" customWidth="1"/>
    <col min="16139" max="16140" width="12.44140625" style="4" customWidth="1"/>
    <col min="16141" max="16141" width="11.44140625" style="4"/>
    <col min="16142" max="16142" width="5.5546875" style="4" customWidth="1"/>
    <col min="16143" max="16143" width="14.109375" style="4" customWidth="1"/>
    <col min="16144" max="16384" width="11.44140625" style="4"/>
  </cols>
  <sheetData>
    <row r="1" spans="1:17" ht="21.75" customHeight="1" thickBot="1" x14ac:dyDescent="0.35">
      <c r="A1" s="125" t="s">
        <v>15</v>
      </c>
      <c r="B1" s="126"/>
      <c r="C1" s="126"/>
      <c r="D1" s="126"/>
      <c r="E1" s="127"/>
      <c r="F1" s="134" t="s">
        <v>16</v>
      </c>
      <c r="G1" s="134"/>
      <c r="H1" s="134"/>
      <c r="I1" s="134"/>
      <c r="J1" s="134"/>
      <c r="K1" s="134"/>
      <c r="L1" s="134"/>
      <c r="M1" s="134"/>
      <c r="N1" s="134"/>
      <c r="O1" s="135"/>
    </row>
    <row r="2" spans="1:17" ht="45" customHeight="1" thickBot="1" x14ac:dyDescent="0.35">
      <c r="A2" s="128"/>
      <c r="B2" s="129"/>
      <c r="C2" s="129"/>
      <c r="D2" s="129"/>
      <c r="E2" s="130"/>
      <c r="F2" s="134" t="s">
        <v>17</v>
      </c>
      <c r="G2" s="134"/>
      <c r="H2" s="134"/>
      <c r="I2" s="134"/>
      <c r="J2" s="134"/>
      <c r="K2" s="134"/>
      <c r="L2" s="134"/>
      <c r="M2" s="134"/>
      <c r="N2" s="134"/>
      <c r="O2" s="135"/>
      <c r="Q2" s="5"/>
    </row>
    <row r="3" spans="1:17" s="6" customFormat="1" ht="19.5" customHeight="1" thickBot="1" x14ac:dyDescent="0.35">
      <c r="A3" s="131"/>
      <c r="B3" s="132"/>
      <c r="C3" s="132"/>
      <c r="D3" s="132"/>
      <c r="E3" s="133"/>
      <c r="F3" s="136" t="s">
        <v>18</v>
      </c>
      <c r="G3" s="136"/>
      <c r="H3" s="136"/>
      <c r="I3" s="136"/>
      <c r="J3" s="136"/>
      <c r="K3" s="136"/>
      <c r="L3" s="136"/>
      <c r="M3" s="136"/>
      <c r="N3" s="136"/>
      <c r="O3" s="137"/>
      <c r="Q3" s="7"/>
    </row>
    <row r="4" spans="1:17" s="6" customFormat="1" ht="15.6" x14ac:dyDescent="0.3">
      <c r="A4" s="138" t="s">
        <v>19</v>
      </c>
      <c r="B4" s="139"/>
      <c r="C4" s="139"/>
      <c r="D4" s="139"/>
      <c r="E4" s="140" t="s">
        <v>52</v>
      </c>
      <c r="F4" s="140"/>
      <c r="G4" s="140"/>
      <c r="H4" s="8"/>
      <c r="I4" s="8"/>
      <c r="J4" s="8"/>
      <c r="K4" s="8"/>
      <c r="L4" s="8"/>
      <c r="M4" s="8"/>
      <c r="N4" s="8"/>
      <c r="O4" s="9"/>
    </row>
    <row r="5" spans="1:17" s="6" customFormat="1" ht="15.6" x14ac:dyDescent="0.3">
      <c r="A5" s="141" t="s">
        <v>20</v>
      </c>
      <c r="B5" s="142"/>
      <c r="C5" s="142"/>
      <c r="D5" s="142"/>
      <c r="E5" s="143" t="s">
        <v>53</v>
      </c>
      <c r="F5" s="143"/>
      <c r="G5" s="143"/>
      <c r="H5" s="10"/>
      <c r="I5" s="10"/>
      <c r="J5" s="10"/>
      <c r="K5" s="10"/>
      <c r="L5" s="10"/>
      <c r="M5" s="10"/>
      <c r="N5" s="10"/>
      <c r="O5" s="11"/>
    </row>
    <row r="6" spans="1:17" s="6" customFormat="1" ht="15.6" x14ac:dyDescent="0.3">
      <c r="A6" s="141" t="s">
        <v>113</v>
      </c>
      <c r="B6" s="142"/>
      <c r="C6" s="142"/>
      <c r="D6" s="142"/>
      <c r="E6" s="12" t="s">
        <v>49</v>
      </c>
      <c r="F6" s="10"/>
      <c r="G6" s="10"/>
      <c r="H6" s="10"/>
      <c r="I6" s="10"/>
      <c r="J6" s="10"/>
      <c r="K6" s="10"/>
      <c r="L6" s="10"/>
      <c r="M6" s="10"/>
      <c r="N6" s="10"/>
      <c r="O6" s="11"/>
    </row>
    <row r="7" spans="1:17" s="6" customFormat="1" ht="16.2" thickBot="1" x14ac:dyDescent="0.35">
      <c r="A7" s="13"/>
      <c r="B7" s="14"/>
      <c r="C7" s="14"/>
      <c r="D7" s="14"/>
      <c r="E7" s="12"/>
      <c r="F7" s="15"/>
      <c r="G7" s="15"/>
      <c r="H7" s="15"/>
      <c r="I7" s="15"/>
      <c r="J7" s="15"/>
      <c r="K7" s="15"/>
      <c r="L7" s="15"/>
      <c r="M7" s="15"/>
      <c r="N7" s="15"/>
      <c r="O7" s="16"/>
    </row>
    <row r="8" spans="1:17" ht="25.2" thickBot="1" x14ac:dyDescent="0.35">
      <c r="A8" s="144" t="s">
        <v>22</v>
      </c>
      <c r="B8" s="145"/>
      <c r="C8" s="145"/>
      <c r="D8" s="145"/>
      <c r="E8" s="145"/>
      <c r="F8" s="145"/>
      <c r="G8" s="145"/>
      <c r="H8" s="145"/>
      <c r="I8" s="145"/>
      <c r="J8" s="145"/>
      <c r="K8" s="145"/>
      <c r="L8" s="145"/>
      <c r="M8" s="145"/>
      <c r="N8" s="145"/>
      <c r="O8" s="146"/>
    </row>
    <row r="9" spans="1:17" ht="15" customHeight="1" x14ac:dyDescent="0.3">
      <c r="A9" s="147" t="s">
        <v>23</v>
      </c>
      <c r="B9" s="148"/>
      <c r="C9" s="151" t="s">
        <v>24</v>
      </c>
      <c r="D9" s="58"/>
      <c r="E9" s="153" t="s">
        <v>25</v>
      </c>
      <c r="F9" s="154"/>
      <c r="G9" s="153" t="s">
        <v>26</v>
      </c>
      <c r="H9" s="154"/>
      <c r="I9" s="156" t="s">
        <v>27</v>
      </c>
      <c r="J9" s="156" t="s">
        <v>28</v>
      </c>
      <c r="K9" s="156" t="s">
        <v>29</v>
      </c>
      <c r="L9" s="158" t="s">
        <v>30</v>
      </c>
      <c r="M9" s="160"/>
      <c r="N9" s="160"/>
      <c r="O9" s="169" t="s">
        <v>31</v>
      </c>
    </row>
    <row r="10" spans="1:17" ht="31.5" customHeight="1" thickBot="1" x14ac:dyDescent="0.35">
      <c r="A10" s="149"/>
      <c r="B10" s="150"/>
      <c r="C10" s="152"/>
      <c r="D10" s="59"/>
      <c r="E10" s="152"/>
      <c r="F10" s="155"/>
      <c r="G10" s="152"/>
      <c r="H10" s="155"/>
      <c r="I10" s="157"/>
      <c r="J10" s="157"/>
      <c r="K10" s="157"/>
      <c r="L10" s="159"/>
      <c r="M10" s="161"/>
      <c r="N10" s="161"/>
      <c r="O10" s="170"/>
    </row>
    <row r="11" spans="1:17" ht="44.25" customHeight="1" thickBot="1" x14ac:dyDescent="0.35">
      <c r="A11" s="173" t="s">
        <v>118</v>
      </c>
      <c r="B11" s="174"/>
      <c r="C11" s="56">
        <f>O15</f>
        <v>4</v>
      </c>
      <c r="D11" s="57"/>
      <c r="E11" s="171">
        <f>O17</f>
        <v>0</v>
      </c>
      <c r="F11" s="172"/>
      <c r="G11" s="171">
        <f>O19</f>
        <v>3</v>
      </c>
      <c r="H11" s="172"/>
      <c r="I11" s="21">
        <f>O21</f>
        <v>3</v>
      </c>
      <c r="J11" s="21">
        <f>O28</f>
        <v>1.48</v>
      </c>
      <c r="K11" s="21">
        <f>O33</f>
        <v>7.96</v>
      </c>
      <c r="L11" s="22">
        <f>O38</f>
        <v>10</v>
      </c>
      <c r="M11" s="23"/>
      <c r="N11" s="23"/>
      <c r="O11" s="24">
        <f>IF( SUM(C11:L11)&lt;=40,SUM(C11:L11),"EXCEDE LOS 40 PUNTOS")</f>
        <v>29.44</v>
      </c>
    </row>
    <row r="12" spans="1:17" ht="15.6" thickTop="1" thickBot="1" x14ac:dyDescent="0.35">
      <c r="A12" s="25"/>
      <c r="B12" s="12"/>
      <c r="C12" s="12"/>
      <c r="D12" s="12"/>
      <c r="E12" s="12"/>
      <c r="F12" s="12"/>
      <c r="G12" s="12"/>
      <c r="H12" s="12"/>
      <c r="I12" s="12"/>
      <c r="J12" s="12"/>
      <c r="K12" s="12"/>
      <c r="L12" s="12"/>
      <c r="M12" s="12"/>
      <c r="N12" s="12"/>
      <c r="O12" s="26"/>
    </row>
    <row r="13" spans="1:17" ht="18" thickBot="1" x14ac:dyDescent="0.35">
      <c r="A13" s="175" t="s">
        <v>32</v>
      </c>
      <c r="B13" s="176"/>
      <c r="C13" s="176"/>
      <c r="D13" s="176"/>
      <c r="E13" s="176"/>
      <c r="F13" s="176"/>
      <c r="G13" s="176"/>
      <c r="H13" s="176"/>
      <c r="I13" s="176"/>
      <c r="J13" s="176"/>
      <c r="K13" s="176"/>
      <c r="L13" s="176"/>
      <c r="M13" s="176"/>
      <c r="N13" s="177"/>
      <c r="O13" s="27" t="s">
        <v>33</v>
      </c>
    </row>
    <row r="14" spans="1:17" ht="23.4" thickBot="1" x14ac:dyDescent="0.35">
      <c r="A14" s="178" t="s">
        <v>34</v>
      </c>
      <c r="B14" s="179"/>
      <c r="C14" s="179"/>
      <c r="D14" s="179"/>
      <c r="E14" s="179"/>
      <c r="F14" s="179"/>
      <c r="G14" s="179"/>
      <c r="H14" s="179"/>
      <c r="I14" s="179"/>
      <c r="J14" s="179"/>
      <c r="K14" s="179"/>
      <c r="L14" s="179"/>
      <c r="M14" s="180"/>
      <c r="N14" s="12"/>
      <c r="O14" s="26"/>
    </row>
    <row r="15" spans="1:17" ht="31.5" customHeight="1" thickBot="1" x14ac:dyDescent="0.35">
      <c r="A15" s="181" t="s">
        <v>35</v>
      </c>
      <c r="B15" s="182"/>
      <c r="C15" s="28"/>
      <c r="D15" s="183" t="s">
        <v>112</v>
      </c>
      <c r="E15" s="184"/>
      <c r="F15" s="184"/>
      <c r="G15" s="184"/>
      <c r="H15" s="184"/>
      <c r="I15" s="184"/>
      <c r="J15" s="184"/>
      <c r="K15" s="184"/>
      <c r="L15" s="184"/>
      <c r="M15" s="185"/>
      <c r="N15" s="29"/>
      <c r="O15" s="30">
        <v>4</v>
      </c>
    </row>
    <row r="16" spans="1:17" ht="15" thickBot="1" x14ac:dyDescent="0.35">
      <c r="A16" s="31"/>
      <c r="B16" s="12"/>
      <c r="C16" s="12"/>
      <c r="D16" s="32"/>
      <c r="E16" s="12"/>
      <c r="F16" s="12"/>
      <c r="G16" s="12"/>
      <c r="H16" s="12"/>
      <c r="I16" s="12"/>
      <c r="J16" s="12"/>
      <c r="K16" s="12"/>
      <c r="L16" s="12"/>
      <c r="M16" s="12"/>
      <c r="N16" s="12"/>
      <c r="O16" s="33"/>
    </row>
    <row r="17" spans="1:18" ht="40.5" customHeight="1" thickBot="1" x14ac:dyDescent="0.35">
      <c r="A17" s="162" t="s">
        <v>36</v>
      </c>
      <c r="B17" s="163"/>
      <c r="C17" s="12"/>
      <c r="D17" s="34"/>
      <c r="E17" s="186" t="s">
        <v>111</v>
      </c>
      <c r="F17" s="164"/>
      <c r="G17" s="164"/>
      <c r="H17" s="164"/>
      <c r="I17" s="164"/>
      <c r="J17" s="164"/>
      <c r="K17" s="164"/>
      <c r="L17" s="164"/>
      <c r="M17" s="165"/>
      <c r="N17" s="29"/>
      <c r="O17" s="30"/>
    </row>
    <row r="18" spans="1:18" ht="15" thickBot="1" x14ac:dyDescent="0.35">
      <c r="A18" s="31"/>
      <c r="B18" s="12"/>
      <c r="C18" s="12"/>
      <c r="D18" s="32"/>
      <c r="E18" s="12"/>
      <c r="F18" s="12"/>
      <c r="G18" s="12"/>
      <c r="H18" s="12"/>
      <c r="I18" s="12"/>
      <c r="J18" s="12"/>
      <c r="K18" s="12"/>
      <c r="L18" s="12"/>
      <c r="M18" s="12"/>
      <c r="N18" s="12"/>
      <c r="O18" s="33"/>
    </row>
    <row r="19" spans="1:18" ht="40.5" customHeight="1" thickBot="1" x14ac:dyDescent="0.35">
      <c r="A19" s="162" t="s">
        <v>37</v>
      </c>
      <c r="B19" s="163"/>
      <c r="C19" s="28"/>
      <c r="D19" s="55"/>
      <c r="E19" s="164" t="s">
        <v>110</v>
      </c>
      <c r="F19" s="164"/>
      <c r="G19" s="164"/>
      <c r="H19" s="164"/>
      <c r="I19" s="164"/>
      <c r="J19" s="164"/>
      <c r="K19" s="164"/>
      <c r="L19" s="164"/>
      <c r="M19" s="165"/>
      <c r="N19" s="29"/>
      <c r="O19" s="30">
        <v>3</v>
      </c>
    </row>
    <row r="20" spans="1:18" ht="15" thickBot="1" x14ac:dyDescent="0.35">
      <c r="A20" s="31"/>
      <c r="B20" s="12"/>
      <c r="C20" s="12"/>
      <c r="D20" s="12"/>
      <c r="E20" s="12"/>
      <c r="F20" s="12"/>
      <c r="G20" s="12"/>
      <c r="H20" s="12"/>
      <c r="I20" s="12"/>
      <c r="J20" s="12"/>
      <c r="K20" s="12"/>
      <c r="L20" s="12"/>
      <c r="M20" s="12"/>
      <c r="N20" s="12"/>
      <c r="O20" s="33"/>
    </row>
    <row r="21" spans="1:18" ht="48.75" customHeight="1" thickBot="1" x14ac:dyDescent="0.35">
      <c r="A21" s="162" t="s">
        <v>38</v>
      </c>
      <c r="B21" s="163"/>
      <c r="C21" s="28"/>
      <c r="D21" s="166" t="s">
        <v>109</v>
      </c>
      <c r="E21" s="167"/>
      <c r="F21" s="167"/>
      <c r="G21" s="167"/>
      <c r="H21" s="167"/>
      <c r="I21" s="167"/>
      <c r="J21" s="167"/>
      <c r="K21" s="167"/>
      <c r="L21" s="167"/>
      <c r="M21" s="168"/>
      <c r="N21" s="29"/>
      <c r="O21" s="30">
        <v>3</v>
      </c>
    </row>
    <row r="22" spans="1:18" ht="16.2" thickBot="1" x14ac:dyDescent="0.35">
      <c r="A22" s="36"/>
      <c r="B22" s="37"/>
      <c r="C22" s="38"/>
      <c r="D22" s="39"/>
      <c r="E22" s="39"/>
      <c r="F22" s="39"/>
      <c r="G22" s="39"/>
      <c r="H22" s="39"/>
      <c r="I22" s="39"/>
      <c r="J22" s="39"/>
      <c r="K22" s="39"/>
      <c r="L22" s="39"/>
      <c r="M22" s="39"/>
      <c r="N22" s="38"/>
      <c r="O22" s="40"/>
    </row>
    <row r="23" spans="1:18" ht="18.600000000000001" thickTop="1" thickBot="1" x14ac:dyDescent="0.35">
      <c r="A23" s="187" t="s">
        <v>39</v>
      </c>
      <c r="B23" s="188"/>
      <c r="C23" s="188"/>
      <c r="D23" s="188"/>
      <c r="E23" s="188"/>
      <c r="F23" s="188"/>
      <c r="G23" s="188"/>
      <c r="H23" s="188"/>
      <c r="I23" s="188"/>
      <c r="J23" s="188"/>
      <c r="K23" s="188"/>
      <c r="L23" s="188"/>
      <c r="M23" s="189"/>
      <c r="N23" s="12"/>
      <c r="O23" s="41">
        <f>IF( SUM(O15:O21)&lt;=10,SUM(O15:O21),"EXCEDE LOS 10 PUNTOS VALIDOS")</f>
        <v>10</v>
      </c>
    </row>
    <row r="24" spans="1:18" ht="18" thickBot="1" x14ac:dyDescent="0.35">
      <c r="A24" s="42"/>
      <c r="B24" s="43"/>
      <c r="C24" s="43"/>
      <c r="D24" s="43"/>
      <c r="E24" s="43"/>
      <c r="F24" s="43"/>
      <c r="G24" s="43"/>
      <c r="H24" s="43"/>
      <c r="I24" s="43"/>
      <c r="J24" s="43"/>
      <c r="K24" s="43"/>
      <c r="L24" s="43"/>
      <c r="M24" s="43"/>
      <c r="N24" s="12"/>
      <c r="O24" s="40"/>
    </row>
    <row r="25" spans="1:18" ht="23.4" thickBot="1" x14ac:dyDescent="0.35">
      <c r="A25" s="178" t="s">
        <v>40</v>
      </c>
      <c r="B25" s="179"/>
      <c r="C25" s="179"/>
      <c r="D25" s="179"/>
      <c r="E25" s="179"/>
      <c r="F25" s="179"/>
      <c r="G25" s="179"/>
      <c r="H25" s="179"/>
      <c r="I25" s="179"/>
      <c r="J25" s="179"/>
      <c r="K25" s="179"/>
      <c r="L25" s="179"/>
      <c r="M25" s="180"/>
      <c r="N25" s="12"/>
      <c r="O25" s="40"/>
    </row>
    <row r="26" spans="1:18" ht="355.5" customHeight="1" thickBot="1" x14ac:dyDescent="0.35">
      <c r="A26" s="181" t="s">
        <v>41</v>
      </c>
      <c r="B26" s="182"/>
      <c r="C26" s="28"/>
      <c r="D26" s="183" t="s">
        <v>139</v>
      </c>
      <c r="E26" s="184"/>
      <c r="F26" s="184"/>
      <c r="G26" s="184"/>
      <c r="H26" s="184"/>
      <c r="I26" s="184"/>
      <c r="J26" s="184"/>
      <c r="K26" s="184"/>
      <c r="L26" s="184"/>
      <c r="M26" s="185"/>
      <c r="N26" s="29"/>
      <c r="O26" s="30">
        <f>0.3+0.03+0.15+0.5+0.5</f>
        <v>1.48</v>
      </c>
      <c r="Q26" s="44"/>
      <c r="R26" s="44"/>
    </row>
    <row r="27" spans="1:18" ht="16.2" thickBot="1" x14ac:dyDescent="0.35">
      <c r="A27" s="36"/>
      <c r="B27" s="37"/>
      <c r="C27" s="38"/>
      <c r="D27" s="39"/>
      <c r="E27" s="39"/>
      <c r="F27" s="39"/>
      <c r="G27" s="39"/>
      <c r="H27" s="39"/>
      <c r="I27" s="39"/>
      <c r="J27" s="39"/>
      <c r="K27" s="39"/>
      <c r="L27" s="39"/>
      <c r="M27" s="39"/>
      <c r="N27" s="38"/>
      <c r="O27" s="40"/>
    </row>
    <row r="28" spans="1:18" ht="18.600000000000001" thickTop="1" thickBot="1" x14ac:dyDescent="0.35">
      <c r="A28" s="187" t="s">
        <v>42</v>
      </c>
      <c r="B28" s="188"/>
      <c r="C28" s="188"/>
      <c r="D28" s="188"/>
      <c r="E28" s="188"/>
      <c r="F28" s="188"/>
      <c r="G28" s="188"/>
      <c r="H28" s="188"/>
      <c r="I28" s="188"/>
      <c r="J28" s="188"/>
      <c r="K28" s="188"/>
      <c r="L28" s="188"/>
      <c r="M28" s="189"/>
      <c r="N28" s="38"/>
      <c r="O28" s="41">
        <f>IF(O26&lt;=10,O26,"EXCEDE LOS 10 PUNTOS PERMITIDOS")</f>
        <v>1.48</v>
      </c>
      <c r="Q28" s="44"/>
      <c r="R28" s="44"/>
    </row>
    <row r="29" spans="1:18" ht="15" thickBot="1" x14ac:dyDescent="0.35">
      <c r="A29" s="45"/>
      <c r="B29" s="46"/>
      <c r="C29" s="46"/>
      <c r="D29" s="46"/>
      <c r="E29" s="46"/>
      <c r="F29" s="46"/>
      <c r="G29" s="46"/>
      <c r="H29" s="46"/>
      <c r="I29" s="46"/>
      <c r="J29" s="46"/>
      <c r="K29" s="46"/>
      <c r="L29" s="46"/>
      <c r="M29" s="46"/>
      <c r="N29" s="46"/>
      <c r="O29" s="40"/>
    </row>
    <row r="30" spans="1:18" ht="23.4" thickBot="1" x14ac:dyDescent="0.35">
      <c r="A30" s="178" t="s">
        <v>43</v>
      </c>
      <c r="B30" s="179"/>
      <c r="C30" s="179"/>
      <c r="D30" s="179"/>
      <c r="E30" s="179"/>
      <c r="F30" s="179"/>
      <c r="G30" s="179"/>
      <c r="H30" s="179"/>
      <c r="I30" s="179"/>
      <c r="J30" s="179"/>
      <c r="K30" s="179"/>
      <c r="L30" s="179"/>
      <c r="M30" s="180"/>
      <c r="N30" s="46"/>
      <c r="O30" s="40"/>
    </row>
    <row r="31" spans="1:18" ht="285.75" customHeight="1" thickBot="1" x14ac:dyDescent="0.35">
      <c r="A31" s="181" t="s">
        <v>44</v>
      </c>
      <c r="B31" s="182"/>
      <c r="C31" s="28"/>
      <c r="D31" s="183" t="s">
        <v>138</v>
      </c>
      <c r="E31" s="184"/>
      <c r="F31" s="184"/>
      <c r="G31" s="184"/>
      <c r="H31" s="184"/>
      <c r="I31" s="184"/>
      <c r="J31" s="184"/>
      <c r="K31" s="184"/>
      <c r="L31" s="184"/>
      <c r="M31" s="185"/>
      <c r="N31" s="29"/>
      <c r="O31" s="30">
        <f>1.47+6.49</f>
        <v>7.96</v>
      </c>
    </row>
    <row r="32" spans="1:18" ht="15" thickBot="1" x14ac:dyDescent="0.35">
      <c r="A32" s="48"/>
      <c r="B32" s="12"/>
      <c r="C32" s="12"/>
      <c r="D32" s="12"/>
      <c r="E32" s="12"/>
      <c r="F32" s="12"/>
      <c r="G32" s="12"/>
      <c r="H32" s="12"/>
      <c r="I32" s="12"/>
      <c r="J32" s="12"/>
      <c r="K32" s="12"/>
      <c r="L32" s="12"/>
      <c r="M32" s="12"/>
      <c r="N32" s="12"/>
      <c r="O32" s="40"/>
    </row>
    <row r="33" spans="1:15" ht="18.600000000000001" thickTop="1" thickBot="1" x14ac:dyDescent="0.35">
      <c r="A33" s="187" t="s">
        <v>45</v>
      </c>
      <c r="B33" s="188"/>
      <c r="C33" s="188"/>
      <c r="D33" s="188"/>
      <c r="E33" s="188"/>
      <c r="F33" s="188"/>
      <c r="G33" s="188"/>
      <c r="H33" s="188"/>
      <c r="I33" s="188"/>
      <c r="J33" s="188"/>
      <c r="K33" s="188"/>
      <c r="L33" s="188"/>
      <c r="M33" s="189"/>
      <c r="N33" s="38"/>
      <c r="O33" s="41">
        <f>IF(O31&lt;=10,O31,"EXCEDE LOS 10 PUNTOS PERMITIDOS")</f>
        <v>7.96</v>
      </c>
    </row>
    <row r="34" spans="1:15" ht="15" thickBot="1" x14ac:dyDescent="0.35">
      <c r="A34" s="48"/>
      <c r="B34" s="12"/>
      <c r="C34" s="12"/>
      <c r="D34" s="12"/>
      <c r="E34" s="12"/>
      <c r="F34" s="12"/>
      <c r="G34" s="12"/>
      <c r="H34" s="12"/>
      <c r="I34" s="12"/>
      <c r="J34" s="12"/>
      <c r="K34" s="12"/>
      <c r="L34" s="12"/>
      <c r="M34" s="12"/>
      <c r="N34" s="12"/>
      <c r="O34" s="40"/>
    </row>
    <row r="35" spans="1:15" ht="23.4" thickBot="1" x14ac:dyDescent="0.35">
      <c r="A35" s="178" t="s">
        <v>46</v>
      </c>
      <c r="B35" s="179"/>
      <c r="C35" s="179"/>
      <c r="D35" s="179"/>
      <c r="E35" s="179"/>
      <c r="F35" s="179"/>
      <c r="G35" s="179"/>
      <c r="H35" s="179"/>
      <c r="I35" s="179"/>
      <c r="J35" s="179"/>
      <c r="K35" s="179"/>
      <c r="L35" s="179"/>
      <c r="M35" s="180"/>
      <c r="N35" s="12"/>
      <c r="O35" s="40"/>
    </row>
    <row r="36" spans="1:15" ht="279.75" customHeight="1" thickBot="1" x14ac:dyDescent="0.35">
      <c r="A36" s="162" t="s">
        <v>47</v>
      </c>
      <c r="B36" s="163"/>
      <c r="C36" s="28"/>
      <c r="D36" s="183" t="s">
        <v>120</v>
      </c>
      <c r="E36" s="184"/>
      <c r="F36" s="184"/>
      <c r="G36" s="184"/>
      <c r="H36" s="184"/>
      <c r="I36" s="184"/>
      <c r="J36" s="184"/>
      <c r="K36" s="184"/>
      <c r="L36" s="184"/>
      <c r="M36" s="185"/>
      <c r="N36" s="29"/>
      <c r="O36" s="30">
        <v>10</v>
      </c>
    </row>
    <row r="37" spans="1:15" ht="16.2" thickBot="1" x14ac:dyDescent="0.35">
      <c r="A37" s="36"/>
      <c r="B37" s="37"/>
      <c r="C37" s="38"/>
      <c r="D37" s="39"/>
      <c r="E37" s="39"/>
      <c r="F37" s="39"/>
      <c r="G37" s="39"/>
      <c r="H37" s="39"/>
      <c r="I37" s="39"/>
      <c r="J37" s="39"/>
      <c r="K37" s="39"/>
      <c r="L37" s="39"/>
      <c r="M37" s="39"/>
      <c r="N37" s="38"/>
      <c r="O37" s="40"/>
    </row>
    <row r="38" spans="1:15" ht="18.600000000000001" thickTop="1" thickBot="1" x14ac:dyDescent="0.35">
      <c r="A38" s="187" t="s">
        <v>48</v>
      </c>
      <c r="B38" s="188"/>
      <c r="C38" s="188"/>
      <c r="D38" s="188"/>
      <c r="E38" s="188"/>
      <c r="F38" s="188"/>
      <c r="G38" s="188"/>
      <c r="H38" s="188"/>
      <c r="I38" s="188"/>
      <c r="J38" s="188"/>
      <c r="K38" s="188"/>
      <c r="L38" s="188"/>
      <c r="M38" s="189"/>
      <c r="N38" s="38"/>
      <c r="O38" s="41">
        <f>IF(O36&lt;=10,O36,"EXCEDE LOS 10 PUNTOS PERMITIDOS")</f>
        <v>10</v>
      </c>
    </row>
    <row r="39" spans="1:15" x14ac:dyDescent="0.3">
      <c r="A39" s="48"/>
      <c r="B39" s="12"/>
      <c r="C39" s="12"/>
      <c r="D39" s="12"/>
      <c r="E39" s="12"/>
      <c r="F39" s="12"/>
      <c r="G39" s="12"/>
      <c r="H39" s="12"/>
      <c r="I39" s="12"/>
      <c r="J39" s="12"/>
      <c r="K39" s="12"/>
      <c r="L39" s="12"/>
      <c r="M39" s="12"/>
      <c r="N39" s="12"/>
      <c r="O39" s="40"/>
    </row>
    <row r="40" spans="1:15" ht="15" thickBot="1" x14ac:dyDescent="0.35">
      <c r="A40" s="48"/>
      <c r="B40" s="12"/>
      <c r="C40" s="12"/>
      <c r="D40" s="12"/>
      <c r="E40" s="12"/>
      <c r="F40" s="12"/>
      <c r="G40" s="12"/>
      <c r="H40" s="12"/>
      <c r="I40" s="12"/>
      <c r="J40" s="12"/>
      <c r="K40" s="12"/>
      <c r="L40" s="12"/>
      <c r="M40" s="12"/>
      <c r="N40" s="12"/>
      <c r="O40" s="49"/>
    </row>
    <row r="41" spans="1:15" ht="24" thickTop="1" thickBot="1" x14ac:dyDescent="0.35">
      <c r="A41" s="190" t="s">
        <v>31</v>
      </c>
      <c r="B41" s="191"/>
      <c r="C41" s="191"/>
      <c r="D41" s="191"/>
      <c r="E41" s="191"/>
      <c r="F41" s="191"/>
      <c r="G41" s="191"/>
      <c r="H41" s="191"/>
      <c r="I41" s="191"/>
      <c r="J41" s="191"/>
      <c r="K41" s="191"/>
      <c r="L41" s="191"/>
      <c r="M41" s="192"/>
      <c r="N41" s="50"/>
      <c r="O41" s="51">
        <f>IF((O23+O28+O33+O38)&lt;=40,(O23+O28+O33+O38),"ERROR EXCEDE LOS 40 PUNTOS")</f>
        <v>29.44</v>
      </c>
    </row>
    <row r="42" spans="1:15" x14ac:dyDescent="0.3">
      <c r="A42" s="52"/>
      <c r="B42" s="12"/>
      <c r="C42" s="12"/>
      <c r="D42" s="12"/>
      <c r="E42" s="12"/>
      <c r="F42" s="12"/>
      <c r="G42" s="12"/>
      <c r="H42" s="12"/>
      <c r="I42" s="12"/>
      <c r="J42" s="12"/>
      <c r="K42" s="12"/>
      <c r="L42" s="12"/>
      <c r="M42" s="12"/>
      <c r="N42" s="12"/>
      <c r="O42" s="53"/>
    </row>
    <row r="43" spans="1:15" x14ac:dyDescent="0.3">
      <c r="A43" s="52"/>
      <c r="B43" s="12"/>
      <c r="C43" s="12"/>
      <c r="D43" s="12"/>
      <c r="E43" s="12"/>
      <c r="F43" s="12"/>
      <c r="G43" s="12"/>
      <c r="H43" s="12"/>
      <c r="I43" s="12"/>
      <c r="J43" s="12"/>
      <c r="K43" s="12"/>
      <c r="L43" s="12"/>
      <c r="M43" s="12"/>
      <c r="N43" s="12"/>
      <c r="O43" s="53"/>
    </row>
    <row r="44" spans="1:15" x14ac:dyDescent="0.3">
      <c r="A44" s="52"/>
      <c r="B44" s="12"/>
      <c r="C44" s="12"/>
      <c r="D44" s="12"/>
      <c r="E44" s="12"/>
      <c r="F44" s="12"/>
      <c r="G44" s="12"/>
      <c r="H44" s="12"/>
      <c r="I44" s="12"/>
      <c r="J44" s="12"/>
      <c r="K44" s="12"/>
      <c r="L44" s="12"/>
      <c r="M44" s="12"/>
      <c r="N44" s="12"/>
      <c r="O44" s="53"/>
    </row>
    <row r="45" spans="1:15" x14ac:dyDescent="0.3">
      <c r="A45" s="52"/>
      <c r="B45" s="12"/>
      <c r="C45" s="12"/>
      <c r="D45" s="12"/>
      <c r="E45" s="12"/>
      <c r="F45" s="12"/>
      <c r="G45" s="12"/>
      <c r="H45" s="12"/>
      <c r="I45" s="12"/>
      <c r="J45" s="12"/>
      <c r="K45" s="12"/>
      <c r="L45" s="12"/>
      <c r="M45" s="12"/>
      <c r="N45" s="12"/>
      <c r="O45" s="53"/>
    </row>
    <row r="46" spans="1:15" x14ac:dyDescent="0.3">
      <c r="A46" s="52"/>
      <c r="B46" s="12"/>
      <c r="C46" s="12"/>
      <c r="D46" s="12"/>
      <c r="E46" s="12"/>
      <c r="F46" s="12"/>
      <c r="G46" s="12"/>
      <c r="H46" s="12"/>
      <c r="I46" s="12"/>
      <c r="J46" s="12"/>
      <c r="K46" s="12"/>
      <c r="L46" s="12"/>
      <c r="M46" s="12"/>
      <c r="N46" s="12"/>
      <c r="O46" s="53"/>
    </row>
    <row r="47" spans="1:15" x14ac:dyDescent="0.3">
      <c r="A47" s="52"/>
      <c r="B47" s="12"/>
      <c r="C47" s="12"/>
      <c r="D47" s="12"/>
      <c r="E47" s="12"/>
      <c r="F47" s="12"/>
      <c r="G47" s="12"/>
      <c r="H47" s="12"/>
      <c r="I47" s="12"/>
      <c r="J47" s="12"/>
      <c r="K47" s="12"/>
      <c r="L47" s="12"/>
      <c r="M47" s="12"/>
      <c r="N47" s="12"/>
      <c r="O47" s="53"/>
    </row>
    <row r="48" spans="1:15" x14ac:dyDescent="0.3">
      <c r="A48" s="52"/>
      <c r="B48" s="12"/>
      <c r="C48" s="12"/>
      <c r="D48" s="12"/>
      <c r="E48" s="12"/>
      <c r="F48" s="12"/>
      <c r="G48" s="12"/>
      <c r="H48" s="12"/>
      <c r="I48" s="12"/>
      <c r="J48" s="12"/>
      <c r="K48" s="12"/>
      <c r="L48" s="12"/>
      <c r="M48" s="12"/>
      <c r="N48" s="12"/>
      <c r="O48" s="53"/>
    </row>
    <row r="49" spans="1:15" x14ac:dyDescent="0.3">
      <c r="A49" s="52"/>
      <c r="B49" s="12"/>
      <c r="C49" s="12"/>
      <c r="D49" s="12"/>
      <c r="E49" s="12"/>
      <c r="F49" s="12"/>
      <c r="G49" s="12"/>
      <c r="H49" s="12"/>
      <c r="I49" s="12"/>
      <c r="J49" s="12"/>
      <c r="K49" s="12"/>
      <c r="L49" s="12"/>
      <c r="M49" s="12"/>
      <c r="N49" s="12"/>
      <c r="O49" s="53"/>
    </row>
    <row r="50" spans="1:15" x14ac:dyDescent="0.3">
      <c r="A50" s="52"/>
      <c r="B50" s="12"/>
      <c r="C50" s="12"/>
      <c r="D50" s="12"/>
      <c r="E50" s="12"/>
      <c r="F50" s="12"/>
      <c r="G50" s="12"/>
      <c r="H50" s="12"/>
      <c r="I50" s="12"/>
      <c r="J50" s="12"/>
      <c r="K50" s="12"/>
      <c r="L50" s="12"/>
      <c r="M50" s="12"/>
      <c r="N50" s="12"/>
      <c r="O50" s="53"/>
    </row>
    <row r="51" spans="1:15" x14ac:dyDescent="0.3">
      <c r="A51" s="52"/>
      <c r="B51" s="12"/>
      <c r="C51" s="12"/>
      <c r="D51" s="12"/>
      <c r="E51" s="12"/>
      <c r="F51" s="12"/>
      <c r="G51" s="12"/>
      <c r="H51" s="12"/>
      <c r="I51" s="12"/>
      <c r="J51" s="12"/>
      <c r="K51" s="12"/>
      <c r="L51" s="12"/>
      <c r="M51" s="12"/>
      <c r="N51" s="12"/>
      <c r="O51" s="53"/>
    </row>
  </sheetData>
  <sheetProtection algorithmName="SHA-512" hashValue="9IfcgZYRJ/aX5E+XevJfpB2bureDmzq5w4IH3yDfZwcY8C/LFpMquTO8nIP4FmDT/CID2Dt4Z68gKEgjCVvQJw==" saltValue="UxzdSCFiNBoM+h22zFhUAA==" spinCount="100000" sheet="1" objects="1" scenarios="1"/>
  <mergeCells count="48">
    <mergeCell ref="A41:M41"/>
    <mergeCell ref="A26:B26"/>
    <mergeCell ref="D26:M26"/>
    <mergeCell ref="A28:M28"/>
    <mergeCell ref="A30:M30"/>
    <mergeCell ref="A31:B31"/>
    <mergeCell ref="D31:M31"/>
    <mergeCell ref="A33:M33"/>
    <mergeCell ref="A23:M23"/>
    <mergeCell ref="A35:M35"/>
    <mergeCell ref="A36:B36"/>
    <mergeCell ref="D36:M36"/>
    <mergeCell ref="A38:M38"/>
    <mergeCell ref="A25:M25"/>
    <mergeCell ref="A19:B19"/>
    <mergeCell ref="E19:M19"/>
    <mergeCell ref="A21:B21"/>
    <mergeCell ref="D21:M21"/>
    <mergeCell ref="O9:O10"/>
    <mergeCell ref="G11:H11"/>
    <mergeCell ref="A11:B11"/>
    <mergeCell ref="E11:F11"/>
    <mergeCell ref="A13:N13"/>
    <mergeCell ref="A14:M14"/>
    <mergeCell ref="A15:B15"/>
    <mergeCell ref="D15:M15"/>
    <mergeCell ref="A17:B17"/>
    <mergeCell ref="E17:M17"/>
    <mergeCell ref="A5:D5"/>
    <mergeCell ref="E5:G5"/>
    <mergeCell ref="A6:D6"/>
    <mergeCell ref="A8:O8"/>
    <mergeCell ref="A9:B10"/>
    <mergeCell ref="C9:C10"/>
    <mergeCell ref="E9:F10"/>
    <mergeCell ref="G9:H10"/>
    <mergeCell ref="I9:I10"/>
    <mergeCell ref="J9:J10"/>
    <mergeCell ref="K9:K10"/>
    <mergeCell ref="L9:L10"/>
    <mergeCell ref="M9:M10"/>
    <mergeCell ref="N9:N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F1" sqref="F1:O1"/>
    </sheetView>
  </sheetViews>
  <sheetFormatPr baseColWidth="10" defaultRowHeight="14.4" x14ac:dyDescent="0.3"/>
  <cols>
    <col min="1" max="1" width="9.5546875" style="6" customWidth="1"/>
    <col min="2" max="2" width="11.109375" style="6" customWidth="1"/>
    <col min="3" max="3" width="17.33203125" style="6" customWidth="1"/>
    <col min="4" max="4" width="11.44140625" style="6" hidden="1" customWidth="1"/>
    <col min="5" max="5" width="6.5546875" style="6" customWidth="1"/>
    <col min="6" max="6" width="12.109375" style="6" customWidth="1"/>
    <col min="7" max="8" width="6.5546875" style="6" customWidth="1"/>
    <col min="9" max="9" width="16.5546875" style="6" customWidth="1"/>
    <col min="10" max="10" width="19" style="6" customWidth="1"/>
    <col min="11" max="11" width="18.6640625" style="6" customWidth="1"/>
    <col min="12" max="12" width="18" style="6" customWidth="1"/>
    <col min="13" max="13" width="20.109375" style="6" customWidth="1"/>
    <col min="14" max="14" width="5.5546875" style="6" customWidth="1"/>
    <col min="15" max="15" width="14.5546875" style="6" customWidth="1"/>
    <col min="16" max="16" width="11.44140625" style="6"/>
    <col min="17" max="17" width="11.88671875" style="6" bestFit="1" customWidth="1"/>
    <col min="18" max="257" width="11.44140625" style="6"/>
    <col min="258" max="258" width="10.109375" style="6" customWidth="1"/>
    <col min="259" max="259" width="10.5546875" style="6" customWidth="1"/>
    <col min="260" max="260" width="12.5546875" style="6" customWidth="1"/>
    <col min="261" max="261" width="0" style="6" hidden="1" customWidth="1"/>
    <col min="262" max="262" width="11.33203125" style="6" customWidth="1"/>
    <col min="263" max="264" width="11.44140625" style="6"/>
    <col min="265" max="265" width="13.44140625" style="6" customWidth="1"/>
    <col min="266" max="266" width="12.109375" style="6" customWidth="1"/>
    <col min="267" max="268" width="12.44140625" style="6" customWidth="1"/>
    <col min="269" max="269" width="11.44140625" style="6"/>
    <col min="270" max="270" width="5.5546875" style="6" customWidth="1"/>
    <col min="271" max="271" width="14.109375" style="6" customWidth="1"/>
    <col min="272" max="513" width="11.44140625" style="6"/>
    <col min="514" max="514" width="10.109375" style="6" customWidth="1"/>
    <col min="515" max="515" width="10.5546875" style="6" customWidth="1"/>
    <col min="516" max="516" width="12.5546875" style="6" customWidth="1"/>
    <col min="517" max="517" width="0" style="6" hidden="1" customWidth="1"/>
    <col min="518" max="518" width="11.33203125" style="6" customWidth="1"/>
    <col min="519" max="520" width="11.44140625" style="6"/>
    <col min="521" max="521" width="13.44140625" style="6" customWidth="1"/>
    <col min="522" max="522" width="12.109375" style="6" customWidth="1"/>
    <col min="523" max="524" width="12.44140625" style="6" customWidth="1"/>
    <col min="525" max="525" width="11.44140625" style="6"/>
    <col min="526" max="526" width="5.5546875" style="6" customWidth="1"/>
    <col min="527" max="527" width="14.109375" style="6" customWidth="1"/>
    <col min="528" max="769" width="11.44140625" style="6"/>
    <col min="770" max="770" width="10.109375" style="6" customWidth="1"/>
    <col min="771" max="771" width="10.5546875" style="6" customWidth="1"/>
    <col min="772" max="772" width="12.5546875" style="6" customWidth="1"/>
    <col min="773" max="773" width="0" style="6" hidden="1" customWidth="1"/>
    <col min="774" max="774" width="11.33203125" style="6" customWidth="1"/>
    <col min="775" max="776" width="11.44140625" style="6"/>
    <col min="777" max="777" width="13.44140625" style="6" customWidth="1"/>
    <col min="778" max="778" width="12.109375" style="6" customWidth="1"/>
    <col min="779" max="780" width="12.44140625" style="6" customWidth="1"/>
    <col min="781" max="781" width="11.44140625" style="6"/>
    <col min="782" max="782" width="5.5546875" style="6" customWidth="1"/>
    <col min="783" max="783" width="14.109375" style="6" customWidth="1"/>
    <col min="784" max="1025" width="11.44140625" style="6"/>
    <col min="1026" max="1026" width="10.109375" style="6" customWidth="1"/>
    <col min="1027" max="1027" width="10.5546875" style="6" customWidth="1"/>
    <col min="1028" max="1028" width="12.5546875" style="6" customWidth="1"/>
    <col min="1029" max="1029" width="0" style="6" hidden="1" customWidth="1"/>
    <col min="1030" max="1030" width="11.33203125" style="6" customWidth="1"/>
    <col min="1031" max="1032" width="11.44140625" style="6"/>
    <col min="1033" max="1033" width="13.44140625" style="6" customWidth="1"/>
    <col min="1034" max="1034" width="12.109375" style="6" customWidth="1"/>
    <col min="1035" max="1036" width="12.44140625" style="6" customWidth="1"/>
    <col min="1037" max="1037" width="11.44140625" style="6"/>
    <col min="1038" max="1038" width="5.5546875" style="6" customWidth="1"/>
    <col min="1039" max="1039" width="14.109375" style="6" customWidth="1"/>
    <col min="1040" max="1281" width="11.44140625" style="6"/>
    <col min="1282" max="1282" width="10.109375" style="6" customWidth="1"/>
    <col min="1283" max="1283" width="10.5546875" style="6" customWidth="1"/>
    <col min="1284" max="1284" width="12.5546875" style="6" customWidth="1"/>
    <col min="1285" max="1285" width="0" style="6" hidden="1" customWidth="1"/>
    <col min="1286" max="1286" width="11.33203125" style="6" customWidth="1"/>
    <col min="1287" max="1288" width="11.44140625" style="6"/>
    <col min="1289" max="1289" width="13.44140625" style="6" customWidth="1"/>
    <col min="1290" max="1290" width="12.109375" style="6" customWidth="1"/>
    <col min="1291" max="1292" width="12.44140625" style="6" customWidth="1"/>
    <col min="1293" max="1293" width="11.44140625" style="6"/>
    <col min="1294" max="1294" width="5.5546875" style="6" customWidth="1"/>
    <col min="1295" max="1295" width="14.109375" style="6" customWidth="1"/>
    <col min="1296" max="1537" width="11.44140625" style="6"/>
    <col min="1538" max="1538" width="10.109375" style="6" customWidth="1"/>
    <col min="1539" max="1539" width="10.5546875" style="6" customWidth="1"/>
    <col min="1540" max="1540" width="12.5546875" style="6" customWidth="1"/>
    <col min="1541" max="1541" width="0" style="6" hidden="1" customWidth="1"/>
    <col min="1542" max="1542" width="11.33203125" style="6" customWidth="1"/>
    <col min="1543" max="1544" width="11.44140625" style="6"/>
    <col min="1545" max="1545" width="13.44140625" style="6" customWidth="1"/>
    <col min="1546" max="1546" width="12.109375" style="6" customWidth="1"/>
    <col min="1547" max="1548" width="12.44140625" style="6" customWidth="1"/>
    <col min="1549" max="1549" width="11.44140625" style="6"/>
    <col min="1550" max="1550" width="5.5546875" style="6" customWidth="1"/>
    <col min="1551" max="1551" width="14.109375" style="6" customWidth="1"/>
    <col min="1552" max="1793" width="11.44140625" style="6"/>
    <col min="1794" max="1794" width="10.109375" style="6" customWidth="1"/>
    <col min="1795" max="1795" width="10.5546875" style="6" customWidth="1"/>
    <col min="1796" max="1796" width="12.5546875" style="6" customWidth="1"/>
    <col min="1797" max="1797" width="0" style="6" hidden="1" customWidth="1"/>
    <col min="1798" max="1798" width="11.33203125" style="6" customWidth="1"/>
    <col min="1799" max="1800" width="11.44140625" style="6"/>
    <col min="1801" max="1801" width="13.44140625" style="6" customWidth="1"/>
    <col min="1802" max="1802" width="12.109375" style="6" customWidth="1"/>
    <col min="1803" max="1804" width="12.44140625" style="6" customWidth="1"/>
    <col min="1805" max="1805" width="11.44140625" style="6"/>
    <col min="1806" max="1806" width="5.5546875" style="6" customWidth="1"/>
    <col min="1807" max="1807" width="14.109375" style="6" customWidth="1"/>
    <col min="1808" max="2049" width="11.44140625" style="6"/>
    <col min="2050" max="2050" width="10.109375" style="6" customWidth="1"/>
    <col min="2051" max="2051" width="10.5546875" style="6" customWidth="1"/>
    <col min="2052" max="2052" width="12.5546875" style="6" customWidth="1"/>
    <col min="2053" max="2053" width="0" style="6" hidden="1" customWidth="1"/>
    <col min="2054" max="2054" width="11.33203125" style="6" customWidth="1"/>
    <col min="2055" max="2056" width="11.44140625" style="6"/>
    <col min="2057" max="2057" width="13.44140625" style="6" customWidth="1"/>
    <col min="2058" max="2058" width="12.109375" style="6" customWidth="1"/>
    <col min="2059" max="2060" width="12.44140625" style="6" customWidth="1"/>
    <col min="2061" max="2061" width="11.44140625" style="6"/>
    <col min="2062" max="2062" width="5.5546875" style="6" customWidth="1"/>
    <col min="2063" max="2063" width="14.109375" style="6" customWidth="1"/>
    <col min="2064" max="2305" width="11.44140625" style="6"/>
    <col min="2306" max="2306" width="10.109375" style="6" customWidth="1"/>
    <col min="2307" max="2307" width="10.5546875" style="6" customWidth="1"/>
    <col min="2308" max="2308" width="12.5546875" style="6" customWidth="1"/>
    <col min="2309" max="2309" width="0" style="6" hidden="1" customWidth="1"/>
    <col min="2310" max="2310" width="11.33203125" style="6" customWidth="1"/>
    <col min="2311" max="2312" width="11.44140625" style="6"/>
    <col min="2313" max="2313" width="13.44140625" style="6" customWidth="1"/>
    <col min="2314" max="2314" width="12.109375" style="6" customWidth="1"/>
    <col min="2315" max="2316" width="12.44140625" style="6" customWidth="1"/>
    <col min="2317" max="2317" width="11.44140625" style="6"/>
    <col min="2318" max="2318" width="5.5546875" style="6" customWidth="1"/>
    <col min="2319" max="2319" width="14.109375" style="6" customWidth="1"/>
    <col min="2320" max="2561" width="11.44140625" style="6"/>
    <col min="2562" max="2562" width="10.109375" style="6" customWidth="1"/>
    <col min="2563" max="2563" width="10.5546875" style="6" customWidth="1"/>
    <col min="2564" max="2564" width="12.5546875" style="6" customWidth="1"/>
    <col min="2565" max="2565" width="0" style="6" hidden="1" customWidth="1"/>
    <col min="2566" max="2566" width="11.33203125" style="6" customWidth="1"/>
    <col min="2567" max="2568" width="11.44140625" style="6"/>
    <col min="2569" max="2569" width="13.44140625" style="6" customWidth="1"/>
    <col min="2570" max="2570" width="12.109375" style="6" customWidth="1"/>
    <col min="2571" max="2572" width="12.44140625" style="6" customWidth="1"/>
    <col min="2573" max="2573" width="11.44140625" style="6"/>
    <col min="2574" max="2574" width="5.5546875" style="6" customWidth="1"/>
    <col min="2575" max="2575" width="14.109375" style="6" customWidth="1"/>
    <col min="2576" max="2817" width="11.44140625" style="6"/>
    <col min="2818" max="2818" width="10.109375" style="6" customWidth="1"/>
    <col min="2819" max="2819" width="10.5546875" style="6" customWidth="1"/>
    <col min="2820" max="2820" width="12.5546875" style="6" customWidth="1"/>
    <col min="2821" max="2821" width="0" style="6" hidden="1" customWidth="1"/>
    <col min="2822" max="2822" width="11.33203125" style="6" customWidth="1"/>
    <col min="2823" max="2824" width="11.44140625" style="6"/>
    <col min="2825" max="2825" width="13.44140625" style="6" customWidth="1"/>
    <col min="2826" max="2826" width="12.109375" style="6" customWidth="1"/>
    <col min="2827" max="2828" width="12.44140625" style="6" customWidth="1"/>
    <col min="2829" max="2829" width="11.44140625" style="6"/>
    <col min="2830" max="2830" width="5.5546875" style="6" customWidth="1"/>
    <col min="2831" max="2831" width="14.109375" style="6" customWidth="1"/>
    <col min="2832" max="3073" width="11.44140625" style="6"/>
    <col min="3074" max="3074" width="10.109375" style="6" customWidth="1"/>
    <col min="3075" max="3075" width="10.5546875" style="6" customWidth="1"/>
    <col min="3076" max="3076" width="12.5546875" style="6" customWidth="1"/>
    <col min="3077" max="3077" width="0" style="6" hidden="1" customWidth="1"/>
    <col min="3078" max="3078" width="11.33203125" style="6" customWidth="1"/>
    <col min="3079" max="3080" width="11.44140625" style="6"/>
    <col min="3081" max="3081" width="13.44140625" style="6" customWidth="1"/>
    <col min="3082" max="3082" width="12.109375" style="6" customWidth="1"/>
    <col min="3083" max="3084" width="12.44140625" style="6" customWidth="1"/>
    <col min="3085" max="3085" width="11.44140625" style="6"/>
    <col min="3086" max="3086" width="5.5546875" style="6" customWidth="1"/>
    <col min="3087" max="3087" width="14.109375" style="6" customWidth="1"/>
    <col min="3088" max="3329" width="11.44140625" style="6"/>
    <col min="3330" max="3330" width="10.109375" style="6" customWidth="1"/>
    <col min="3331" max="3331" width="10.5546875" style="6" customWidth="1"/>
    <col min="3332" max="3332" width="12.5546875" style="6" customWidth="1"/>
    <col min="3333" max="3333" width="0" style="6" hidden="1" customWidth="1"/>
    <col min="3334" max="3334" width="11.33203125" style="6" customWidth="1"/>
    <col min="3335" max="3336" width="11.44140625" style="6"/>
    <col min="3337" max="3337" width="13.44140625" style="6" customWidth="1"/>
    <col min="3338" max="3338" width="12.109375" style="6" customWidth="1"/>
    <col min="3339" max="3340" width="12.44140625" style="6" customWidth="1"/>
    <col min="3341" max="3341" width="11.44140625" style="6"/>
    <col min="3342" max="3342" width="5.5546875" style="6" customWidth="1"/>
    <col min="3343" max="3343" width="14.109375" style="6" customWidth="1"/>
    <col min="3344" max="3585" width="11.44140625" style="6"/>
    <col min="3586" max="3586" width="10.109375" style="6" customWidth="1"/>
    <col min="3587" max="3587" width="10.5546875" style="6" customWidth="1"/>
    <col min="3588" max="3588" width="12.5546875" style="6" customWidth="1"/>
    <col min="3589" max="3589" width="0" style="6" hidden="1" customWidth="1"/>
    <col min="3590" max="3590" width="11.33203125" style="6" customWidth="1"/>
    <col min="3591" max="3592" width="11.44140625" style="6"/>
    <col min="3593" max="3593" width="13.44140625" style="6" customWidth="1"/>
    <col min="3594" max="3594" width="12.109375" style="6" customWidth="1"/>
    <col min="3595" max="3596" width="12.44140625" style="6" customWidth="1"/>
    <col min="3597" max="3597" width="11.44140625" style="6"/>
    <col min="3598" max="3598" width="5.5546875" style="6" customWidth="1"/>
    <col min="3599" max="3599" width="14.109375" style="6" customWidth="1"/>
    <col min="3600" max="3841" width="11.44140625" style="6"/>
    <col min="3842" max="3842" width="10.109375" style="6" customWidth="1"/>
    <col min="3843" max="3843" width="10.5546875" style="6" customWidth="1"/>
    <col min="3844" max="3844" width="12.5546875" style="6" customWidth="1"/>
    <col min="3845" max="3845" width="0" style="6" hidden="1" customWidth="1"/>
    <col min="3846" max="3846" width="11.33203125" style="6" customWidth="1"/>
    <col min="3847" max="3848" width="11.44140625" style="6"/>
    <col min="3849" max="3849" width="13.44140625" style="6" customWidth="1"/>
    <col min="3850" max="3850" width="12.109375" style="6" customWidth="1"/>
    <col min="3851" max="3852" width="12.44140625" style="6" customWidth="1"/>
    <col min="3853" max="3853" width="11.44140625" style="6"/>
    <col min="3854" max="3854" width="5.5546875" style="6" customWidth="1"/>
    <col min="3855" max="3855" width="14.109375" style="6" customWidth="1"/>
    <col min="3856" max="4097" width="11.44140625" style="6"/>
    <col min="4098" max="4098" width="10.109375" style="6" customWidth="1"/>
    <col min="4099" max="4099" width="10.5546875" style="6" customWidth="1"/>
    <col min="4100" max="4100" width="12.5546875" style="6" customWidth="1"/>
    <col min="4101" max="4101" width="0" style="6" hidden="1" customWidth="1"/>
    <col min="4102" max="4102" width="11.33203125" style="6" customWidth="1"/>
    <col min="4103" max="4104" width="11.44140625" style="6"/>
    <col min="4105" max="4105" width="13.44140625" style="6" customWidth="1"/>
    <col min="4106" max="4106" width="12.109375" style="6" customWidth="1"/>
    <col min="4107" max="4108" width="12.44140625" style="6" customWidth="1"/>
    <col min="4109" max="4109" width="11.44140625" style="6"/>
    <col min="4110" max="4110" width="5.5546875" style="6" customWidth="1"/>
    <col min="4111" max="4111" width="14.109375" style="6" customWidth="1"/>
    <col min="4112" max="4353" width="11.44140625" style="6"/>
    <col min="4354" max="4354" width="10.109375" style="6" customWidth="1"/>
    <col min="4355" max="4355" width="10.5546875" style="6" customWidth="1"/>
    <col min="4356" max="4356" width="12.5546875" style="6" customWidth="1"/>
    <col min="4357" max="4357" width="0" style="6" hidden="1" customWidth="1"/>
    <col min="4358" max="4358" width="11.33203125" style="6" customWidth="1"/>
    <col min="4359" max="4360" width="11.44140625" style="6"/>
    <col min="4361" max="4361" width="13.44140625" style="6" customWidth="1"/>
    <col min="4362" max="4362" width="12.109375" style="6" customWidth="1"/>
    <col min="4363" max="4364" width="12.44140625" style="6" customWidth="1"/>
    <col min="4365" max="4365" width="11.44140625" style="6"/>
    <col min="4366" max="4366" width="5.5546875" style="6" customWidth="1"/>
    <col min="4367" max="4367" width="14.109375" style="6" customWidth="1"/>
    <col min="4368" max="4609" width="11.44140625" style="6"/>
    <col min="4610" max="4610" width="10.109375" style="6" customWidth="1"/>
    <col min="4611" max="4611" width="10.5546875" style="6" customWidth="1"/>
    <col min="4612" max="4612" width="12.5546875" style="6" customWidth="1"/>
    <col min="4613" max="4613" width="0" style="6" hidden="1" customWidth="1"/>
    <col min="4614" max="4614" width="11.33203125" style="6" customWidth="1"/>
    <col min="4615" max="4616" width="11.44140625" style="6"/>
    <col min="4617" max="4617" width="13.44140625" style="6" customWidth="1"/>
    <col min="4618" max="4618" width="12.109375" style="6" customWidth="1"/>
    <col min="4619" max="4620" width="12.44140625" style="6" customWidth="1"/>
    <col min="4621" max="4621" width="11.44140625" style="6"/>
    <col min="4622" max="4622" width="5.5546875" style="6" customWidth="1"/>
    <col min="4623" max="4623" width="14.109375" style="6" customWidth="1"/>
    <col min="4624" max="4865" width="11.44140625" style="6"/>
    <col min="4866" max="4866" width="10.109375" style="6" customWidth="1"/>
    <col min="4867" max="4867" width="10.5546875" style="6" customWidth="1"/>
    <col min="4868" max="4868" width="12.5546875" style="6" customWidth="1"/>
    <col min="4869" max="4869" width="0" style="6" hidden="1" customWidth="1"/>
    <col min="4870" max="4870" width="11.33203125" style="6" customWidth="1"/>
    <col min="4871" max="4872" width="11.44140625" style="6"/>
    <col min="4873" max="4873" width="13.44140625" style="6" customWidth="1"/>
    <col min="4874" max="4874" width="12.109375" style="6" customWidth="1"/>
    <col min="4875" max="4876" width="12.44140625" style="6" customWidth="1"/>
    <col min="4877" max="4877" width="11.44140625" style="6"/>
    <col min="4878" max="4878" width="5.5546875" style="6" customWidth="1"/>
    <col min="4879" max="4879" width="14.109375" style="6" customWidth="1"/>
    <col min="4880" max="5121" width="11.44140625" style="6"/>
    <col min="5122" max="5122" width="10.109375" style="6" customWidth="1"/>
    <col min="5123" max="5123" width="10.5546875" style="6" customWidth="1"/>
    <col min="5124" max="5124" width="12.5546875" style="6" customWidth="1"/>
    <col min="5125" max="5125" width="0" style="6" hidden="1" customWidth="1"/>
    <col min="5126" max="5126" width="11.33203125" style="6" customWidth="1"/>
    <col min="5127" max="5128" width="11.44140625" style="6"/>
    <col min="5129" max="5129" width="13.44140625" style="6" customWidth="1"/>
    <col min="5130" max="5130" width="12.109375" style="6" customWidth="1"/>
    <col min="5131" max="5132" width="12.44140625" style="6" customWidth="1"/>
    <col min="5133" max="5133" width="11.44140625" style="6"/>
    <col min="5134" max="5134" width="5.5546875" style="6" customWidth="1"/>
    <col min="5135" max="5135" width="14.109375" style="6" customWidth="1"/>
    <col min="5136" max="5377" width="11.44140625" style="6"/>
    <col min="5378" max="5378" width="10.109375" style="6" customWidth="1"/>
    <col min="5379" max="5379" width="10.5546875" style="6" customWidth="1"/>
    <col min="5380" max="5380" width="12.5546875" style="6" customWidth="1"/>
    <col min="5381" max="5381" width="0" style="6" hidden="1" customWidth="1"/>
    <col min="5382" max="5382" width="11.33203125" style="6" customWidth="1"/>
    <col min="5383" max="5384" width="11.44140625" style="6"/>
    <col min="5385" max="5385" width="13.44140625" style="6" customWidth="1"/>
    <col min="5386" max="5386" width="12.109375" style="6" customWidth="1"/>
    <col min="5387" max="5388" width="12.44140625" style="6" customWidth="1"/>
    <col min="5389" max="5389" width="11.44140625" style="6"/>
    <col min="5390" max="5390" width="5.5546875" style="6" customWidth="1"/>
    <col min="5391" max="5391" width="14.109375" style="6" customWidth="1"/>
    <col min="5392" max="5633" width="11.44140625" style="6"/>
    <col min="5634" max="5634" width="10.109375" style="6" customWidth="1"/>
    <col min="5635" max="5635" width="10.5546875" style="6" customWidth="1"/>
    <col min="5636" max="5636" width="12.5546875" style="6" customWidth="1"/>
    <col min="5637" max="5637" width="0" style="6" hidden="1" customWidth="1"/>
    <col min="5638" max="5638" width="11.33203125" style="6" customWidth="1"/>
    <col min="5639" max="5640" width="11.44140625" style="6"/>
    <col min="5641" max="5641" width="13.44140625" style="6" customWidth="1"/>
    <col min="5642" max="5642" width="12.109375" style="6" customWidth="1"/>
    <col min="5643" max="5644" width="12.44140625" style="6" customWidth="1"/>
    <col min="5645" max="5645" width="11.44140625" style="6"/>
    <col min="5646" max="5646" width="5.5546875" style="6" customWidth="1"/>
    <col min="5647" max="5647" width="14.109375" style="6" customWidth="1"/>
    <col min="5648" max="5889" width="11.44140625" style="6"/>
    <col min="5890" max="5890" width="10.109375" style="6" customWidth="1"/>
    <col min="5891" max="5891" width="10.5546875" style="6" customWidth="1"/>
    <col min="5892" max="5892" width="12.5546875" style="6" customWidth="1"/>
    <col min="5893" max="5893" width="0" style="6" hidden="1" customWidth="1"/>
    <col min="5894" max="5894" width="11.33203125" style="6" customWidth="1"/>
    <col min="5895" max="5896" width="11.44140625" style="6"/>
    <col min="5897" max="5897" width="13.44140625" style="6" customWidth="1"/>
    <col min="5898" max="5898" width="12.109375" style="6" customWidth="1"/>
    <col min="5899" max="5900" width="12.44140625" style="6" customWidth="1"/>
    <col min="5901" max="5901" width="11.44140625" style="6"/>
    <col min="5902" max="5902" width="5.5546875" style="6" customWidth="1"/>
    <col min="5903" max="5903" width="14.109375" style="6" customWidth="1"/>
    <col min="5904" max="6145" width="11.44140625" style="6"/>
    <col min="6146" max="6146" width="10.109375" style="6" customWidth="1"/>
    <col min="6147" max="6147" width="10.5546875" style="6" customWidth="1"/>
    <col min="6148" max="6148" width="12.5546875" style="6" customWidth="1"/>
    <col min="6149" max="6149" width="0" style="6" hidden="1" customWidth="1"/>
    <col min="6150" max="6150" width="11.33203125" style="6" customWidth="1"/>
    <col min="6151" max="6152" width="11.44140625" style="6"/>
    <col min="6153" max="6153" width="13.44140625" style="6" customWidth="1"/>
    <col min="6154" max="6154" width="12.109375" style="6" customWidth="1"/>
    <col min="6155" max="6156" width="12.44140625" style="6" customWidth="1"/>
    <col min="6157" max="6157" width="11.44140625" style="6"/>
    <col min="6158" max="6158" width="5.5546875" style="6" customWidth="1"/>
    <col min="6159" max="6159" width="14.109375" style="6" customWidth="1"/>
    <col min="6160" max="6401" width="11.44140625" style="6"/>
    <col min="6402" max="6402" width="10.109375" style="6" customWidth="1"/>
    <col min="6403" max="6403" width="10.5546875" style="6" customWidth="1"/>
    <col min="6404" max="6404" width="12.5546875" style="6" customWidth="1"/>
    <col min="6405" max="6405" width="0" style="6" hidden="1" customWidth="1"/>
    <col min="6406" max="6406" width="11.33203125" style="6" customWidth="1"/>
    <col min="6407" max="6408" width="11.44140625" style="6"/>
    <col min="6409" max="6409" width="13.44140625" style="6" customWidth="1"/>
    <col min="6410" max="6410" width="12.109375" style="6" customWidth="1"/>
    <col min="6411" max="6412" width="12.44140625" style="6" customWidth="1"/>
    <col min="6413" max="6413" width="11.44140625" style="6"/>
    <col min="6414" max="6414" width="5.5546875" style="6" customWidth="1"/>
    <col min="6415" max="6415" width="14.109375" style="6" customWidth="1"/>
    <col min="6416" max="6657" width="11.44140625" style="6"/>
    <col min="6658" max="6658" width="10.109375" style="6" customWidth="1"/>
    <col min="6659" max="6659" width="10.5546875" style="6" customWidth="1"/>
    <col min="6660" max="6660" width="12.5546875" style="6" customWidth="1"/>
    <col min="6661" max="6661" width="0" style="6" hidden="1" customWidth="1"/>
    <col min="6662" max="6662" width="11.33203125" style="6" customWidth="1"/>
    <col min="6663" max="6664" width="11.44140625" style="6"/>
    <col min="6665" max="6665" width="13.44140625" style="6" customWidth="1"/>
    <col min="6666" max="6666" width="12.109375" style="6" customWidth="1"/>
    <col min="6667" max="6668" width="12.44140625" style="6" customWidth="1"/>
    <col min="6669" max="6669" width="11.44140625" style="6"/>
    <col min="6670" max="6670" width="5.5546875" style="6" customWidth="1"/>
    <col min="6671" max="6671" width="14.109375" style="6" customWidth="1"/>
    <col min="6672" max="6913" width="11.44140625" style="6"/>
    <col min="6914" max="6914" width="10.109375" style="6" customWidth="1"/>
    <col min="6915" max="6915" width="10.5546875" style="6" customWidth="1"/>
    <col min="6916" max="6916" width="12.5546875" style="6" customWidth="1"/>
    <col min="6917" max="6917" width="0" style="6" hidden="1" customWidth="1"/>
    <col min="6918" max="6918" width="11.33203125" style="6" customWidth="1"/>
    <col min="6919" max="6920" width="11.44140625" style="6"/>
    <col min="6921" max="6921" width="13.44140625" style="6" customWidth="1"/>
    <col min="6922" max="6922" width="12.109375" style="6" customWidth="1"/>
    <col min="6923" max="6924" width="12.44140625" style="6" customWidth="1"/>
    <col min="6925" max="6925" width="11.44140625" style="6"/>
    <col min="6926" max="6926" width="5.5546875" style="6" customWidth="1"/>
    <col min="6927" max="6927" width="14.109375" style="6" customWidth="1"/>
    <col min="6928" max="7169" width="11.44140625" style="6"/>
    <col min="7170" max="7170" width="10.109375" style="6" customWidth="1"/>
    <col min="7171" max="7171" width="10.5546875" style="6" customWidth="1"/>
    <col min="7172" max="7172" width="12.5546875" style="6" customWidth="1"/>
    <col min="7173" max="7173" width="0" style="6" hidden="1" customWidth="1"/>
    <col min="7174" max="7174" width="11.33203125" style="6" customWidth="1"/>
    <col min="7175" max="7176" width="11.44140625" style="6"/>
    <col min="7177" max="7177" width="13.44140625" style="6" customWidth="1"/>
    <col min="7178" max="7178" width="12.109375" style="6" customWidth="1"/>
    <col min="7179" max="7180" width="12.44140625" style="6" customWidth="1"/>
    <col min="7181" max="7181" width="11.44140625" style="6"/>
    <col min="7182" max="7182" width="5.5546875" style="6" customWidth="1"/>
    <col min="7183" max="7183" width="14.109375" style="6" customWidth="1"/>
    <col min="7184" max="7425" width="11.44140625" style="6"/>
    <col min="7426" max="7426" width="10.109375" style="6" customWidth="1"/>
    <col min="7427" max="7427" width="10.5546875" style="6" customWidth="1"/>
    <col min="7428" max="7428" width="12.5546875" style="6" customWidth="1"/>
    <col min="7429" max="7429" width="0" style="6" hidden="1" customWidth="1"/>
    <col min="7430" max="7430" width="11.33203125" style="6" customWidth="1"/>
    <col min="7431" max="7432" width="11.44140625" style="6"/>
    <col min="7433" max="7433" width="13.44140625" style="6" customWidth="1"/>
    <col min="7434" max="7434" width="12.109375" style="6" customWidth="1"/>
    <col min="7435" max="7436" width="12.44140625" style="6" customWidth="1"/>
    <col min="7437" max="7437" width="11.44140625" style="6"/>
    <col min="7438" max="7438" width="5.5546875" style="6" customWidth="1"/>
    <col min="7439" max="7439" width="14.109375" style="6" customWidth="1"/>
    <col min="7440" max="7681" width="11.44140625" style="6"/>
    <col min="7682" max="7682" width="10.109375" style="6" customWidth="1"/>
    <col min="7683" max="7683" width="10.5546875" style="6" customWidth="1"/>
    <col min="7684" max="7684" width="12.5546875" style="6" customWidth="1"/>
    <col min="7685" max="7685" width="0" style="6" hidden="1" customWidth="1"/>
    <col min="7686" max="7686" width="11.33203125" style="6" customWidth="1"/>
    <col min="7687" max="7688" width="11.44140625" style="6"/>
    <col min="7689" max="7689" width="13.44140625" style="6" customWidth="1"/>
    <col min="7690" max="7690" width="12.109375" style="6" customWidth="1"/>
    <col min="7691" max="7692" width="12.44140625" style="6" customWidth="1"/>
    <col min="7693" max="7693" width="11.44140625" style="6"/>
    <col min="7694" max="7694" width="5.5546875" style="6" customWidth="1"/>
    <col min="7695" max="7695" width="14.109375" style="6" customWidth="1"/>
    <col min="7696" max="7937" width="11.44140625" style="6"/>
    <col min="7938" max="7938" width="10.109375" style="6" customWidth="1"/>
    <col min="7939" max="7939" width="10.5546875" style="6" customWidth="1"/>
    <col min="7940" max="7940" width="12.5546875" style="6" customWidth="1"/>
    <col min="7941" max="7941" width="0" style="6" hidden="1" customWidth="1"/>
    <col min="7942" max="7942" width="11.33203125" style="6" customWidth="1"/>
    <col min="7943" max="7944" width="11.44140625" style="6"/>
    <col min="7945" max="7945" width="13.44140625" style="6" customWidth="1"/>
    <col min="7946" max="7946" width="12.109375" style="6" customWidth="1"/>
    <col min="7947" max="7948" width="12.44140625" style="6" customWidth="1"/>
    <col min="7949" max="7949" width="11.44140625" style="6"/>
    <col min="7950" max="7950" width="5.5546875" style="6" customWidth="1"/>
    <col min="7951" max="7951" width="14.109375" style="6" customWidth="1"/>
    <col min="7952" max="8193" width="11.44140625" style="6"/>
    <col min="8194" max="8194" width="10.109375" style="6" customWidth="1"/>
    <col min="8195" max="8195" width="10.5546875" style="6" customWidth="1"/>
    <col min="8196" max="8196" width="12.5546875" style="6" customWidth="1"/>
    <col min="8197" max="8197" width="0" style="6" hidden="1" customWidth="1"/>
    <col min="8198" max="8198" width="11.33203125" style="6" customWidth="1"/>
    <col min="8199" max="8200" width="11.44140625" style="6"/>
    <col min="8201" max="8201" width="13.44140625" style="6" customWidth="1"/>
    <col min="8202" max="8202" width="12.109375" style="6" customWidth="1"/>
    <col min="8203" max="8204" width="12.44140625" style="6" customWidth="1"/>
    <col min="8205" max="8205" width="11.44140625" style="6"/>
    <col min="8206" max="8206" width="5.5546875" style="6" customWidth="1"/>
    <col min="8207" max="8207" width="14.109375" style="6" customWidth="1"/>
    <col min="8208" max="8449" width="11.44140625" style="6"/>
    <col min="8450" max="8450" width="10.109375" style="6" customWidth="1"/>
    <col min="8451" max="8451" width="10.5546875" style="6" customWidth="1"/>
    <col min="8452" max="8452" width="12.5546875" style="6" customWidth="1"/>
    <col min="8453" max="8453" width="0" style="6" hidden="1" customWidth="1"/>
    <col min="8454" max="8454" width="11.33203125" style="6" customWidth="1"/>
    <col min="8455" max="8456" width="11.44140625" style="6"/>
    <col min="8457" max="8457" width="13.44140625" style="6" customWidth="1"/>
    <col min="8458" max="8458" width="12.109375" style="6" customWidth="1"/>
    <col min="8459" max="8460" width="12.44140625" style="6" customWidth="1"/>
    <col min="8461" max="8461" width="11.44140625" style="6"/>
    <col min="8462" max="8462" width="5.5546875" style="6" customWidth="1"/>
    <col min="8463" max="8463" width="14.109375" style="6" customWidth="1"/>
    <col min="8464" max="8705" width="11.44140625" style="6"/>
    <col min="8706" max="8706" width="10.109375" style="6" customWidth="1"/>
    <col min="8707" max="8707" width="10.5546875" style="6" customWidth="1"/>
    <col min="8708" max="8708" width="12.5546875" style="6" customWidth="1"/>
    <col min="8709" max="8709" width="0" style="6" hidden="1" customWidth="1"/>
    <col min="8710" max="8710" width="11.33203125" style="6" customWidth="1"/>
    <col min="8711" max="8712" width="11.44140625" style="6"/>
    <col min="8713" max="8713" width="13.44140625" style="6" customWidth="1"/>
    <col min="8714" max="8714" width="12.109375" style="6" customWidth="1"/>
    <col min="8715" max="8716" width="12.44140625" style="6" customWidth="1"/>
    <col min="8717" max="8717" width="11.44140625" style="6"/>
    <col min="8718" max="8718" width="5.5546875" style="6" customWidth="1"/>
    <col min="8719" max="8719" width="14.109375" style="6" customWidth="1"/>
    <col min="8720" max="8961" width="11.44140625" style="6"/>
    <col min="8962" max="8962" width="10.109375" style="6" customWidth="1"/>
    <col min="8963" max="8963" width="10.5546875" style="6" customWidth="1"/>
    <col min="8964" max="8964" width="12.5546875" style="6" customWidth="1"/>
    <col min="8965" max="8965" width="0" style="6" hidden="1" customWidth="1"/>
    <col min="8966" max="8966" width="11.33203125" style="6" customWidth="1"/>
    <col min="8967" max="8968" width="11.44140625" style="6"/>
    <col min="8969" max="8969" width="13.44140625" style="6" customWidth="1"/>
    <col min="8970" max="8970" width="12.109375" style="6" customWidth="1"/>
    <col min="8971" max="8972" width="12.44140625" style="6" customWidth="1"/>
    <col min="8973" max="8973" width="11.44140625" style="6"/>
    <col min="8974" max="8974" width="5.5546875" style="6" customWidth="1"/>
    <col min="8975" max="8975" width="14.109375" style="6" customWidth="1"/>
    <col min="8976" max="9217" width="11.44140625" style="6"/>
    <col min="9218" max="9218" width="10.109375" style="6" customWidth="1"/>
    <col min="9219" max="9219" width="10.5546875" style="6" customWidth="1"/>
    <col min="9220" max="9220" width="12.5546875" style="6" customWidth="1"/>
    <col min="9221" max="9221" width="0" style="6" hidden="1" customWidth="1"/>
    <col min="9222" max="9222" width="11.33203125" style="6" customWidth="1"/>
    <col min="9223" max="9224" width="11.44140625" style="6"/>
    <col min="9225" max="9225" width="13.44140625" style="6" customWidth="1"/>
    <col min="9226" max="9226" width="12.109375" style="6" customWidth="1"/>
    <col min="9227" max="9228" width="12.44140625" style="6" customWidth="1"/>
    <col min="9229" max="9229" width="11.44140625" style="6"/>
    <col min="9230" max="9230" width="5.5546875" style="6" customWidth="1"/>
    <col min="9231" max="9231" width="14.109375" style="6" customWidth="1"/>
    <col min="9232" max="9473" width="11.44140625" style="6"/>
    <col min="9474" max="9474" width="10.109375" style="6" customWidth="1"/>
    <col min="9475" max="9475" width="10.5546875" style="6" customWidth="1"/>
    <col min="9476" max="9476" width="12.5546875" style="6" customWidth="1"/>
    <col min="9477" max="9477" width="0" style="6" hidden="1" customWidth="1"/>
    <col min="9478" max="9478" width="11.33203125" style="6" customWidth="1"/>
    <col min="9479" max="9480" width="11.44140625" style="6"/>
    <col min="9481" max="9481" width="13.44140625" style="6" customWidth="1"/>
    <col min="9482" max="9482" width="12.109375" style="6" customWidth="1"/>
    <col min="9483" max="9484" width="12.44140625" style="6" customWidth="1"/>
    <col min="9485" max="9485" width="11.44140625" style="6"/>
    <col min="9486" max="9486" width="5.5546875" style="6" customWidth="1"/>
    <col min="9487" max="9487" width="14.109375" style="6" customWidth="1"/>
    <col min="9488" max="9729" width="11.44140625" style="6"/>
    <col min="9730" max="9730" width="10.109375" style="6" customWidth="1"/>
    <col min="9731" max="9731" width="10.5546875" style="6" customWidth="1"/>
    <col min="9732" max="9732" width="12.5546875" style="6" customWidth="1"/>
    <col min="9733" max="9733" width="0" style="6" hidden="1" customWidth="1"/>
    <col min="9734" max="9734" width="11.33203125" style="6" customWidth="1"/>
    <col min="9735" max="9736" width="11.44140625" style="6"/>
    <col min="9737" max="9737" width="13.44140625" style="6" customWidth="1"/>
    <col min="9738" max="9738" width="12.109375" style="6" customWidth="1"/>
    <col min="9739" max="9740" width="12.44140625" style="6" customWidth="1"/>
    <col min="9741" max="9741" width="11.44140625" style="6"/>
    <col min="9742" max="9742" width="5.5546875" style="6" customWidth="1"/>
    <col min="9743" max="9743" width="14.109375" style="6" customWidth="1"/>
    <col min="9744" max="9985" width="11.44140625" style="6"/>
    <col min="9986" max="9986" width="10.109375" style="6" customWidth="1"/>
    <col min="9987" max="9987" width="10.5546875" style="6" customWidth="1"/>
    <col min="9988" max="9988" width="12.5546875" style="6" customWidth="1"/>
    <col min="9989" max="9989" width="0" style="6" hidden="1" customWidth="1"/>
    <col min="9990" max="9990" width="11.33203125" style="6" customWidth="1"/>
    <col min="9991" max="9992" width="11.44140625" style="6"/>
    <col min="9993" max="9993" width="13.44140625" style="6" customWidth="1"/>
    <col min="9994" max="9994" width="12.109375" style="6" customWidth="1"/>
    <col min="9995" max="9996" width="12.44140625" style="6" customWidth="1"/>
    <col min="9997" max="9997" width="11.44140625" style="6"/>
    <col min="9998" max="9998" width="5.5546875" style="6" customWidth="1"/>
    <col min="9999" max="9999" width="14.109375" style="6" customWidth="1"/>
    <col min="10000" max="10241" width="11.44140625" style="6"/>
    <col min="10242" max="10242" width="10.109375" style="6" customWidth="1"/>
    <col min="10243" max="10243" width="10.5546875" style="6" customWidth="1"/>
    <col min="10244" max="10244" width="12.5546875" style="6" customWidth="1"/>
    <col min="10245" max="10245" width="0" style="6" hidden="1" customWidth="1"/>
    <col min="10246" max="10246" width="11.33203125" style="6" customWidth="1"/>
    <col min="10247" max="10248" width="11.44140625" style="6"/>
    <col min="10249" max="10249" width="13.44140625" style="6" customWidth="1"/>
    <col min="10250" max="10250" width="12.109375" style="6" customWidth="1"/>
    <col min="10251" max="10252" width="12.44140625" style="6" customWidth="1"/>
    <col min="10253" max="10253" width="11.44140625" style="6"/>
    <col min="10254" max="10254" width="5.5546875" style="6" customWidth="1"/>
    <col min="10255" max="10255" width="14.109375" style="6" customWidth="1"/>
    <col min="10256" max="10497" width="11.44140625" style="6"/>
    <col min="10498" max="10498" width="10.109375" style="6" customWidth="1"/>
    <col min="10499" max="10499" width="10.5546875" style="6" customWidth="1"/>
    <col min="10500" max="10500" width="12.5546875" style="6" customWidth="1"/>
    <col min="10501" max="10501" width="0" style="6" hidden="1" customWidth="1"/>
    <col min="10502" max="10502" width="11.33203125" style="6" customWidth="1"/>
    <col min="10503" max="10504" width="11.44140625" style="6"/>
    <col min="10505" max="10505" width="13.44140625" style="6" customWidth="1"/>
    <col min="10506" max="10506" width="12.109375" style="6" customWidth="1"/>
    <col min="10507" max="10508" width="12.44140625" style="6" customWidth="1"/>
    <col min="10509" max="10509" width="11.44140625" style="6"/>
    <col min="10510" max="10510" width="5.5546875" style="6" customWidth="1"/>
    <col min="10511" max="10511" width="14.109375" style="6" customWidth="1"/>
    <col min="10512" max="10753" width="11.44140625" style="6"/>
    <col min="10754" max="10754" width="10.109375" style="6" customWidth="1"/>
    <col min="10755" max="10755" width="10.5546875" style="6" customWidth="1"/>
    <col min="10756" max="10756" width="12.5546875" style="6" customWidth="1"/>
    <col min="10757" max="10757" width="0" style="6" hidden="1" customWidth="1"/>
    <col min="10758" max="10758" width="11.33203125" style="6" customWidth="1"/>
    <col min="10759" max="10760" width="11.44140625" style="6"/>
    <col min="10761" max="10761" width="13.44140625" style="6" customWidth="1"/>
    <col min="10762" max="10762" width="12.109375" style="6" customWidth="1"/>
    <col min="10763" max="10764" width="12.44140625" style="6" customWidth="1"/>
    <col min="10765" max="10765" width="11.44140625" style="6"/>
    <col min="10766" max="10766" width="5.5546875" style="6" customWidth="1"/>
    <col min="10767" max="10767" width="14.109375" style="6" customWidth="1"/>
    <col min="10768" max="11009" width="11.44140625" style="6"/>
    <col min="11010" max="11010" width="10.109375" style="6" customWidth="1"/>
    <col min="11011" max="11011" width="10.5546875" style="6" customWidth="1"/>
    <col min="11012" max="11012" width="12.5546875" style="6" customWidth="1"/>
    <col min="11013" max="11013" width="0" style="6" hidden="1" customWidth="1"/>
    <col min="11014" max="11014" width="11.33203125" style="6" customWidth="1"/>
    <col min="11015" max="11016" width="11.44140625" style="6"/>
    <col min="11017" max="11017" width="13.44140625" style="6" customWidth="1"/>
    <col min="11018" max="11018" width="12.109375" style="6" customWidth="1"/>
    <col min="11019" max="11020" width="12.44140625" style="6" customWidth="1"/>
    <col min="11021" max="11021" width="11.44140625" style="6"/>
    <col min="11022" max="11022" width="5.5546875" style="6" customWidth="1"/>
    <col min="11023" max="11023" width="14.109375" style="6" customWidth="1"/>
    <col min="11024" max="11265" width="11.44140625" style="6"/>
    <col min="11266" max="11266" width="10.109375" style="6" customWidth="1"/>
    <col min="11267" max="11267" width="10.5546875" style="6" customWidth="1"/>
    <col min="11268" max="11268" width="12.5546875" style="6" customWidth="1"/>
    <col min="11269" max="11269" width="0" style="6" hidden="1" customWidth="1"/>
    <col min="11270" max="11270" width="11.33203125" style="6" customWidth="1"/>
    <col min="11271" max="11272" width="11.44140625" style="6"/>
    <col min="11273" max="11273" width="13.44140625" style="6" customWidth="1"/>
    <col min="11274" max="11274" width="12.109375" style="6" customWidth="1"/>
    <col min="11275" max="11276" width="12.44140625" style="6" customWidth="1"/>
    <col min="11277" max="11277" width="11.44140625" style="6"/>
    <col min="11278" max="11278" width="5.5546875" style="6" customWidth="1"/>
    <col min="11279" max="11279" width="14.109375" style="6" customWidth="1"/>
    <col min="11280" max="11521" width="11.44140625" style="6"/>
    <col min="11522" max="11522" width="10.109375" style="6" customWidth="1"/>
    <col min="11523" max="11523" width="10.5546875" style="6" customWidth="1"/>
    <col min="11524" max="11524" width="12.5546875" style="6" customWidth="1"/>
    <col min="11525" max="11525" width="0" style="6" hidden="1" customWidth="1"/>
    <col min="11526" max="11526" width="11.33203125" style="6" customWidth="1"/>
    <col min="11527" max="11528" width="11.44140625" style="6"/>
    <col min="11529" max="11529" width="13.44140625" style="6" customWidth="1"/>
    <col min="11530" max="11530" width="12.109375" style="6" customWidth="1"/>
    <col min="11531" max="11532" width="12.44140625" style="6" customWidth="1"/>
    <col min="11533" max="11533" width="11.44140625" style="6"/>
    <col min="11534" max="11534" width="5.5546875" style="6" customWidth="1"/>
    <col min="11535" max="11535" width="14.109375" style="6" customWidth="1"/>
    <col min="11536" max="11777" width="11.44140625" style="6"/>
    <col min="11778" max="11778" width="10.109375" style="6" customWidth="1"/>
    <col min="11779" max="11779" width="10.5546875" style="6" customWidth="1"/>
    <col min="11780" max="11780" width="12.5546875" style="6" customWidth="1"/>
    <col min="11781" max="11781" width="0" style="6" hidden="1" customWidth="1"/>
    <col min="11782" max="11782" width="11.33203125" style="6" customWidth="1"/>
    <col min="11783" max="11784" width="11.44140625" style="6"/>
    <col min="11785" max="11785" width="13.44140625" style="6" customWidth="1"/>
    <col min="11786" max="11786" width="12.109375" style="6" customWidth="1"/>
    <col min="11787" max="11788" width="12.44140625" style="6" customWidth="1"/>
    <col min="11789" max="11789" width="11.44140625" style="6"/>
    <col min="11790" max="11790" width="5.5546875" style="6" customWidth="1"/>
    <col min="11791" max="11791" width="14.109375" style="6" customWidth="1"/>
    <col min="11792" max="12033" width="11.44140625" style="6"/>
    <col min="12034" max="12034" width="10.109375" style="6" customWidth="1"/>
    <col min="12035" max="12035" width="10.5546875" style="6" customWidth="1"/>
    <col min="12036" max="12036" width="12.5546875" style="6" customWidth="1"/>
    <col min="12037" max="12037" width="0" style="6" hidden="1" customWidth="1"/>
    <col min="12038" max="12038" width="11.33203125" style="6" customWidth="1"/>
    <col min="12039" max="12040" width="11.44140625" style="6"/>
    <col min="12041" max="12041" width="13.44140625" style="6" customWidth="1"/>
    <col min="12042" max="12042" width="12.109375" style="6" customWidth="1"/>
    <col min="12043" max="12044" width="12.44140625" style="6" customWidth="1"/>
    <col min="12045" max="12045" width="11.44140625" style="6"/>
    <col min="12046" max="12046" width="5.5546875" style="6" customWidth="1"/>
    <col min="12047" max="12047" width="14.109375" style="6" customWidth="1"/>
    <col min="12048" max="12289" width="11.44140625" style="6"/>
    <col min="12290" max="12290" width="10.109375" style="6" customWidth="1"/>
    <col min="12291" max="12291" width="10.5546875" style="6" customWidth="1"/>
    <col min="12292" max="12292" width="12.5546875" style="6" customWidth="1"/>
    <col min="12293" max="12293" width="0" style="6" hidden="1" customWidth="1"/>
    <col min="12294" max="12294" width="11.33203125" style="6" customWidth="1"/>
    <col min="12295" max="12296" width="11.44140625" style="6"/>
    <col min="12297" max="12297" width="13.44140625" style="6" customWidth="1"/>
    <col min="12298" max="12298" width="12.109375" style="6" customWidth="1"/>
    <col min="12299" max="12300" width="12.44140625" style="6" customWidth="1"/>
    <col min="12301" max="12301" width="11.44140625" style="6"/>
    <col min="12302" max="12302" width="5.5546875" style="6" customWidth="1"/>
    <col min="12303" max="12303" width="14.109375" style="6" customWidth="1"/>
    <col min="12304" max="12545" width="11.44140625" style="6"/>
    <col min="12546" max="12546" width="10.109375" style="6" customWidth="1"/>
    <col min="12547" max="12547" width="10.5546875" style="6" customWidth="1"/>
    <col min="12548" max="12548" width="12.5546875" style="6" customWidth="1"/>
    <col min="12549" max="12549" width="0" style="6" hidden="1" customWidth="1"/>
    <col min="12550" max="12550" width="11.33203125" style="6" customWidth="1"/>
    <col min="12551" max="12552" width="11.44140625" style="6"/>
    <col min="12553" max="12553" width="13.44140625" style="6" customWidth="1"/>
    <col min="12554" max="12554" width="12.109375" style="6" customWidth="1"/>
    <col min="12555" max="12556" width="12.44140625" style="6" customWidth="1"/>
    <col min="12557" max="12557" width="11.44140625" style="6"/>
    <col min="12558" max="12558" width="5.5546875" style="6" customWidth="1"/>
    <col min="12559" max="12559" width="14.109375" style="6" customWidth="1"/>
    <col min="12560" max="12801" width="11.44140625" style="6"/>
    <col min="12802" max="12802" width="10.109375" style="6" customWidth="1"/>
    <col min="12803" max="12803" width="10.5546875" style="6" customWidth="1"/>
    <col min="12804" max="12804" width="12.5546875" style="6" customWidth="1"/>
    <col min="12805" max="12805" width="0" style="6" hidden="1" customWidth="1"/>
    <col min="12806" max="12806" width="11.33203125" style="6" customWidth="1"/>
    <col min="12807" max="12808" width="11.44140625" style="6"/>
    <col min="12809" max="12809" width="13.44140625" style="6" customWidth="1"/>
    <col min="12810" max="12810" width="12.109375" style="6" customWidth="1"/>
    <col min="12811" max="12812" width="12.44140625" style="6" customWidth="1"/>
    <col min="12813" max="12813" width="11.44140625" style="6"/>
    <col min="12814" max="12814" width="5.5546875" style="6" customWidth="1"/>
    <col min="12815" max="12815" width="14.109375" style="6" customWidth="1"/>
    <col min="12816" max="13057" width="11.44140625" style="6"/>
    <col min="13058" max="13058" width="10.109375" style="6" customWidth="1"/>
    <col min="13059" max="13059" width="10.5546875" style="6" customWidth="1"/>
    <col min="13060" max="13060" width="12.5546875" style="6" customWidth="1"/>
    <col min="13061" max="13061" width="0" style="6" hidden="1" customWidth="1"/>
    <col min="13062" max="13062" width="11.33203125" style="6" customWidth="1"/>
    <col min="13063" max="13064" width="11.44140625" style="6"/>
    <col min="13065" max="13065" width="13.44140625" style="6" customWidth="1"/>
    <col min="13066" max="13066" width="12.109375" style="6" customWidth="1"/>
    <col min="13067" max="13068" width="12.44140625" style="6" customWidth="1"/>
    <col min="13069" max="13069" width="11.44140625" style="6"/>
    <col min="13070" max="13070" width="5.5546875" style="6" customWidth="1"/>
    <col min="13071" max="13071" width="14.109375" style="6" customWidth="1"/>
    <col min="13072" max="13313" width="11.44140625" style="6"/>
    <col min="13314" max="13314" width="10.109375" style="6" customWidth="1"/>
    <col min="13315" max="13315" width="10.5546875" style="6" customWidth="1"/>
    <col min="13316" max="13316" width="12.5546875" style="6" customWidth="1"/>
    <col min="13317" max="13317" width="0" style="6" hidden="1" customWidth="1"/>
    <col min="13318" max="13318" width="11.33203125" style="6" customWidth="1"/>
    <col min="13319" max="13320" width="11.44140625" style="6"/>
    <col min="13321" max="13321" width="13.44140625" style="6" customWidth="1"/>
    <col min="13322" max="13322" width="12.109375" style="6" customWidth="1"/>
    <col min="13323" max="13324" width="12.44140625" style="6" customWidth="1"/>
    <col min="13325" max="13325" width="11.44140625" style="6"/>
    <col min="13326" max="13326" width="5.5546875" style="6" customWidth="1"/>
    <col min="13327" max="13327" width="14.109375" style="6" customWidth="1"/>
    <col min="13328" max="13569" width="11.44140625" style="6"/>
    <col min="13570" max="13570" width="10.109375" style="6" customWidth="1"/>
    <col min="13571" max="13571" width="10.5546875" style="6" customWidth="1"/>
    <col min="13572" max="13572" width="12.5546875" style="6" customWidth="1"/>
    <col min="13573" max="13573" width="0" style="6" hidden="1" customWidth="1"/>
    <col min="13574" max="13574" width="11.33203125" style="6" customWidth="1"/>
    <col min="13575" max="13576" width="11.44140625" style="6"/>
    <col min="13577" max="13577" width="13.44140625" style="6" customWidth="1"/>
    <col min="13578" max="13578" width="12.109375" style="6" customWidth="1"/>
    <col min="13579" max="13580" width="12.44140625" style="6" customWidth="1"/>
    <col min="13581" max="13581" width="11.44140625" style="6"/>
    <col min="13582" max="13582" width="5.5546875" style="6" customWidth="1"/>
    <col min="13583" max="13583" width="14.109375" style="6" customWidth="1"/>
    <col min="13584" max="13825" width="11.44140625" style="6"/>
    <col min="13826" max="13826" width="10.109375" style="6" customWidth="1"/>
    <col min="13827" max="13827" width="10.5546875" style="6" customWidth="1"/>
    <col min="13828" max="13828" width="12.5546875" style="6" customWidth="1"/>
    <col min="13829" max="13829" width="0" style="6" hidden="1" customWidth="1"/>
    <col min="13830" max="13830" width="11.33203125" style="6" customWidth="1"/>
    <col min="13831" max="13832" width="11.44140625" style="6"/>
    <col min="13833" max="13833" width="13.44140625" style="6" customWidth="1"/>
    <col min="13834" max="13834" width="12.109375" style="6" customWidth="1"/>
    <col min="13835" max="13836" width="12.44140625" style="6" customWidth="1"/>
    <col min="13837" max="13837" width="11.44140625" style="6"/>
    <col min="13838" max="13838" width="5.5546875" style="6" customWidth="1"/>
    <col min="13839" max="13839" width="14.109375" style="6" customWidth="1"/>
    <col min="13840" max="14081" width="11.44140625" style="6"/>
    <col min="14082" max="14082" width="10.109375" style="6" customWidth="1"/>
    <col min="14083" max="14083" width="10.5546875" style="6" customWidth="1"/>
    <col min="14084" max="14084" width="12.5546875" style="6" customWidth="1"/>
    <col min="14085" max="14085" width="0" style="6" hidden="1" customWidth="1"/>
    <col min="14086" max="14086" width="11.33203125" style="6" customWidth="1"/>
    <col min="14087" max="14088" width="11.44140625" style="6"/>
    <col min="14089" max="14089" width="13.44140625" style="6" customWidth="1"/>
    <col min="14090" max="14090" width="12.109375" style="6" customWidth="1"/>
    <col min="14091" max="14092" width="12.44140625" style="6" customWidth="1"/>
    <col min="14093" max="14093" width="11.44140625" style="6"/>
    <col min="14094" max="14094" width="5.5546875" style="6" customWidth="1"/>
    <col min="14095" max="14095" width="14.109375" style="6" customWidth="1"/>
    <col min="14096" max="14337" width="11.44140625" style="6"/>
    <col min="14338" max="14338" width="10.109375" style="6" customWidth="1"/>
    <col min="14339" max="14339" width="10.5546875" style="6" customWidth="1"/>
    <col min="14340" max="14340" width="12.5546875" style="6" customWidth="1"/>
    <col min="14341" max="14341" width="0" style="6" hidden="1" customWidth="1"/>
    <col min="14342" max="14342" width="11.33203125" style="6" customWidth="1"/>
    <col min="14343" max="14344" width="11.44140625" style="6"/>
    <col min="14345" max="14345" width="13.44140625" style="6" customWidth="1"/>
    <col min="14346" max="14346" width="12.109375" style="6" customWidth="1"/>
    <col min="14347" max="14348" width="12.44140625" style="6" customWidth="1"/>
    <col min="14349" max="14349" width="11.44140625" style="6"/>
    <col min="14350" max="14350" width="5.5546875" style="6" customWidth="1"/>
    <col min="14351" max="14351" width="14.109375" style="6" customWidth="1"/>
    <col min="14352" max="14593" width="11.44140625" style="6"/>
    <col min="14594" max="14594" width="10.109375" style="6" customWidth="1"/>
    <col min="14595" max="14595" width="10.5546875" style="6" customWidth="1"/>
    <col min="14596" max="14596" width="12.5546875" style="6" customWidth="1"/>
    <col min="14597" max="14597" width="0" style="6" hidden="1" customWidth="1"/>
    <col min="14598" max="14598" width="11.33203125" style="6" customWidth="1"/>
    <col min="14599" max="14600" width="11.44140625" style="6"/>
    <col min="14601" max="14601" width="13.44140625" style="6" customWidth="1"/>
    <col min="14602" max="14602" width="12.109375" style="6" customWidth="1"/>
    <col min="14603" max="14604" width="12.44140625" style="6" customWidth="1"/>
    <col min="14605" max="14605" width="11.44140625" style="6"/>
    <col min="14606" max="14606" width="5.5546875" style="6" customWidth="1"/>
    <col min="14607" max="14607" width="14.109375" style="6" customWidth="1"/>
    <col min="14608" max="14849" width="11.44140625" style="6"/>
    <col min="14850" max="14850" width="10.109375" style="6" customWidth="1"/>
    <col min="14851" max="14851" width="10.5546875" style="6" customWidth="1"/>
    <col min="14852" max="14852" width="12.5546875" style="6" customWidth="1"/>
    <col min="14853" max="14853" width="0" style="6" hidden="1" customWidth="1"/>
    <col min="14854" max="14854" width="11.33203125" style="6" customWidth="1"/>
    <col min="14855" max="14856" width="11.44140625" style="6"/>
    <col min="14857" max="14857" width="13.44140625" style="6" customWidth="1"/>
    <col min="14858" max="14858" width="12.109375" style="6" customWidth="1"/>
    <col min="14859" max="14860" width="12.44140625" style="6" customWidth="1"/>
    <col min="14861" max="14861" width="11.44140625" style="6"/>
    <col min="14862" max="14862" width="5.5546875" style="6" customWidth="1"/>
    <col min="14863" max="14863" width="14.109375" style="6" customWidth="1"/>
    <col min="14864" max="15105" width="11.44140625" style="6"/>
    <col min="15106" max="15106" width="10.109375" style="6" customWidth="1"/>
    <col min="15107" max="15107" width="10.5546875" style="6" customWidth="1"/>
    <col min="15108" max="15108" width="12.5546875" style="6" customWidth="1"/>
    <col min="15109" max="15109" width="0" style="6" hidden="1" customWidth="1"/>
    <col min="15110" max="15110" width="11.33203125" style="6" customWidth="1"/>
    <col min="15111" max="15112" width="11.44140625" style="6"/>
    <col min="15113" max="15113" width="13.44140625" style="6" customWidth="1"/>
    <col min="15114" max="15114" width="12.109375" style="6" customWidth="1"/>
    <col min="15115" max="15116" width="12.44140625" style="6" customWidth="1"/>
    <col min="15117" max="15117" width="11.44140625" style="6"/>
    <col min="15118" max="15118" width="5.5546875" style="6" customWidth="1"/>
    <col min="15119" max="15119" width="14.109375" style="6" customWidth="1"/>
    <col min="15120" max="15361" width="11.44140625" style="6"/>
    <col min="15362" max="15362" width="10.109375" style="6" customWidth="1"/>
    <col min="15363" max="15363" width="10.5546875" style="6" customWidth="1"/>
    <col min="15364" max="15364" width="12.5546875" style="6" customWidth="1"/>
    <col min="15365" max="15365" width="0" style="6" hidden="1" customWidth="1"/>
    <col min="15366" max="15366" width="11.33203125" style="6" customWidth="1"/>
    <col min="15367" max="15368" width="11.44140625" style="6"/>
    <col min="15369" max="15369" width="13.44140625" style="6" customWidth="1"/>
    <col min="15370" max="15370" width="12.109375" style="6" customWidth="1"/>
    <col min="15371" max="15372" width="12.44140625" style="6" customWidth="1"/>
    <col min="15373" max="15373" width="11.44140625" style="6"/>
    <col min="15374" max="15374" width="5.5546875" style="6" customWidth="1"/>
    <col min="15375" max="15375" width="14.109375" style="6" customWidth="1"/>
    <col min="15376" max="15617" width="11.44140625" style="6"/>
    <col min="15618" max="15618" width="10.109375" style="6" customWidth="1"/>
    <col min="15619" max="15619" width="10.5546875" style="6" customWidth="1"/>
    <col min="15620" max="15620" width="12.5546875" style="6" customWidth="1"/>
    <col min="15621" max="15621" width="0" style="6" hidden="1" customWidth="1"/>
    <col min="15622" max="15622" width="11.33203125" style="6" customWidth="1"/>
    <col min="15623" max="15624" width="11.44140625" style="6"/>
    <col min="15625" max="15625" width="13.44140625" style="6" customWidth="1"/>
    <col min="15626" max="15626" width="12.109375" style="6" customWidth="1"/>
    <col min="15627" max="15628" width="12.44140625" style="6" customWidth="1"/>
    <col min="15629" max="15629" width="11.44140625" style="6"/>
    <col min="15630" max="15630" width="5.5546875" style="6" customWidth="1"/>
    <col min="15631" max="15631" width="14.109375" style="6" customWidth="1"/>
    <col min="15632" max="15873" width="11.44140625" style="6"/>
    <col min="15874" max="15874" width="10.109375" style="6" customWidth="1"/>
    <col min="15875" max="15875" width="10.5546875" style="6" customWidth="1"/>
    <col min="15876" max="15876" width="12.5546875" style="6" customWidth="1"/>
    <col min="15877" max="15877" width="0" style="6" hidden="1" customWidth="1"/>
    <col min="15878" max="15878" width="11.33203125" style="6" customWidth="1"/>
    <col min="15879" max="15880" width="11.44140625" style="6"/>
    <col min="15881" max="15881" width="13.44140625" style="6" customWidth="1"/>
    <col min="15882" max="15882" width="12.109375" style="6" customWidth="1"/>
    <col min="15883" max="15884" width="12.44140625" style="6" customWidth="1"/>
    <col min="15885" max="15885" width="11.44140625" style="6"/>
    <col min="15886" max="15886" width="5.5546875" style="6" customWidth="1"/>
    <col min="15887" max="15887" width="14.109375" style="6" customWidth="1"/>
    <col min="15888" max="16129" width="11.44140625" style="6"/>
    <col min="16130" max="16130" width="10.109375" style="6" customWidth="1"/>
    <col min="16131" max="16131" width="10.5546875" style="6" customWidth="1"/>
    <col min="16132" max="16132" width="12.5546875" style="6" customWidth="1"/>
    <col min="16133" max="16133" width="0" style="6" hidden="1" customWidth="1"/>
    <col min="16134" max="16134" width="11.33203125" style="6" customWidth="1"/>
    <col min="16135" max="16136" width="11.44140625" style="6"/>
    <col min="16137" max="16137" width="13.44140625" style="6" customWidth="1"/>
    <col min="16138" max="16138" width="12.109375" style="6" customWidth="1"/>
    <col min="16139" max="16140" width="12.44140625" style="6" customWidth="1"/>
    <col min="16141" max="16141" width="11.44140625" style="6"/>
    <col min="16142" max="16142" width="5.5546875" style="6" customWidth="1"/>
    <col min="16143" max="16143" width="14.109375" style="6" customWidth="1"/>
    <col min="16144" max="16384" width="11.44140625" style="6"/>
  </cols>
  <sheetData>
    <row r="1" spans="1:17" ht="21.75" customHeight="1" thickBot="1" x14ac:dyDescent="0.35">
      <c r="A1" s="210" t="s">
        <v>15</v>
      </c>
      <c r="B1" s="211"/>
      <c r="C1" s="211"/>
      <c r="D1" s="211"/>
      <c r="E1" s="212"/>
      <c r="F1" s="136" t="s">
        <v>16</v>
      </c>
      <c r="G1" s="136"/>
      <c r="H1" s="136"/>
      <c r="I1" s="136"/>
      <c r="J1" s="136"/>
      <c r="K1" s="136"/>
      <c r="L1" s="136"/>
      <c r="M1" s="136"/>
      <c r="N1" s="136"/>
      <c r="O1" s="137"/>
    </row>
    <row r="2" spans="1:17" ht="45" customHeight="1" thickBot="1" x14ac:dyDescent="0.35">
      <c r="A2" s="213"/>
      <c r="B2" s="214"/>
      <c r="C2" s="214"/>
      <c r="D2" s="214"/>
      <c r="E2" s="215"/>
      <c r="F2" s="136" t="s">
        <v>17</v>
      </c>
      <c r="G2" s="136"/>
      <c r="H2" s="136"/>
      <c r="I2" s="136"/>
      <c r="J2" s="136"/>
      <c r="K2" s="136"/>
      <c r="L2" s="136"/>
      <c r="M2" s="136"/>
      <c r="N2" s="136"/>
      <c r="O2" s="137"/>
      <c r="Q2" s="7"/>
    </row>
    <row r="3" spans="1:17" ht="19.5" customHeight="1" thickBot="1" x14ac:dyDescent="0.35">
      <c r="A3" s="216"/>
      <c r="B3" s="217"/>
      <c r="C3" s="217"/>
      <c r="D3" s="217"/>
      <c r="E3" s="218"/>
      <c r="F3" s="136" t="s">
        <v>18</v>
      </c>
      <c r="G3" s="136"/>
      <c r="H3" s="136"/>
      <c r="I3" s="136"/>
      <c r="J3" s="136"/>
      <c r="K3" s="136"/>
      <c r="L3" s="136"/>
      <c r="M3" s="136"/>
      <c r="N3" s="136"/>
      <c r="O3" s="137"/>
      <c r="Q3" s="7"/>
    </row>
    <row r="4" spans="1:17" ht="15.6" x14ac:dyDescent="0.3">
      <c r="A4" s="138" t="s">
        <v>19</v>
      </c>
      <c r="B4" s="139"/>
      <c r="C4" s="139"/>
      <c r="D4" s="139"/>
      <c r="E4" s="219" t="s">
        <v>52</v>
      </c>
      <c r="F4" s="219"/>
      <c r="G4" s="219"/>
      <c r="H4" s="8"/>
      <c r="I4" s="8"/>
      <c r="J4" s="8"/>
      <c r="K4" s="8"/>
      <c r="L4" s="8"/>
      <c r="M4" s="8"/>
      <c r="N4" s="8"/>
      <c r="O4" s="9"/>
    </row>
    <row r="5" spans="1:17" ht="15.6" x14ac:dyDescent="0.3">
      <c r="A5" s="141" t="s">
        <v>20</v>
      </c>
      <c r="B5" s="142"/>
      <c r="C5" s="142"/>
      <c r="D5" s="142"/>
      <c r="E5" s="205" t="s">
        <v>53</v>
      </c>
      <c r="F5" s="205"/>
      <c r="G5" s="205"/>
      <c r="H5" s="10"/>
      <c r="I5" s="10"/>
      <c r="J5" s="10"/>
      <c r="K5" s="10"/>
      <c r="L5" s="10"/>
      <c r="M5" s="10"/>
      <c r="N5" s="10"/>
      <c r="O5" s="11"/>
    </row>
    <row r="6" spans="1:17" ht="15.6" x14ac:dyDescent="0.3">
      <c r="A6" s="141" t="s">
        <v>21</v>
      </c>
      <c r="B6" s="142"/>
      <c r="C6" s="142"/>
      <c r="D6" s="142"/>
      <c r="E6" s="92" t="s">
        <v>49</v>
      </c>
      <c r="F6" s="10"/>
      <c r="G6" s="10"/>
      <c r="H6" s="10"/>
      <c r="I6" s="10"/>
      <c r="J6" s="10"/>
      <c r="K6" s="10"/>
      <c r="L6" s="10"/>
      <c r="M6" s="10"/>
      <c r="N6" s="10"/>
      <c r="O6" s="11"/>
    </row>
    <row r="7" spans="1:17" ht="16.2" thickBot="1" x14ac:dyDescent="0.35">
      <c r="A7" s="13"/>
      <c r="B7" s="14"/>
      <c r="C7" s="14"/>
      <c r="D7" s="14"/>
      <c r="E7" s="92"/>
      <c r="F7" s="15"/>
      <c r="G7" s="15"/>
      <c r="H7" s="15"/>
      <c r="I7" s="15"/>
      <c r="J7" s="15"/>
      <c r="K7" s="15"/>
      <c r="L7" s="15"/>
      <c r="M7" s="15"/>
      <c r="N7" s="15"/>
      <c r="O7" s="16"/>
    </row>
    <row r="8" spans="1:17" ht="25.2" thickBot="1" x14ac:dyDescent="0.35">
      <c r="A8" s="144" t="s">
        <v>22</v>
      </c>
      <c r="B8" s="145"/>
      <c r="C8" s="145"/>
      <c r="D8" s="145"/>
      <c r="E8" s="145"/>
      <c r="F8" s="145"/>
      <c r="G8" s="145"/>
      <c r="H8" s="145"/>
      <c r="I8" s="145"/>
      <c r="J8" s="145"/>
      <c r="K8" s="145"/>
      <c r="L8" s="145"/>
      <c r="M8" s="145"/>
      <c r="N8" s="145"/>
      <c r="O8" s="146"/>
    </row>
    <row r="9" spans="1:17" ht="15" customHeight="1" x14ac:dyDescent="0.3">
      <c r="A9" s="147" t="s">
        <v>23</v>
      </c>
      <c r="B9" s="148"/>
      <c r="C9" s="151" t="s">
        <v>24</v>
      </c>
      <c r="D9" s="90"/>
      <c r="E9" s="153" t="s">
        <v>25</v>
      </c>
      <c r="F9" s="154"/>
      <c r="G9" s="153" t="s">
        <v>26</v>
      </c>
      <c r="H9" s="154"/>
      <c r="I9" s="156" t="s">
        <v>27</v>
      </c>
      <c r="J9" s="156" t="s">
        <v>28</v>
      </c>
      <c r="K9" s="156" t="s">
        <v>29</v>
      </c>
      <c r="L9" s="158" t="s">
        <v>30</v>
      </c>
      <c r="M9" s="160"/>
      <c r="N9" s="160"/>
      <c r="O9" s="169" t="s">
        <v>31</v>
      </c>
    </row>
    <row r="10" spans="1:17" ht="31.5" customHeight="1" thickBot="1" x14ac:dyDescent="0.35">
      <c r="A10" s="206"/>
      <c r="B10" s="207"/>
      <c r="C10" s="152"/>
      <c r="D10" s="91"/>
      <c r="E10" s="152"/>
      <c r="F10" s="155"/>
      <c r="G10" s="152"/>
      <c r="H10" s="155"/>
      <c r="I10" s="157"/>
      <c r="J10" s="157"/>
      <c r="K10" s="157"/>
      <c r="L10" s="159"/>
      <c r="M10" s="208"/>
      <c r="N10" s="208"/>
      <c r="O10" s="209"/>
    </row>
    <row r="11" spans="1:17" ht="44.25" customHeight="1" thickBot="1" x14ac:dyDescent="0.35">
      <c r="A11" s="173" t="s">
        <v>64</v>
      </c>
      <c r="B11" s="174"/>
      <c r="C11" s="88">
        <f>O15</f>
        <v>4</v>
      </c>
      <c r="D11" s="89"/>
      <c r="E11" s="171">
        <f>O17</f>
        <v>0</v>
      </c>
      <c r="F11" s="172"/>
      <c r="G11" s="171">
        <f>O19</f>
        <v>3</v>
      </c>
      <c r="H11" s="172"/>
      <c r="I11" s="21">
        <f>O21</f>
        <v>0</v>
      </c>
      <c r="J11" s="21">
        <f>O28</f>
        <v>6.3500000000000005</v>
      </c>
      <c r="K11" s="21">
        <f>O33</f>
        <v>5.0199999999999996</v>
      </c>
      <c r="L11" s="22">
        <f>O38</f>
        <v>6.4799999999999995</v>
      </c>
      <c r="M11" s="23"/>
      <c r="N11" s="23"/>
      <c r="O11" s="24">
        <f>IF( SUM(C11:L11)&lt;=40,SUM(C11:L11),"EXCEDE LOS 40 PUNTOS")</f>
        <v>24.85</v>
      </c>
    </row>
    <row r="12" spans="1:17" ht="15.6" thickTop="1" thickBot="1" x14ac:dyDescent="0.35">
      <c r="A12" s="25"/>
      <c r="B12" s="92"/>
      <c r="C12" s="92"/>
      <c r="D12" s="92"/>
      <c r="E12" s="92"/>
      <c r="F12" s="92"/>
      <c r="G12" s="92"/>
      <c r="H12" s="92"/>
      <c r="I12" s="92"/>
      <c r="J12" s="92"/>
      <c r="K12" s="92"/>
      <c r="L12" s="92"/>
      <c r="M12" s="92"/>
      <c r="N12" s="92"/>
      <c r="O12" s="93"/>
    </row>
    <row r="13" spans="1:17" ht="18" thickBot="1" x14ac:dyDescent="0.35">
      <c r="A13" s="175" t="s">
        <v>32</v>
      </c>
      <c r="B13" s="176"/>
      <c r="C13" s="176"/>
      <c r="D13" s="176"/>
      <c r="E13" s="176"/>
      <c r="F13" s="176"/>
      <c r="G13" s="176"/>
      <c r="H13" s="176"/>
      <c r="I13" s="176"/>
      <c r="J13" s="176"/>
      <c r="K13" s="176"/>
      <c r="L13" s="176"/>
      <c r="M13" s="176"/>
      <c r="N13" s="177"/>
      <c r="O13" s="27" t="s">
        <v>33</v>
      </c>
    </row>
    <row r="14" spans="1:17" ht="23.4" thickBot="1" x14ac:dyDescent="0.35">
      <c r="A14" s="178" t="s">
        <v>34</v>
      </c>
      <c r="B14" s="179"/>
      <c r="C14" s="179"/>
      <c r="D14" s="179"/>
      <c r="E14" s="179"/>
      <c r="F14" s="179"/>
      <c r="G14" s="179"/>
      <c r="H14" s="179"/>
      <c r="I14" s="179"/>
      <c r="J14" s="179"/>
      <c r="K14" s="179"/>
      <c r="L14" s="179"/>
      <c r="M14" s="180"/>
      <c r="N14" s="92"/>
      <c r="O14" s="93"/>
    </row>
    <row r="15" spans="1:17" ht="31.5" customHeight="1" thickBot="1" x14ac:dyDescent="0.35">
      <c r="A15" s="181" t="s">
        <v>35</v>
      </c>
      <c r="B15" s="182"/>
      <c r="C15" s="94"/>
      <c r="D15" s="193" t="s">
        <v>134</v>
      </c>
      <c r="E15" s="194"/>
      <c r="F15" s="194"/>
      <c r="G15" s="194"/>
      <c r="H15" s="194"/>
      <c r="I15" s="194"/>
      <c r="J15" s="194"/>
      <c r="K15" s="194"/>
      <c r="L15" s="194"/>
      <c r="M15" s="195"/>
      <c r="N15" s="95"/>
      <c r="O15" s="30">
        <v>4</v>
      </c>
    </row>
    <row r="16" spans="1:17" ht="15" thickBot="1" x14ac:dyDescent="0.35">
      <c r="A16" s="31"/>
      <c r="B16" s="92"/>
      <c r="C16" s="92"/>
      <c r="D16" s="96"/>
      <c r="E16" s="92"/>
      <c r="F16" s="92"/>
      <c r="G16" s="92"/>
      <c r="H16" s="92"/>
      <c r="I16" s="92"/>
      <c r="J16" s="92"/>
      <c r="K16" s="92"/>
      <c r="L16" s="92"/>
      <c r="M16" s="92"/>
      <c r="N16" s="92"/>
      <c r="O16" s="33"/>
    </row>
    <row r="17" spans="1:18" ht="40.5" customHeight="1" thickBot="1" x14ac:dyDescent="0.35">
      <c r="A17" s="162" t="s">
        <v>36</v>
      </c>
      <c r="B17" s="163"/>
      <c r="C17" s="92"/>
      <c r="D17" s="97"/>
      <c r="E17" s="199"/>
      <c r="F17" s="200"/>
      <c r="G17" s="200"/>
      <c r="H17" s="200"/>
      <c r="I17" s="200"/>
      <c r="J17" s="200"/>
      <c r="K17" s="200"/>
      <c r="L17" s="200"/>
      <c r="M17" s="201"/>
      <c r="N17" s="95"/>
      <c r="O17" s="30"/>
    </row>
    <row r="18" spans="1:18" ht="15" thickBot="1" x14ac:dyDescent="0.35">
      <c r="A18" s="31"/>
      <c r="B18" s="92"/>
      <c r="C18" s="92"/>
      <c r="D18" s="96"/>
      <c r="E18" s="92"/>
      <c r="F18" s="92"/>
      <c r="G18" s="92"/>
      <c r="H18" s="92"/>
      <c r="I18" s="92"/>
      <c r="J18" s="92"/>
      <c r="K18" s="92"/>
      <c r="L18" s="92"/>
      <c r="M18" s="92"/>
      <c r="N18" s="92"/>
      <c r="O18" s="33"/>
    </row>
    <row r="19" spans="1:18" ht="40.5" customHeight="1" thickBot="1" x14ac:dyDescent="0.35">
      <c r="A19" s="162" t="s">
        <v>37</v>
      </c>
      <c r="B19" s="163"/>
      <c r="C19" s="94"/>
      <c r="D19" s="98"/>
      <c r="E19" s="200" t="s">
        <v>133</v>
      </c>
      <c r="F19" s="200"/>
      <c r="G19" s="200"/>
      <c r="H19" s="200"/>
      <c r="I19" s="200"/>
      <c r="J19" s="200"/>
      <c r="K19" s="200"/>
      <c r="L19" s="200"/>
      <c r="M19" s="201"/>
      <c r="N19" s="95"/>
      <c r="O19" s="30">
        <v>3</v>
      </c>
    </row>
    <row r="20" spans="1:18" ht="15" thickBot="1" x14ac:dyDescent="0.35">
      <c r="A20" s="31"/>
      <c r="B20" s="92"/>
      <c r="C20" s="92"/>
      <c r="D20" s="92"/>
      <c r="E20" s="92"/>
      <c r="F20" s="92"/>
      <c r="G20" s="92"/>
      <c r="H20" s="92"/>
      <c r="I20" s="92"/>
      <c r="J20" s="92"/>
      <c r="K20" s="92"/>
      <c r="L20" s="92"/>
      <c r="M20" s="92"/>
      <c r="N20" s="92"/>
      <c r="O20" s="33"/>
    </row>
    <row r="21" spans="1:18" ht="48.75" customHeight="1" thickBot="1" x14ac:dyDescent="0.35">
      <c r="A21" s="162" t="s">
        <v>38</v>
      </c>
      <c r="B21" s="163"/>
      <c r="C21" s="94"/>
      <c r="D21" s="202"/>
      <c r="E21" s="203"/>
      <c r="F21" s="203"/>
      <c r="G21" s="203"/>
      <c r="H21" s="203"/>
      <c r="I21" s="203"/>
      <c r="J21" s="203"/>
      <c r="K21" s="203"/>
      <c r="L21" s="203"/>
      <c r="M21" s="204"/>
      <c r="N21" s="95"/>
      <c r="O21" s="30"/>
    </row>
    <row r="22" spans="1:18" ht="16.2" thickBot="1" x14ac:dyDescent="0.35">
      <c r="A22" s="36"/>
      <c r="B22" s="37"/>
      <c r="C22" s="99"/>
      <c r="D22" s="100"/>
      <c r="E22" s="100"/>
      <c r="F22" s="100"/>
      <c r="G22" s="100"/>
      <c r="H22" s="100"/>
      <c r="I22" s="100"/>
      <c r="J22" s="100"/>
      <c r="K22" s="100"/>
      <c r="L22" s="100"/>
      <c r="M22" s="100"/>
      <c r="N22" s="99"/>
      <c r="O22" s="40"/>
    </row>
    <row r="23" spans="1:18" ht="18.600000000000001" thickTop="1" thickBot="1" x14ac:dyDescent="0.35">
      <c r="A23" s="187" t="s">
        <v>39</v>
      </c>
      <c r="B23" s="188"/>
      <c r="C23" s="188"/>
      <c r="D23" s="188"/>
      <c r="E23" s="188"/>
      <c r="F23" s="188"/>
      <c r="G23" s="188"/>
      <c r="H23" s="188"/>
      <c r="I23" s="188"/>
      <c r="J23" s="188"/>
      <c r="K23" s="188"/>
      <c r="L23" s="188"/>
      <c r="M23" s="189"/>
      <c r="N23" s="92"/>
      <c r="O23" s="41">
        <f>IF( SUM(O15:O21)&lt;=10,SUM(O15:O21),"EXCEDE LOS 10 PUNTOS VALIDOS")</f>
        <v>7</v>
      </c>
    </row>
    <row r="24" spans="1:18" ht="18" thickBot="1" x14ac:dyDescent="0.35">
      <c r="A24" s="42"/>
      <c r="B24" s="43"/>
      <c r="C24" s="43"/>
      <c r="D24" s="43"/>
      <c r="E24" s="43"/>
      <c r="F24" s="43"/>
      <c r="G24" s="43"/>
      <c r="H24" s="43"/>
      <c r="I24" s="43"/>
      <c r="J24" s="43"/>
      <c r="K24" s="43"/>
      <c r="L24" s="43"/>
      <c r="M24" s="43"/>
      <c r="N24" s="92"/>
      <c r="O24" s="40"/>
    </row>
    <row r="25" spans="1:18" ht="23.4" thickBot="1" x14ac:dyDescent="0.35">
      <c r="A25" s="178" t="s">
        <v>40</v>
      </c>
      <c r="B25" s="179"/>
      <c r="C25" s="179"/>
      <c r="D25" s="179"/>
      <c r="E25" s="179"/>
      <c r="F25" s="179"/>
      <c r="G25" s="179"/>
      <c r="H25" s="179"/>
      <c r="I25" s="179"/>
      <c r="J25" s="179"/>
      <c r="K25" s="179"/>
      <c r="L25" s="179"/>
      <c r="M25" s="180"/>
      <c r="N25" s="92"/>
      <c r="O25" s="40"/>
    </row>
    <row r="26" spans="1:18" ht="301.5" customHeight="1" thickBot="1" x14ac:dyDescent="0.35">
      <c r="A26" s="181" t="s">
        <v>41</v>
      </c>
      <c r="B26" s="182"/>
      <c r="C26" s="94"/>
      <c r="D26" s="193" t="s">
        <v>144</v>
      </c>
      <c r="E26" s="194"/>
      <c r="F26" s="194"/>
      <c r="G26" s="194"/>
      <c r="H26" s="194"/>
      <c r="I26" s="194"/>
      <c r="J26" s="194"/>
      <c r="K26" s="194"/>
      <c r="L26" s="194"/>
      <c r="M26" s="195"/>
      <c r="N26" s="95"/>
      <c r="O26" s="30">
        <f>4.73+0.33+1.29</f>
        <v>6.3500000000000005</v>
      </c>
      <c r="Q26" s="101"/>
      <c r="R26" s="101"/>
    </row>
    <row r="27" spans="1:18" ht="16.2" thickBot="1" x14ac:dyDescent="0.35">
      <c r="A27" s="36"/>
      <c r="B27" s="37"/>
      <c r="C27" s="99"/>
      <c r="D27" s="100"/>
      <c r="E27" s="100"/>
      <c r="F27" s="100"/>
      <c r="G27" s="100"/>
      <c r="H27" s="100"/>
      <c r="I27" s="100"/>
      <c r="J27" s="100"/>
      <c r="K27" s="100"/>
      <c r="L27" s="100"/>
      <c r="M27" s="100"/>
      <c r="N27" s="99"/>
      <c r="O27" s="40"/>
    </row>
    <row r="28" spans="1:18" ht="18.600000000000001" thickTop="1" thickBot="1" x14ac:dyDescent="0.35">
      <c r="A28" s="187" t="s">
        <v>42</v>
      </c>
      <c r="B28" s="188"/>
      <c r="C28" s="188"/>
      <c r="D28" s="188"/>
      <c r="E28" s="188"/>
      <c r="F28" s="188"/>
      <c r="G28" s="188"/>
      <c r="H28" s="188"/>
      <c r="I28" s="188"/>
      <c r="J28" s="188"/>
      <c r="K28" s="188"/>
      <c r="L28" s="188"/>
      <c r="M28" s="189"/>
      <c r="N28" s="99"/>
      <c r="O28" s="41">
        <f>IF(O26&lt;=10,O26,"EXCEDE LOS 10 PUNTOS PERMITIDOS")</f>
        <v>6.3500000000000005</v>
      </c>
      <c r="Q28" s="101"/>
      <c r="R28" s="101"/>
    </row>
    <row r="29" spans="1:18" ht="15" thickBot="1" x14ac:dyDescent="0.35">
      <c r="A29" s="45"/>
      <c r="B29" s="46"/>
      <c r="C29" s="46"/>
      <c r="D29" s="46"/>
      <c r="E29" s="46"/>
      <c r="F29" s="46"/>
      <c r="G29" s="46"/>
      <c r="H29" s="46"/>
      <c r="I29" s="46"/>
      <c r="J29" s="46"/>
      <c r="K29" s="46"/>
      <c r="L29" s="46"/>
      <c r="M29" s="46"/>
      <c r="N29" s="46"/>
      <c r="O29" s="40"/>
    </row>
    <row r="30" spans="1:18" ht="23.4" thickBot="1" x14ac:dyDescent="0.35">
      <c r="A30" s="178" t="s">
        <v>43</v>
      </c>
      <c r="B30" s="179"/>
      <c r="C30" s="179"/>
      <c r="D30" s="179"/>
      <c r="E30" s="179"/>
      <c r="F30" s="179"/>
      <c r="G30" s="179"/>
      <c r="H30" s="179"/>
      <c r="I30" s="179"/>
      <c r="J30" s="179"/>
      <c r="K30" s="179"/>
      <c r="L30" s="179"/>
      <c r="M30" s="180"/>
      <c r="N30" s="46"/>
      <c r="O30" s="40"/>
    </row>
    <row r="31" spans="1:18" ht="53.25" customHeight="1" thickBot="1" x14ac:dyDescent="0.35">
      <c r="A31" s="181" t="s">
        <v>44</v>
      </c>
      <c r="B31" s="182"/>
      <c r="C31" s="94"/>
      <c r="D31" s="193" t="s">
        <v>142</v>
      </c>
      <c r="E31" s="194"/>
      <c r="F31" s="194"/>
      <c r="G31" s="194"/>
      <c r="H31" s="194"/>
      <c r="I31" s="194"/>
      <c r="J31" s="194"/>
      <c r="K31" s="194"/>
      <c r="L31" s="194"/>
      <c r="M31" s="195"/>
      <c r="N31" s="95"/>
      <c r="O31" s="30">
        <v>5.0199999999999996</v>
      </c>
      <c r="R31" s="102"/>
    </row>
    <row r="32" spans="1:18" ht="15" thickBot="1" x14ac:dyDescent="0.35">
      <c r="A32" s="103"/>
      <c r="B32" s="92"/>
      <c r="C32" s="92"/>
      <c r="D32" s="92"/>
      <c r="E32" s="92"/>
      <c r="F32" s="92"/>
      <c r="G32" s="92"/>
      <c r="H32" s="92"/>
      <c r="I32" s="92"/>
      <c r="J32" s="92"/>
      <c r="K32" s="92"/>
      <c r="L32" s="92"/>
      <c r="M32" s="92"/>
      <c r="N32" s="92"/>
      <c r="O32" s="40"/>
    </row>
    <row r="33" spans="1:16" ht="18.600000000000001" thickTop="1" thickBot="1" x14ac:dyDescent="0.35">
      <c r="A33" s="187" t="s">
        <v>45</v>
      </c>
      <c r="B33" s="188"/>
      <c r="C33" s="188"/>
      <c r="D33" s="188"/>
      <c r="E33" s="188"/>
      <c r="F33" s="188"/>
      <c r="G33" s="188"/>
      <c r="H33" s="188"/>
      <c r="I33" s="188"/>
      <c r="J33" s="188"/>
      <c r="K33" s="188"/>
      <c r="L33" s="188"/>
      <c r="M33" s="189"/>
      <c r="N33" s="99"/>
      <c r="O33" s="41">
        <f>IF(O31&lt;=10,O31,"EXCEDE LOS 10 PUNTOS PERMITIDOS")</f>
        <v>5.0199999999999996</v>
      </c>
    </row>
    <row r="34" spans="1:16" ht="15" thickBot="1" x14ac:dyDescent="0.35">
      <c r="A34" s="103"/>
      <c r="B34" s="92"/>
      <c r="C34" s="92"/>
      <c r="D34" s="92"/>
      <c r="E34" s="92"/>
      <c r="F34" s="92"/>
      <c r="G34" s="92"/>
      <c r="H34" s="92"/>
      <c r="I34" s="92"/>
      <c r="J34" s="92"/>
      <c r="K34" s="92"/>
      <c r="L34" s="92"/>
      <c r="M34" s="92"/>
      <c r="N34" s="92"/>
      <c r="O34" s="40"/>
    </row>
    <row r="35" spans="1:16" ht="23.4" thickBot="1" x14ac:dyDescent="0.35">
      <c r="A35" s="178" t="s">
        <v>46</v>
      </c>
      <c r="B35" s="179"/>
      <c r="C35" s="179"/>
      <c r="D35" s="179"/>
      <c r="E35" s="179"/>
      <c r="F35" s="179"/>
      <c r="G35" s="179"/>
      <c r="H35" s="179"/>
      <c r="I35" s="179"/>
      <c r="J35" s="179"/>
      <c r="K35" s="179"/>
      <c r="L35" s="179"/>
      <c r="M35" s="180"/>
      <c r="N35" s="92"/>
      <c r="O35" s="40"/>
    </row>
    <row r="36" spans="1:16" ht="409.5" customHeight="1" thickBot="1" x14ac:dyDescent="0.35">
      <c r="A36" s="162" t="s">
        <v>47</v>
      </c>
      <c r="B36" s="163"/>
      <c r="C36" s="94"/>
      <c r="D36" s="196" t="s">
        <v>143</v>
      </c>
      <c r="E36" s="197"/>
      <c r="F36" s="197"/>
      <c r="G36" s="197"/>
      <c r="H36" s="197"/>
      <c r="I36" s="197"/>
      <c r="J36" s="197"/>
      <c r="K36" s="197"/>
      <c r="L36" s="197"/>
      <c r="M36" s="198"/>
      <c r="N36" s="95"/>
      <c r="O36" s="30">
        <f>1+0.53+0.62+0.63+2+0.2+0.5+0.5+0.5</f>
        <v>6.4799999999999995</v>
      </c>
    </row>
    <row r="37" spans="1:16" ht="16.2" thickBot="1" x14ac:dyDescent="0.35">
      <c r="A37" s="36"/>
      <c r="B37" s="37"/>
      <c r="C37" s="99"/>
      <c r="D37" s="100"/>
      <c r="E37" s="100"/>
      <c r="F37" s="100"/>
      <c r="G37" s="100"/>
      <c r="H37" s="100"/>
      <c r="I37" s="100"/>
      <c r="J37" s="100"/>
      <c r="K37" s="100"/>
      <c r="L37" s="100"/>
      <c r="M37" s="100"/>
      <c r="N37" s="99"/>
      <c r="O37" s="40"/>
      <c r="P37" s="102"/>
    </row>
    <row r="38" spans="1:16" ht="18.600000000000001" thickTop="1" thickBot="1" x14ac:dyDescent="0.35">
      <c r="A38" s="187" t="s">
        <v>48</v>
      </c>
      <c r="B38" s="188"/>
      <c r="C38" s="188"/>
      <c r="D38" s="188"/>
      <c r="E38" s="188"/>
      <c r="F38" s="188"/>
      <c r="G38" s="188"/>
      <c r="H38" s="188"/>
      <c r="I38" s="188"/>
      <c r="J38" s="188"/>
      <c r="K38" s="188"/>
      <c r="L38" s="188"/>
      <c r="M38" s="189"/>
      <c r="N38" s="99"/>
      <c r="O38" s="41">
        <f>IF(O36&lt;=10,O36,"EXCEDE LOS 10 PUNTOS PERMITIDOS")</f>
        <v>6.4799999999999995</v>
      </c>
    </row>
    <row r="39" spans="1:16" x14ac:dyDescent="0.3">
      <c r="A39" s="103"/>
      <c r="B39" s="92"/>
      <c r="C39" s="92"/>
      <c r="D39" s="92"/>
      <c r="E39" s="92"/>
      <c r="F39" s="92"/>
      <c r="G39" s="92"/>
      <c r="H39" s="92"/>
      <c r="I39" s="92"/>
      <c r="J39" s="92"/>
      <c r="K39" s="92"/>
      <c r="L39" s="92"/>
      <c r="M39" s="92"/>
      <c r="N39" s="92"/>
      <c r="O39" s="40"/>
    </row>
    <row r="40" spans="1:16" ht="15" thickBot="1" x14ac:dyDescent="0.35">
      <c r="A40" s="103"/>
      <c r="B40" s="92"/>
      <c r="C40" s="92"/>
      <c r="D40" s="92"/>
      <c r="E40" s="92"/>
      <c r="F40" s="92"/>
      <c r="G40" s="92"/>
      <c r="H40" s="92"/>
      <c r="I40" s="92"/>
      <c r="J40" s="92"/>
      <c r="K40" s="92"/>
      <c r="L40" s="92"/>
      <c r="M40" s="92"/>
      <c r="N40" s="92"/>
      <c r="O40" s="49"/>
    </row>
    <row r="41" spans="1:16" ht="24" thickTop="1" thickBot="1" x14ac:dyDescent="0.35">
      <c r="A41" s="190" t="s">
        <v>31</v>
      </c>
      <c r="B41" s="191"/>
      <c r="C41" s="191"/>
      <c r="D41" s="191"/>
      <c r="E41" s="191"/>
      <c r="F41" s="191"/>
      <c r="G41" s="191"/>
      <c r="H41" s="191"/>
      <c r="I41" s="191"/>
      <c r="J41" s="191"/>
      <c r="K41" s="191"/>
      <c r="L41" s="191"/>
      <c r="M41" s="192"/>
      <c r="N41" s="104"/>
      <c r="O41" s="51">
        <f>IF((O23+O28+O33+O38)&lt;=40,(O23+O28+O33+O38),"ERROR EXCEDE LOS 40 PUNTOS")</f>
        <v>24.85</v>
      </c>
    </row>
    <row r="42" spans="1:16" x14ac:dyDescent="0.3">
      <c r="A42" s="105"/>
      <c r="B42" s="92"/>
      <c r="C42" s="92"/>
      <c r="D42" s="92"/>
      <c r="E42" s="92"/>
      <c r="F42" s="92"/>
      <c r="G42" s="92"/>
      <c r="H42" s="92"/>
      <c r="I42" s="92"/>
      <c r="J42" s="92"/>
      <c r="K42" s="92"/>
      <c r="L42" s="92"/>
      <c r="M42" s="92"/>
      <c r="N42" s="92"/>
      <c r="O42" s="53"/>
    </row>
    <row r="43" spans="1:16" x14ac:dyDescent="0.3">
      <c r="A43" s="105"/>
      <c r="B43" s="92"/>
      <c r="C43" s="92"/>
      <c r="D43" s="92"/>
      <c r="E43" s="92"/>
      <c r="F43" s="92"/>
      <c r="G43" s="92"/>
      <c r="H43" s="92"/>
      <c r="I43" s="92"/>
      <c r="J43" s="92"/>
      <c r="K43" s="92"/>
      <c r="L43" s="92"/>
      <c r="M43" s="92"/>
      <c r="N43" s="92"/>
      <c r="O43" s="53"/>
    </row>
    <row r="44" spans="1:16" x14ac:dyDescent="0.3">
      <c r="A44" s="105"/>
      <c r="B44" s="92"/>
      <c r="C44" s="92"/>
      <c r="D44" s="92"/>
      <c r="E44" s="92"/>
      <c r="F44" s="92"/>
      <c r="G44" s="92"/>
      <c r="H44" s="92"/>
      <c r="I44" s="92"/>
      <c r="J44" s="92"/>
      <c r="K44" s="92"/>
      <c r="L44" s="92"/>
      <c r="M44" s="92"/>
      <c r="N44" s="92"/>
      <c r="O44" s="53"/>
    </row>
    <row r="45" spans="1:16" x14ac:dyDescent="0.3">
      <c r="A45" s="105"/>
      <c r="B45" s="92"/>
      <c r="C45" s="92"/>
      <c r="D45" s="92"/>
      <c r="E45" s="92"/>
      <c r="F45" s="92"/>
      <c r="G45" s="92"/>
      <c r="H45" s="92"/>
      <c r="I45" s="92"/>
      <c r="J45" s="92"/>
      <c r="K45" s="92"/>
      <c r="L45" s="92"/>
      <c r="M45" s="92"/>
      <c r="N45" s="92"/>
      <c r="O45" s="53"/>
    </row>
    <row r="46" spans="1:16" x14ac:dyDescent="0.3">
      <c r="A46" s="105"/>
      <c r="B46" s="92"/>
      <c r="C46" s="92"/>
      <c r="D46" s="92"/>
      <c r="E46" s="92"/>
      <c r="F46" s="92"/>
      <c r="G46" s="92"/>
      <c r="H46" s="92"/>
      <c r="I46" s="92"/>
      <c r="J46" s="92"/>
      <c r="K46" s="92"/>
      <c r="L46" s="92"/>
      <c r="M46" s="92"/>
      <c r="N46" s="92"/>
      <c r="O46" s="53"/>
    </row>
    <row r="47" spans="1:16" x14ac:dyDescent="0.3">
      <c r="A47" s="105"/>
      <c r="B47" s="92"/>
      <c r="C47" s="92"/>
      <c r="D47" s="92"/>
      <c r="E47" s="92"/>
      <c r="F47" s="92"/>
      <c r="G47" s="92"/>
      <c r="H47" s="92"/>
      <c r="I47" s="92"/>
      <c r="J47" s="92"/>
      <c r="K47" s="92"/>
      <c r="L47" s="92"/>
      <c r="M47" s="92"/>
      <c r="N47" s="92"/>
      <c r="O47" s="53"/>
    </row>
    <row r="48" spans="1:16" x14ac:dyDescent="0.3">
      <c r="A48" s="105"/>
      <c r="B48" s="92"/>
      <c r="C48" s="92"/>
      <c r="D48" s="92"/>
      <c r="E48" s="92"/>
      <c r="F48" s="92"/>
      <c r="G48" s="92"/>
      <c r="H48" s="92"/>
      <c r="I48" s="92"/>
      <c r="J48" s="92"/>
      <c r="K48" s="92"/>
      <c r="L48" s="92"/>
      <c r="M48" s="92"/>
      <c r="N48" s="92"/>
      <c r="O48" s="53"/>
    </row>
    <row r="49" spans="1:15" x14ac:dyDescent="0.3">
      <c r="A49" s="105"/>
      <c r="B49" s="92"/>
      <c r="C49" s="92"/>
      <c r="D49" s="92"/>
      <c r="E49" s="92"/>
      <c r="F49" s="92"/>
      <c r="G49" s="92"/>
      <c r="H49" s="92"/>
      <c r="I49" s="92"/>
      <c r="J49" s="92"/>
      <c r="K49" s="92"/>
      <c r="L49" s="92"/>
      <c r="M49" s="92"/>
      <c r="N49" s="92"/>
      <c r="O49" s="53"/>
    </row>
    <row r="50" spans="1:15" x14ac:dyDescent="0.3">
      <c r="A50" s="105"/>
      <c r="B50" s="92"/>
      <c r="C50" s="92"/>
      <c r="D50" s="92"/>
      <c r="E50" s="92"/>
      <c r="F50" s="92"/>
      <c r="G50" s="92"/>
      <c r="H50" s="92"/>
      <c r="I50" s="92"/>
      <c r="J50" s="92"/>
      <c r="K50" s="92"/>
      <c r="L50" s="92"/>
      <c r="M50" s="92"/>
      <c r="N50" s="92"/>
      <c r="O50" s="53"/>
    </row>
  </sheetData>
  <sheetProtection algorithmName="SHA-512" hashValue="9EoIJy0+5du1VPxLcTR5bf8QcoWv+shQ27gKR/65XJ/chA03Dusp4y59nbU06pTunH/YLKAKyC1qIEK5il16dA==" saltValue="R/7coicVfJhYqM8OeBgAKw==" spinCount="100000" sheet="1" objects="1" scenarios="1"/>
  <mergeCells count="48">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workbookViewId="0">
      <selection activeCell="F2" sqref="F2:O2"/>
    </sheetView>
  </sheetViews>
  <sheetFormatPr baseColWidth="10" defaultRowHeight="14.4" x14ac:dyDescent="0.3"/>
  <cols>
    <col min="1" max="1" width="9.5546875" style="4" customWidth="1"/>
    <col min="2" max="2" width="11.109375" style="4" customWidth="1"/>
    <col min="3" max="3" width="17.33203125" style="4" customWidth="1"/>
    <col min="4" max="4" width="11.44140625" style="4" hidden="1" customWidth="1"/>
    <col min="5" max="5" width="8.33203125" style="4" customWidth="1"/>
    <col min="6" max="6" width="8.88671875" style="4" customWidth="1"/>
    <col min="7" max="7" width="6.109375" style="4" customWidth="1"/>
    <col min="8" max="8" width="11.44140625" style="4"/>
    <col min="9" max="9" width="13.44140625" style="4" customWidth="1"/>
    <col min="10" max="10" width="13.33203125" style="4" customWidth="1"/>
    <col min="11" max="12" width="12.44140625" style="4" customWidth="1"/>
    <col min="13" max="13" width="11.44140625" style="4"/>
    <col min="14" max="14" width="5.5546875" style="4" customWidth="1"/>
    <col min="15" max="15" width="14.5546875" style="4" customWidth="1"/>
    <col min="16" max="16" width="11.44140625" style="4"/>
    <col min="17" max="17" width="11.88671875" style="4" bestFit="1" customWidth="1"/>
    <col min="18" max="257" width="11.44140625" style="4"/>
    <col min="258" max="258" width="10.109375" style="4" customWidth="1"/>
    <col min="259" max="259" width="10.5546875" style="4" customWidth="1"/>
    <col min="260" max="260" width="12.5546875" style="4" customWidth="1"/>
    <col min="261" max="261" width="0" style="4" hidden="1" customWidth="1"/>
    <col min="262" max="262" width="11.33203125" style="4" customWidth="1"/>
    <col min="263" max="264" width="11.44140625" style="4"/>
    <col min="265" max="265" width="13.44140625" style="4" customWidth="1"/>
    <col min="266" max="266" width="12.109375" style="4" customWidth="1"/>
    <col min="267" max="268" width="12.44140625" style="4" customWidth="1"/>
    <col min="269" max="269" width="11.44140625" style="4"/>
    <col min="270" max="270" width="5.5546875" style="4" customWidth="1"/>
    <col min="271" max="271" width="14.109375" style="4" customWidth="1"/>
    <col min="272" max="513" width="11.44140625" style="4"/>
    <col min="514" max="514" width="10.109375" style="4" customWidth="1"/>
    <col min="515" max="515" width="10.5546875" style="4" customWidth="1"/>
    <col min="516" max="516" width="12.5546875" style="4" customWidth="1"/>
    <col min="517" max="517" width="0" style="4" hidden="1" customWidth="1"/>
    <col min="518" max="518" width="11.33203125" style="4" customWidth="1"/>
    <col min="519" max="520" width="11.44140625" style="4"/>
    <col min="521" max="521" width="13.44140625" style="4" customWidth="1"/>
    <col min="522" max="522" width="12.109375" style="4" customWidth="1"/>
    <col min="523" max="524" width="12.44140625" style="4" customWidth="1"/>
    <col min="525" max="525" width="11.44140625" style="4"/>
    <col min="526" max="526" width="5.5546875" style="4" customWidth="1"/>
    <col min="527" max="527" width="14.109375" style="4" customWidth="1"/>
    <col min="528" max="769" width="11.44140625" style="4"/>
    <col min="770" max="770" width="10.109375" style="4" customWidth="1"/>
    <col min="771" max="771" width="10.5546875" style="4" customWidth="1"/>
    <col min="772" max="772" width="12.5546875" style="4" customWidth="1"/>
    <col min="773" max="773" width="0" style="4" hidden="1" customWidth="1"/>
    <col min="774" max="774" width="11.33203125" style="4" customWidth="1"/>
    <col min="775" max="776" width="11.44140625" style="4"/>
    <col min="777" max="777" width="13.44140625" style="4" customWidth="1"/>
    <col min="778" max="778" width="12.109375" style="4" customWidth="1"/>
    <col min="779" max="780" width="12.44140625" style="4" customWidth="1"/>
    <col min="781" max="781" width="11.44140625" style="4"/>
    <col min="782" max="782" width="5.5546875" style="4" customWidth="1"/>
    <col min="783" max="783" width="14.109375" style="4" customWidth="1"/>
    <col min="784" max="1025" width="11.44140625" style="4"/>
    <col min="1026" max="1026" width="10.109375" style="4" customWidth="1"/>
    <col min="1027" max="1027" width="10.5546875" style="4" customWidth="1"/>
    <col min="1028" max="1028" width="12.5546875" style="4" customWidth="1"/>
    <col min="1029" max="1029" width="0" style="4" hidden="1" customWidth="1"/>
    <col min="1030" max="1030" width="11.33203125" style="4" customWidth="1"/>
    <col min="1031" max="1032" width="11.44140625" style="4"/>
    <col min="1033" max="1033" width="13.44140625" style="4" customWidth="1"/>
    <col min="1034" max="1034" width="12.109375" style="4" customWidth="1"/>
    <col min="1035" max="1036" width="12.44140625" style="4" customWidth="1"/>
    <col min="1037" max="1037" width="11.44140625" style="4"/>
    <col min="1038" max="1038" width="5.5546875" style="4" customWidth="1"/>
    <col min="1039" max="1039" width="14.109375" style="4" customWidth="1"/>
    <col min="1040" max="1281" width="11.44140625" style="4"/>
    <col min="1282" max="1282" width="10.109375" style="4" customWidth="1"/>
    <col min="1283" max="1283" width="10.5546875" style="4" customWidth="1"/>
    <col min="1284" max="1284" width="12.5546875" style="4" customWidth="1"/>
    <col min="1285" max="1285" width="0" style="4" hidden="1" customWidth="1"/>
    <col min="1286" max="1286" width="11.33203125" style="4" customWidth="1"/>
    <col min="1287" max="1288" width="11.44140625" style="4"/>
    <col min="1289" max="1289" width="13.44140625" style="4" customWidth="1"/>
    <col min="1290" max="1290" width="12.109375" style="4" customWidth="1"/>
    <col min="1291" max="1292" width="12.44140625" style="4" customWidth="1"/>
    <col min="1293" max="1293" width="11.44140625" style="4"/>
    <col min="1294" max="1294" width="5.5546875" style="4" customWidth="1"/>
    <col min="1295" max="1295" width="14.109375" style="4" customWidth="1"/>
    <col min="1296" max="1537" width="11.44140625" style="4"/>
    <col min="1538" max="1538" width="10.109375" style="4" customWidth="1"/>
    <col min="1539" max="1539" width="10.5546875" style="4" customWidth="1"/>
    <col min="1540" max="1540" width="12.5546875" style="4" customWidth="1"/>
    <col min="1541" max="1541" width="0" style="4" hidden="1" customWidth="1"/>
    <col min="1542" max="1542" width="11.33203125" style="4" customWidth="1"/>
    <col min="1543" max="1544" width="11.44140625" style="4"/>
    <col min="1545" max="1545" width="13.44140625" style="4" customWidth="1"/>
    <col min="1546" max="1546" width="12.109375" style="4" customWidth="1"/>
    <col min="1547" max="1548" width="12.44140625" style="4" customWidth="1"/>
    <col min="1549" max="1549" width="11.44140625" style="4"/>
    <col min="1550" max="1550" width="5.5546875" style="4" customWidth="1"/>
    <col min="1551" max="1551" width="14.109375" style="4" customWidth="1"/>
    <col min="1552" max="1793" width="11.44140625" style="4"/>
    <col min="1794" max="1794" width="10.109375" style="4" customWidth="1"/>
    <col min="1795" max="1795" width="10.5546875" style="4" customWidth="1"/>
    <col min="1796" max="1796" width="12.5546875" style="4" customWidth="1"/>
    <col min="1797" max="1797" width="0" style="4" hidden="1" customWidth="1"/>
    <col min="1798" max="1798" width="11.33203125" style="4" customWidth="1"/>
    <col min="1799" max="1800" width="11.44140625" style="4"/>
    <col min="1801" max="1801" width="13.44140625" style="4" customWidth="1"/>
    <col min="1802" max="1802" width="12.109375" style="4" customWidth="1"/>
    <col min="1803" max="1804" width="12.44140625" style="4" customWidth="1"/>
    <col min="1805" max="1805" width="11.44140625" style="4"/>
    <col min="1806" max="1806" width="5.5546875" style="4" customWidth="1"/>
    <col min="1807" max="1807" width="14.109375" style="4" customWidth="1"/>
    <col min="1808" max="2049" width="11.44140625" style="4"/>
    <col min="2050" max="2050" width="10.109375" style="4" customWidth="1"/>
    <col min="2051" max="2051" width="10.5546875" style="4" customWidth="1"/>
    <col min="2052" max="2052" width="12.5546875" style="4" customWidth="1"/>
    <col min="2053" max="2053" width="0" style="4" hidden="1" customWidth="1"/>
    <col min="2054" max="2054" width="11.33203125" style="4" customWidth="1"/>
    <col min="2055" max="2056" width="11.44140625" style="4"/>
    <col min="2057" max="2057" width="13.44140625" style="4" customWidth="1"/>
    <col min="2058" max="2058" width="12.109375" style="4" customWidth="1"/>
    <col min="2059" max="2060" width="12.44140625" style="4" customWidth="1"/>
    <col min="2061" max="2061" width="11.44140625" style="4"/>
    <col min="2062" max="2062" width="5.5546875" style="4" customWidth="1"/>
    <col min="2063" max="2063" width="14.109375" style="4" customWidth="1"/>
    <col min="2064" max="2305" width="11.44140625" style="4"/>
    <col min="2306" max="2306" width="10.109375" style="4" customWidth="1"/>
    <col min="2307" max="2307" width="10.5546875" style="4" customWidth="1"/>
    <col min="2308" max="2308" width="12.5546875" style="4" customWidth="1"/>
    <col min="2309" max="2309" width="0" style="4" hidden="1" customWidth="1"/>
    <col min="2310" max="2310" width="11.33203125" style="4" customWidth="1"/>
    <col min="2311" max="2312" width="11.44140625" style="4"/>
    <col min="2313" max="2313" width="13.44140625" style="4" customWidth="1"/>
    <col min="2314" max="2314" width="12.109375" style="4" customWidth="1"/>
    <col min="2315" max="2316" width="12.44140625" style="4" customWidth="1"/>
    <col min="2317" max="2317" width="11.44140625" style="4"/>
    <col min="2318" max="2318" width="5.5546875" style="4" customWidth="1"/>
    <col min="2319" max="2319" width="14.109375" style="4" customWidth="1"/>
    <col min="2320" max="2561" width="11.44140625" style="4"/>
    <col min="2562" max="2562" width="10.109375" style="4" customWidth="1"/>
    <col min="2563" max="2563" width="10.5546875" style="4" customWidth="1"/>
    <col min="2564" max="2564" width="12.5546875" style="4" customWidth="1"/>
    <col min="2565" max="2565" width="0" style="4" hidden="1" customWidth="1"/>
    <col min="2566" max="2566" width="11.33203125" style="4" customWidth="1"/>
    <col min="2567" max="2568" width="11.44140625" style="4"/>
    <col min="2569" max="2569" width="13.44140625" style="4" customWidth="1"/>
    <col min="2570" max="2570" width="12.109375" style="4" customWidth="1"/>
    <col min="2571" max="2572" width="12.44140625" style="4" customWidth="1"/>
    <col min="2573" max="2573" width="11.44140625" style="4"/>
    <col min="2574" max="2574" width="5.5546875" style="4" customWidth="1"/>
    <col min="2575" max="2575" width="14.109375" style="4" customWidth="1"/>
    <col min="2576" max="2817" width="11.44140625" style="4"/>
    <col min="2818" max="2818" width="10.109375" style="4" customWidth="1"/>
    <col min="2819" max="2819" width="10.5546875" style="4" customWidth="1"/>
    <col min="2820" max="2820" width="12.5546875" style="4" customWidth="1"/>
    <col min="2821" max="2821" width="0" style="4" hidden="1" customWidth="1"/>
    <col min="2822" max="2822" width="11.33203125" style="4" customWidth="1"/>
    <col min="2823" max="2824" width="11.44140625" style="4"/>
    <col min="2825" max="2825" width="13.44140625" style="4" customWidth="1"/>
    <col min="2826" max="2826" width="12.109375" style="4" customWidth="1"/>
    <col min="2827" max="2828" width="12.44140625" style="4" customWidth="1"/>
    <col min="2829" max="2829" width="11.44140625" style="4"/>
    <col min="2830" max="2830" width="5.5546875" style="4" customWidth="1"/>
    <col min="2831" max="2831" width="14.109375" style="4" customWidth="1"/>
    <col min="2832" max="3073" width="11.44140625" style="4"/>
    <col min="3074" max="3074" width="10.109375" style="4" customWidth="1"/>
    <col min="3075" max="3075" width="10.5546875" style="4" customWidth="1"/>
    <col min="3076" max="3076" width="12.5546875" style="4" customWidth="1"/>
    <col min="3077" max="3077" width="0" style="4" hidden="1" customWidth="1"/>
    <col min="3078" max="3078" width="11.33203125" style="4" customWidth="1"/>
    <col min="3079" max="3080" width="11.44140625" style="4"/>
    <col min="3081" max="3081" width="13.44140625" style="4" customWidth="1"/>
    <col min="3082" max="3082" width="12.109375" style="4" customWidth="1"/>
    <col min="3083" max="3084" width="12.44140625" style="4" customWidth="1"/>
    <col min="3085" max="3085" width="11.44140625" style="4"/>
    <col min="3086" max="3086" width="5.5546875" style="4" customWidth="1"/>
    <col min="3087" max="3087" width="14.109375" style="4" customWidth="1"/>
    <col min="3088" max="3329" width="11.44140625" style="4"/>
    <col min="3330" max="3330" width="10.109375" style="4" customWidth="1"/>
    <col min="3331" max="3331" width="10.5546875" style="4" customWidth="1"/>
    <col min="3332" max="3332" width="12.5546875" style="4" customWidth="1"/>
    <col min="3333" max="3333" width="0" style="4" hidden="1" customWidth="1"/>
    <col min="3334" max="3334" width="11.33203125" style="4" customWidth="1"/>
    <col min="3335" max="3336" width="11.44140625" style="4"/>
    <col min="3337" max="3337" width="13.44140625" style="4" customWidth="1"/>
    <col min="3338" max="3338" width="12.109375" style="4" customWidth="1"/>
    <col min="3339" max="3340" width="12.44140625" style="4" customWidth="1"/>
    <col min="3341" max="3341" width="11.44140625" style="4"/>
    <col min="3342" max="3342" width="5.5546875" style="4" customWidth="1"/>
    <col min="3343" max="3343" width="14.109375" style="4" customWidth="1"/>
    <col min="3344" max="3585" width="11.44140625" style="4"/>
    <col min="3586" max="3586" width="10.109375" style="4" customWidth="1"/>
    <col min="3587" max="3587" width="10.5546875" style="4" customWidth="1"/>
    <col min="3588" max="3588" width="12.5546875" style="4" customWidth="1"/>
    <col min="3589" max="3589" width="0" style="4" hidden="1" customWidth="1"/>
    <col min="3590" max="3590" width="11.33203125" style="4" customWidth="1"/>
    <col min="3591" max="3592" width="11.44140625" style="4"/>
    <col min="3593" max="3593" width="13.44140625" style="4" customWidth="1"/>
    <col min="3594" max="3594" width="12.109375" style="4" customWidth="1"/>
    <col min="3595" max="3596" width="12.44140625" style="4" customWidth="1"/>
    <col min="3597" max="3597" width="11.44140625" style="4"/>
    <col min="3598" max="3598" width="5.5546875" style="4" customWidth="1"/>
    <col min="3599" max="3599" width="14.109375" style="4" customWidth="1"/>
    <col min="3600" max="3841" width="11.44140625" style="4"/>
    <col min="3842" max="3842" width="10.109375" style="4" customWidth="1"/>
    <col min="3843" max="3843" width="10.5546875" style="4" customWidth="1"/>
    <col min="3844" max="3844" width="12.5546875" style="4" customWidth="1"/>
    <col min="3845" max="3845" width="0" style="4" hidden="1" customWidth="1"/>
    <col min="3846" max="3846" width="11.33203125" style="4" customWidth="1"/>
    <col min="3847" max="3848" width="11.44140625" style="4"/>
    <col min="3849" max="3849" width="13.44140625" style="4" customWidth="1"/>
    <col min="3850" max="3850" width="12.109375" style="4" customWidth="1"/>
    <col min="3851" max="3852" width="12.44140625" style="4" customWidth="1"/>
    <col min="3853" max="3853" width="11.44140625" style="4"/>
    <col min="3854" max="3854" width="5.5546875" style="4" customWidth="1"/>
    <col min="3855" max="3855" width="14.109375" style="4" customWidth="1"/>
    <col min="3856" max="4097" width="11.44140625" style="4"/>
    <col min="4098" max="4098" width="10.109375" style="4" customWidth="1"/>
    <col min="4099" max="4099" width="10.5546875" style="4" customWidth="1"/>
    <col min="4100" max="4100" width="12.5546875" style="4" customWidth="1"/>
    <col min="4101" max="4101" width="0" style="4" hidden="1" customWidth="1"/>
    <col min="4102" max="4102" width="11.33203125" style="4" customWidth="1"/>
    <col min="4103" max="4104" width="11.44140625" style="4"/>
    <col min="4105" max="4105" width="13.44140625" style="4" customWidth="1"/>
    <col min="4106" max="4106" width="12.109375" style="4" customWidth="1"/>
    <col min="4107" max="4108" width="12.44140625" style="4" customWidth="1"/>
    <col min="4109" max="4109" width="11.44140625" style="4"/>
    <col min="4110" max="4110" width="5.5546875" style="4" customWidth="1"/>
    <col min="4111" max="4111" width="14.109375" style="4" customWidth="1"/>
    <col min="4112" max="4353" width="11.44140625" style="4"/>
    <col min="4354" max="4354" width="10.109375" style="4" customWidth="1"/>
    <col min="4355" max="4355" width="10.5546875" style="4" customWidth="1"/>
    <col min="4356" max="4356" width="12.5546875" style="4" customWidth="1"/>
    <col min="4357" max="4357" width="0" style="4" hidden="1" customWidth="1"/>
    <col min="4358" max="4358" width="11.33203125" style="4" customWidth="1"/>
    <col min="4359" max="4360" width="11.44140625" style="4"/>
    <col min="4361" max="4361" width="13.44140625" style="4" customWidth="1"/>
    <col min="4362" max="4362" width="12.109375" style="4" customWidth="1"/>
    <col min="4363" max="4364" width="12.44140625" style="4" customWidth="1"/>
    <col min="4365" max="4365" width="11.44140625" style="4"/>
    <col min="4366" max="4366" width="5.5546875" style="4" customWidth="1"/>
    <col min="4367" max="4367" width="14.109375" style="4" customWidth="1"/>
    <col min="4368" max="4609" width="11.44140625" style="4"/>
    <col min="4610" max="4610" width="10.109375" style="4" customWidth="1"/>
    <col min="4611" max="4611" width="10.5546875" style="4" customWidth="1"/>
    <col min="4612" max="4612" width="12.5546875" style="4" customWidth="1"/>
    <col min="4613" max="4613" width="0" style="4" hidden="1" customWidth="1"/>
    <col min="4614" max="4614" width="11.33203125" style="4" customWidth="1"/>
    <col min="4615" max="4616" width="11.44140625" style="4"/>
    <col min="4617" max="4617" width="13.44140625" style="4" customWidth="1"/>
    <col min="4618" max="4618" width="12.109375" style="4" customWidth="1"/>
    <col min="4619" max="4620" width="12.44140625" style="4" customWidth="1"/>
    <col min="4621" max="4621" width="11.44140625" style="4"/>
    <col min="4622" max="4622" width="5.5546875" style="4" customWidth="1"/>
    <col min="4623" max="4623" width="14.109375" style="4" customWidth="1"/>
    <col min="4624" max="4865" width="11.44140625" style="4"/>
    <col min="4866" max="4866" width="10.109375" style="4" customWidth="1"/>
    <col min="4867" max="4867" width="10.5546875" style="4" customWidth="1"/>
    <col min="4868" max="4868" width="12.5546875" style="4" customWidth="1"/>
    <col min="4869" max="4869" width="0" style="4" hidden="1" customWidth="1"/>
    <col min="4870" max="4870" width="11.33203125" style="4" customWidth="1"/>
    <col min="4871" max="4872" width="11.44140625" style="4"/>
    <col min="4873" max="4873" width="13.44140625" style="4" customWidth="1"/>
    <col min="4874" max="4874" width="12.109375" style="4" customWidth="1"/>
    <col min="4875" max="4876" width="12.44140625" style="4" customWidth="1"/>
    <col min="4877" max="4877" width="11.44140625" style="4"/>
    <col min="4878" max="4878" width="5.5546875" style="4" customWidth="1"/>
    <col min="4879" max="4879" width="14.109375" style="4" customWidth="1"/>
    <col min="4880" max="5121" width="11.44140625" style="4"/>
    <col min="5122" max="5122" width="10.109375" style="4" customWidth="1"/>
    <col min="5123" max="5123" width="10.5546875" style="4" customWidth="1"/>
    <col min="5124" max="5124" width="12.5546875" style="4" customWidth="1"/>
    <col min="5125" max="5125" width="0" style="4" hidden="1" customWidth="1"/>
    <col min="5126" max="5126" width="11.33203125" style="4" customWidth="1"/>
    <col min="5127" max="5128" width="11.44140625" style="4"/>
    <col min="5129" max="5129" width="13.44140625" style="4" customWidth="1"/>
    <col min="5130" max="5130" width="12.109375" style="4" customWidth="1"/>
    <col min="5131" max="5132" width="12.44140625" style="4" customWidth="1"/>
    <col min="5133" max="5133" width="11.44140625" style="4"/>
    <col min="5134" max="5134" width="5.5546875" style="4" customWidth="1"/>
    <col min="5135" max="5135" width="14.109375" style="4" customWidth="1"/>
    <col min="5136" max="5377" width="11.44140625" style="4"/>
    <col min="5378" max="5378" width="10.109375" style="4" customWidth="1"/>
    <col min="5379" max="5379" width="10.5546875" style="4" customWidth="1"/>
    <col min="5380" max="5380" width="12.5546875" style="4" customWidth="1"/>
    <col min="5381" max="5381" width="0" style="4" hidden="1" customWidth="1"/>
    <col min="5382" max="5382" width="11.33203125" style="4" customWidth="1"/>
    <col min="5383" max="5384" width="11.44140625" style="4"/>
    <col min="5385" max="5385" width="13.44140625" style="4" customWidth="1"/>
    <col min="5386" max="5386" width="12.109375" style="4" customWidth="1"/>
    <col min="5387" max="5388" width="12.44140625" style="4" customWidth="1"/>
    <col min="5389" max="5389" width="11.44140625" style="4"/>
    <col min="5390" max="5390" width="5.5546875" style="4" customWidth="1"/>
    <col min="5391" max="5391" width="14.109375" style="4" customWidth="1"/>
    <col min="5392" max="5633" width="11.44140625" style="4"/>
    <col min="5634" max="5634" width="10.109375" style="4" customWidth="1"/>
    <col min="5635" max="5635" width="10.5546875" style="4" customWidth="1"/>
    <col min="5636" max="5636" width="12.5546875" style="4" customWidth="1"/>
    <col min="5637" max="5637" width="0" style="4" hidden="1" customWidth="1"/>
    <col min="5638" max="5638" width="11.33203125" style="4" customWidth="1"/>
    <col min="5639" max="5640" width="11.44140625" style="4"/>
    <col min="5641" max="5641" width="13.44140625" style="4" customWidth="1"/>
    <col min="5642" max="5642" width="12.109375" style="4" customWidth="1"/>
    <col min="5643" max="5644" width="12.44140625" style="4" customWidth="1"/>
    <col min="5645" max="5645" width="11.44140625" style="4"/>
    <col min="5646" max="5646" width="5.5546875" style="4" customWidth="1"/>
    <col min="5647" max="5647" width="14.109375" style="4" customWidth="1"/>
    <col min="5648" max="5889" width="11.44140625" style="4"/>
    <col min="5890" max="5890" width="10.109375" style="4" customWidth="1"/>
    <col min="5891" max="5891" width="10.5546875" style="4" customWidth="1"/>
    <col min="5892" max="5892" width="12.5546875" style="4" customWidth="1"/>
    <col min="5893" max="5893" width="0" style="4" hidden="1" customWidth="1"/>
    <col min="5894" max="5894" width="11.33203125" style="4" customWidth="1"/>
    <col min="5895" max="5896" width="11.44140625" style="4"/>
    <col min="5897" max="5897" width="13.44140625" style="4" customWidth="1"/>
    <col min="5898" max="5898" width="12.109375" style="4" customWidth="1"/>
    <col min="5899" max="5900" width="12.44140625" style="4" customWidth="1"/>
    <col min="5901" max="5901" width="11.44140625" style="4"/>
    <col min="5902" max="5902" width="5.5546875" style="4" customWidth="1"/>
    <col min="5903" max="5903" width="14.109375" style="4" customWidth="1"/>
    <col min="5904" max="6145" width="11.44140625" style="4"/>
    <col min="6146" max="6146" width="10.109375" style="4" customWidth="1"/>
    <col min="6147" max="6147" width="10.5546875" style="4" customWidth="1"/>
    <col min="6148" max="6148" width="12.5546875" style="4" customWidth="1"/>
    <col min="6149" max="6149" width="0" style="4" hidden="1" customWidth="1"/>
    <col min="6150" max="6150" width="11.33203125" style="4" customWidth="1"/>
    <col min="6151" max="6152" width="11.44140625" style="4"/>
    <col min="6153" max="6153" width="13.44140625" style="4" customWidth="1"/>
    <col min="6154" max="6154" width="12.109375" style="4" customWidth="1"/>
    <col min="6155" max="6156" width="12.44140625" style="4" customWidth="1"/>
    <col min="6157" max="6157" width="11.44140625" style="4"/>
    <col min="6158" max="6158" width="5.5546875" style="4" customWidth="1"/>
    <col min="6159" max="6159" width="14.109375" style="4" customWidth="1"/>
    <col min="6160" max="6401" width="11.44140625" style="4"/>
    <col min="6402" max="6402" width="10.109375" style="4" customWidth="1"/>
    <col min="6403" max="6403" width="10.5546875" style="4" customWidth="1"/>
    <col min="6404" max="6404" width="12.5546875" style="4" customWidth="1"/>
    <col min="6405" max="6405" width="0" style="4" hidden="1" customWidth="1"/>
    <col min="6406" max="6406" width="11.33203125" style="4" customWidth="1"/>
    <col min="6407" max="6408" width="11.44140625" style="4"/>
    <col min="6409" max="6409" width="13.44140625" style="4" customWidth="1"/>
    <col min="6410" max="6410" width="12.109375" style="4" customWidth="1"/>
    <col min="6411" max="6412" width="12.44140625" style="4" customWidth="1"/>
    <col min="6413" max="6413" width="11.44140625" style="4"/>
    <col min="6414" max="6414" width="5.5546875" style="4" customWidth="1"/>
    <col min="6415" max="6415" width="14.109375" style="4" customWidth="1"/>
    <col min="6416" max="6657" width="11.44140625" style="4"/>
    <col min="6658" max="6658" width="10.109375" style="4" customWidth="1"/>
    <col min="6659" max="6659" width="10.5546875" style="4" customWidth="1"/>
    <col min="6660" max="6660" width="12.5546875" style="4" customWidth="1"/>
    <col min="6661" max="6661" width="0" style="4" hidden="1" customWidth="1"/>
    <col min="6662" max="6662" width="11.33203125" style="4" customWidth="1"/>
    <col min="6663" max="6664" width="11.44140625" style="4"/>
    <col min="6665" max="6665" width="13.44140625" style="4" customWidth="1"/>
    <col min="6666" max="6666" width="12.109375" style="4" customWidth="1"/>
    <col min="6667" max="6668" width="12.44140625" style="4" customWidth="1"/>
    <col min="6669" max="6669" width="11.44140625" style="4"/>
    <col min="6670" max="6670" width="5.5546875" style="4" customWidth="1"/>
    <col min="6671" max="6671" width="14.109375" style="4" customWidth="1"/>
    <col min="6672" max="6913" width="11.44140625" style="4"/>
    <col min="6914" max="6914" width="10.109375" style="4" customWidth="1"/>
    <col min="6915" max="6915" width="10.5546875" style="4" customWidth="1"/>
    <col min="6916" max="6916" width="12.5546875" style="4" customWidth="1"/>
    <col min="6917" max="6917" width="0" style="4" hidden="1" customWidth="1"/>
    <col min="6918" max="6918" width="11.33203125" style="4" customWidth="1"/>
    <col min="6919" max="6920" width="11.44140625" style="4"/>
    <col min="6921" max="6921" width="13.44140625" style="4" customWidth="1"/>
    <col min="6922" max="6922" width="12.109375" style="4" customWidth="1"/>
    <col min="6923" max="6924" width="12.44140625" style="4" customWidth="1"/>
    <col min="6925" max="6925" width="11.44140625" style="4"/>
    <col min="6926" max="6926" width="5.5546875" style="4" customWidth="1"/>
    <col min="6927" max="6927" width="14.109375" style="4" customWidth="1"/>
    <col min="6928" max="7169" width="11.44140625" style="4"/>
    <col min="7170" max="7170" width="10.109375" style="4" customWidth="1"/>
    <col min="7171" max="7171" width="10.5546875" style="4" customWidth="1"/>
    <col min="7172" max="7172" width="12.5546875" style="4" customWidth="1"/>
    <col min="7173" max="7173" width="0" style="4" hidden="1" customWidth="1"/>
    <col min="7174" max="7174" width="11.33203125" style="4" customWidth="1"/>
    <col min="7175" max="7176" width="11.44140625" style="4"/>
    <col min="7177" max="7177" width="13.44140625" style="4" customWidth="1"/>
    <col min="7178" max="7178" width="12.109375" style="4" customWidth="1"/>
    <col min="7179" max="7180" width="12.44140625" style="4" customWidth="1"/>
    <col min="7181" max="7181" width="11.44140625" style="4"/>
    <col min="7182" max="7182" width="5.5546875" style="4" customWidth="1"/>
    <col min="7183" max="7183" width="14.109375" style="4" customWidth="1"/>
    <col min="7184" max="7425" width="11.44140625" style="4"/>
    <col min="7426" max="7426" width="10.109375" style="4" customWidth="1"/>
    <col min="7427" max="7427" width="10.5546875" style="4" customWidth="1"/>
    <col min="7428" max="7428" width="12.5546875" style="4" customWidth="1"/>
    <col min="7429" max="7429" width="0" style="4" hidden="1" customWidth="1"/>
    <col min="7430" max="7430" width="11.33203125" style="4" customWidth="1"/>
    <col min="7431" max="7432" width="11.44140625" style="4"/>
    <col min="7433" max="7433" width="13.44140625" style="4" customWidth="1"/>
    <col min="7434" max="7434" width="12.109375" style="4" customWidth="1"/>
    <col min="7435" max="7436" width="12.44140625" style="4" customWidth="1"/>
    <col min="7437" max="7437" width="11.44140625" style="4"/>
    <col min="7438" max="7438" width="5.5546875" style="4" customWidth="1"/>
    <col min="7439" max="7439" width="14.109375" style="4" customWidth="1"/>
    <col min="7440" max="7681" width="11.44140625" style="4"/>
    <col min="7682" max="7682" width="10.109375" style="4" customWidth="1"/>
    <col min="7683" max="7683" width="10.5546875" style="4" customWidth="1"/>
    <col min="7684" max="7684" width="12.5546875" style="4" customWidth="1"/>
    <col min="7685" max="7685" width="0" style="4" hidden="1" customWidth="1"/>
    <col min="7686" max="7686" width="11.33203125" style="4" customWidth="1"/>
    <col min="7687" max="7688" width="11.44140625" style="4"/>
    <col min="7689" max="7689" width="13.44140625" style="4" customWidth="1"/>
    <col min="7690" max="7690" width="12.109375" style="4" customWidth="1"/>
    <col min="7691" max="7692" width="12.44140625" style="4" customWidth="1"/>
    <col min="7693" max="7693" width="11.44140625" style="4"/>
    <col min="7694" max="7694" width="5.5546875" style="4" customWidth="1"/>
    <col min="7695" max="7695" width="14.109375" style="4" customWidth="1"/>
    <col min="7696" max="7937" width="11.44140625" style="4"/>
    <col min="7938" max="7938" width="10.109375" style="4" customWidth="1"/>
    <col min="7939" max="7939" width="10.5546875" style="4" customWidth="1"/>
    <col min="7940" max="7940" width="12.5546875" style="4" customWidth="1"/>
    <col min="7941" max="7941" width="0" style="4" hidden="1" customWidth="1"/>
    <col min="7942" max="7942" width="11.33203125" style="4" customWidth="1"/>
    <col min="7943" max="7944" width="11.44140625" style="4"/>
    <col min="7945" max="7945" width="13.44140625" style="4" customWidth="1"/>
    <col min="7946" max="7946" width="12.109375" style="4" customWidth="1"/>
    <col min="7947" max="7948" width="12.44140625" style="4" customWidth="1"/>
    <col min="7949" max="7949" width="11.44140625" style="4"/>
    <col min="7950" max="7950" width="5.5546875" style="4" customWidth="1"/>
    <col min="7951" max="7951" width="14.109375" style="4" customWidth="1"/>
    <col min="7952" max="8193" width="11.44140625" style="4"/>
    <col min="8194" max="8194" width="10.109375" style="4" customWidth="1"/>
    <col min="8195" max="8195" width="10.5546875" style="4" customWidth="1"/>
    <col min="8196" max="8196" width="12.5546875" style="4" customWidth="1"/>
    <col min="8197" max="8197" width="0" style="4" hidden="1" customWidth="1"/>
    <col min="8198" max="8198" width="11.33203125" style="4" customWidth="1"/>
    <col min="8199" max="8200" width="11.44140625" style="4"/>
    <col min="8201" max="8201" width="13.44140625" style="4" customWidth="1"/>
    <col min="8202" max="8202" width="12.109375" style="4" customWidth="1"/>
    <col min="8203" max="8204" width="12.44140625" style="4" customWidth="1"/>
    <col min="8205" max="8205" width="11.44140625" style="4"/>
    <col min="8206" max="8206" width="5.5546875" style="4" customWidth="1"/>
    <col min="8207" max="8207" width="14.109375" style="4" customWidth="1"/>
    <col min="8208" max="8449" width="11.44140625" style="4"/>
    <col min="8450" max="8450" width="10.109375" style="4" customWidth="1"/>
    <col min="8451" max="8451" width="10.5546875" style="4" customWidth="1"/>
    <col min="8452" max="8452" width="12.5546875" style="4" customWidth="1"/>
    <col min="8453" max="8453" width="0" style="4" hidden="1" customWidth="1"/>
    <col min="8454" max="8454" width="11.33203125" style="4" customWidth="1"/>
    <col min="8455" max="8456" width="11.44140625" style="4"/>
    <col min="8457" max="8457" width="13.44140625" style="4" customWidth="1"/>
    <col min="8458" max="8458" width="12.109375" style="4" customWidth="1"/>
    <col min="8459" max="8460" width="12.44140625" style="4" customWidth="1"/>
    <col min="8461" max="8461" width="11.44140625" style="4"/>
    <col min="8462" max="8462" width="5.5546875" style="4" customWidth="1"/>
    <col min="8463" max="8463" width="14.109375" style="4" customWidth="1"/>
    <col min="8464" max="8705" width="11.44140625" style="4"/>
    <col min="8706" max="8706" width="10.109375" style="4" customWidth="1"/>
    <col min="8707" max="8707" width="10.5546875" style="4" customWidth="1"/>
    <col min="8708" max="8708" width="12.5546875" style="4" customWidth="1"/>
    <col min="8709" max="8709" width="0" style="4" hidden="1" customWidth="1"/>
    <col min="8710" max="8710" width="11.33203125" style="4" customWidth="1"/>
    <col min="8711" max="8712" width="11.44140625" style="4"/>
    <col min="8713" max="8713" width="13.44140625" style="4" customWidth="1"/>
    <col min="8714" max="8714" width="12.109375" style="4" customWidth="1"/>
    <col min="8715" max="8716" width="12.44140625" style="4" customWidth="1"/>
    <col min="8717" max="8717" width="11.44140625" style="4"/>
    <col min="8718" max="8718" width="5.5546875" style="4" customWidth="1"/>
    <col min="8719" max="8719" width="14.109375" style="4" customWidth="1"/>
    <col min="8720" max="8961" width="11.44140625" style="4"/>
    <col min="8962" max="8962" width="10.109375" style="4" customWidth="1"/>
    <col min="8963" max="8963" width="10.5546875" style="4" customWidth="1"/>
    <col min="8964" max="8964" width="12.5546875" style="4" customWidth="1"/>
    <col min="8965" max="8965" width="0" style="4" hidden="1" customWidth="1"/>
    <col min="8966" max="8966" width="11.33203125" style="4" customWidth="1"/>
    <col min="8967" max="8968" width="11.44140625" style="4"/>
    <col min="8969" max="8969" width="13.44140625" style="4" customWidth="1"/>
    <col min="8970" max="8970" width="12.109375" style="4" customWidth="1"/>
    <col min="8971" max="8972" width="12.44140625" style="4" customWidth="1"/>
    <col min="8973" max="8973" width="11.44140625" style="4"/>
    <col min="8974" max="8974" width="5.5546875" style="4" customWidth="1"/>
    <col min="8975" max="8975" width="14.109375" style="4" customWidth="1"/>
    <col min="8976" max="9217" width="11.44140625" style="4"/>
    <col min="9218" max="9218" width="10.109375" style="4" customWidth="1"/>
    <col min="9219" max="9219" width="10.5546875" style="4" customWidth="1"/>
    <col min="9220" max="9220" width="12.5546875" style="4" customWidth="1"/>
    <col min="9221" max="9221" width="0" style="4" hidden="1" customWidth="1"/>
    <col min="9222" max="9222" width="11.33203125" style="4" customWidth="1"/>
    <col min="9223" max="9224" width="11.44140625" style="4"/>
    <col min="9225" max="9225" width="13.44140625" style="4" customWidth="1"/>
    <col min="9226" max="9226" width="12.109375" style="4" customWidth="1"/>
    <col min="9227" max="9228" width="12.44140625" style="4" customWidth="1"/>
    <col min="9229" max="9229" width="11.44140625" style="4"/>
    <col min="9230" max="9230" width="5.5546875" style="4" customWidth="1"/>
    <col min="9231" max="9231" width="14.109375" style="4" customWidth="1"/>
    <col min="9232" max="9473" width="11.44140625" style="4"/>
    <col min="9474" max="9474" width="10.109375" style="4" customWidth="1"/>
    <col min="9475" max="9475" width="10.5546875" style="4" customWidth="1"/>
    <col min="9476" max="9476" width="12.5546875" style="4" customWidth="1"/>
    <col min="9477" max="9477" width="0" style="4" hidden="1" customWidth="1"/>
    <col min="9478" max="9478" width="11.33203125" style="4" customWidth="1"/>
    <col min="9479" max="9480" width="11.44140625" style="4"/>
    <col min="9481" max="9481" width="13.44140625" style="4" customWidth="1"/>
    <col min="9482" max="9482" width="12.109375" style="4" customWidth="1"/>
    <col min="9483" max="9484" width="12.44140625" style="4" customWidth="1"/>
    <col min="9485" max="9485" width="11.44140625" style="4"/>
    <col min="9486" max="9486" width="5.5546875" style="4" customWidth="1"/>
    <col min="9487" max="9487" width="14.109375" style="4" customWidth="1"/>
    <col min="9488" max="9729" width="11.44140625" style="4"/>
    <col min="9730" max="9730" width="10.109375" style="4" customWidth="1"/>
    <col min="9731" max="9731" width="10.5546875" style="4" customWidth="1"/>
    <col min="9732" max="9732" width="12.5546875" style="4" customWidth="1"/>
    <col min="9733" max="9733" width="0" style="4" hidden="1" customWidth="1"/>
    <col min="9734" max="9734" width="11.33203125" style="4" customWidth="1"/>
    <col min="9735" max="9736" width="11.44140625" style="4"/>
    <col min="9737" max="9737" width="13.44140625" style="4" customWidth="1"/>
    <col min="9738" max="9738" width="12.109375" style="4" customWidth="1"/>
    <col min="9739" max="9740" width="12.44140625" style="4" customWidth="1"/>
    <col min="9741" max="9741" width="11.44140625" style="4"/>
    <col min="9742" max="9742" width="5.5546875" style="4" customWidth="1"/>
    <col min="9743" max="9743" width="14.109375" style="4" customWidth="1"/>
    <col min="9744" max="9985" width="11.44140625" style="4"/>
    <col min="9986" max="9986" width="10.109375" style="4" customWidth="1"/>
    <col min="9987" max="9987" width="10.5546875" style="4" customWidth="1"/>
    <col min="9988" max="9988" width="12.5546875" style="4" customWidth="1"/>
    <col min="9989" max="9989" width="0" style="4" hidden="1" customWidth="1"/>
    <col min="9990" max="9990" width="11.33203125" style="4" customWidth="1"/>
    <col min="9991" max="9992" width="11.44140625" style="4"/>
    <col min="9993" max="9993" width="13.44140625" style="4" customWidth="1"/>
    <col min="9994" max="9994" width="12.109375" style="4" customWidth="1"/>
    <col min="9995" max="9996" width="12.44140625" style="4" customWidth="1"/>
    <col min="9997" max="9997" width="11.44140625" style="4"/>
    <col min="9998" max="9998" width="5.5546875" style="4" customWidth="1"/>
    <col min="9999" max="9999" width="14.109375" style="4" customWidth="1"/>
    <col min="10000" max="10241" width="11.44140625" style="4"/>
    <col min="10242" max="10242" width="10.109375" style="4" customWidth="1"/>
    <col min="10243" max="10243" width="10.5546875" style="4" customWidth="1"/>
    <col min="10244" max="10244" width="12.5546875" style="4" customWidth="1"/>
    <col min="10245" max="10245" width="0" style="4" hidden="1" customWidth="1"/>
    <col min="10246" max="10246" width="11.33203125" style="4" customWidth="1"/>
    <col min="10247" max="10248" width="11.44140625" style="4"/>
    <col min="10249" max="10249" width="13.44140625" style="4" customWidth="1"/>
    <col min="10250" max="10250" width="12.109375" style="4" customWidth="1"/>
    <col min="10251" max="10252" width="12.44140625" style="4" customWidth="1"/>
    <col min="10253" max="10253" width="11.44140625" style="4"/>
    <col min="10254" max="10254" width="5.5546875" style="4" customWidth="1"/>
    <col min="10255" max="10255" width="14.109375" style="4" customWidth="1"/>
    <col min="10256" max="10497" width="11.44140625" style="4"/>
    <col min="10498" max="10498" width="10.109375" style="4" customWidth="1"/>
    <col min="10499" max="10499" width="10.5546875" style="4" customWidth="1"/>
    <col min="10500" max="10500" width="12.5546875" style="4" customWidth="1"/>
    <col min="10501" max="10501" width="0" style="4" hidden="1" customWidth="1"/>
    <col min="10502" max="10502" width="11.33203125" style="4" customWidth="1"/>
    <col min="10503" max="10504" width="11.44140625" style="4"/>
    <col min="10505" max="10505" width="13.44140625" style="4" customWidth="1"/>
    <col min="10506" max="10506" width="12.109375" style="4" customWidth="1"/>
    <col min="10507" max="10508" width="12.44140625" style="4" customWidth="1"/>
    <col min="10509" max="10509" width="11.44140625" style="4"/>
    <col min="10510" max="10510" width="5.5546875" style="4" customWidth="1"/>
    <col min="10511" max="10511" width="14.109375" style="4" customWidth="1"/>
    <col min="10512" max="10753" width="11.44140625" style="4"/>
    <col min="10754" max="10754" width="10.109375" style="4" customWidth="1"/>
    <col min="10755" max="10755" width="10.5546875" style="4" customWidth="1"/>
    <col min="10756" max="10756" width="12.5546875" style="4" customWidth="1"/>
    <col min="10757" max="10757" width="0" style="4" hidden="1" customWidth="1"/>
    <col min="10758" max="10758" width="11.33203125" style="4" customWidth="1"/>
    <col min="10759" max="10760" width="11.44140625" style="4"/>
    <col min="10761" max="10761" width="13.44140625" style="4" customWidth="1"/>
    <col min="10762" max="10762" width="12.109375" style="4" customWidth="1"/>
    <col min="10763" max="10764" width="12.44140625" style="4" customWidth="1"/>
    <col min="10765" max="10765" width="11.44140625" style="4"/>
    <col min="10766" max="10766" width="5.5546875" style="4" customWidth="1"/>
    <col min="10767" max="10767" width="14.109375" style="4" customWidth="1"/>
    <col min="10768" max="11009" width="11.44140625" style="4"/>
    <col min="11010" max="11010" width="10.109375" style="4" customWidth="1"/>
    <col min="11011" max="11011" width="10.5546875" style="4" customWidth="1"/>
    <col min="11012" max="11012" width="12.5546875" style="4" customWidth="1"/>
    <col min="11013" max="11013" width="0" style="4" hidden="1" customWidth="1"/>
    <col min="11014" max="11014" width="11.33203125" style="4" customWidth="1"/>
    <col min="11015" max="11016" width="11.44140625" style="4"/>
    <col min="11017" max="11017" width="13.44140625" style="4" customWidth="1"/>
    <col min="11018" max="11018" width="12.109375" style="4" customWidth="1"/>
    <col min="11019" max="11020" width="12.44140625" style="4" customWidth="1"/>
    <col min="11021" max="11021" width="11.44140625" style="4"/>
    <col min="11022" max="11022" width="5.5546875" style="4" customWidth="1"/>
    <col min="11023" max="11023" width="14.109375" style="4" customWidth="1"/>
    <col min="11024" max="11265" width="11.44140625" style="4"/>
    <col min="11266" max="11266" width="10.109375" style="4" customWidth="1"/>
    <col min="11267" max="11267" width="10.5546875" style="4" customWidth="1"/>
    <col min="11268" max="11268" width="12.5546875" style="4" customWidth="1"/>
    <col min="11269" max="11269" width="0" style="4" hidden="1" customWidth="1"/>
    <col min="11270" max="11270" width="11.33203125" style="4" customWidth="1"/>
    <col min="11271" max="11272" width="11.44140625" style="4"/>
    <col min="11273" max="11273" width="13.44140625" style="4" customWidth="1"/>
    <col min="11274" max="11274" width="12.109375" style="4" customWidth="1"/>
    <col min="11275" max="11276" width="12.44140625" style="4" customWidth="1"/>
    <col min="11277" max="11277" width="11.44140625" style="4"/>
    <col min="11278" max="11278" width="5.5546875" style="4" customWidth="1"/>
    <col min="11279" max="11279" width="14.109375" style="4" customWidth="1"/>
    <col min="11280" max="11521" width="11.44140625" style="4"/>
    <col min="11522" max="11522" width="10.109375" style="4" customWidth="1"/>
    <col min="11523" max="11523" width="10.5546875" style="4" customWidth="1"/>
    <col min="11524" max="11524" width="12.5546875" style="4" customWidth="1"/>
    <col min="11525" max="11525" width="0" style="4" hidden="1" customWidth="1"/>
    <col min="11526" max="11526" width="11.33203125" style="4" customWidth="1"/>
    <col min="11527" max="11528" width="11.44140625" style="4"/>
    <col min="11529" max="11529" width="13.44140625" style="4" customWidth="1"/>
    <col min="11530" max="11530" width="12.109375" style="4" customWidth="1"/>
    <col min="11531" max="11532" width="12.44140625" style="4" customWidth="1"/>
    <col min="11533" max="11533" width="11.44140625" style="4"/>
    <col min="11534" max="11534" width="5.5546875" style="4" customWidth="1"/>
    <col min="11535" max="11535" width="14.109375" style="4" customWidth="1"/>
    <col min="11536" max="11777" width="11.44140625" style="4"/>
    <col min="11778" max="11778" width="10.109375" style="4" customWidth="1"/>
    <col min="11779" max="11779" width="10.5546875" style="4" customWidth="1"/>
    <col min="11780" max="11780" width="12.5546875" style="4" customWidth="1"/>
    <col min="11781" max="11781" width="0" style="4" hidden="1" customWidth="1"/>
    <col min="11782" max="11782" width="11.33203125" style="4" customWidth="1"/>
    <col min="11783" max="11784" width="11.44140625" style="4"/>
    <col min="11785" max="11785" width="13.44140625" style="4" customWidth="1"/>
    <col min="11786" max="11786" width="12.109375" style="4" customWidth="1"/>
    <col min="11787" max="11788" width="12.44140625" style="4" customWidth="1"/>
    <col min="11789" max="11789" width="11.44140625" style="4"/>
    <col min="11790" max="11790" width="5.5546875" style="4" customWidth="1"/>
    <col min="11791" max="11791" width="14.109375" style="4" customWidth="1"/>
    <col min="11792" max="12033" width="11.44140625" style="4"/>
    <col min="12034" max="12034" width="10.109375" style="4" customWidth="1"/>
    <col min="12035" max="12035" width="10.5546875" style="4" customWidth="1"/>
    <col min="12036" max="12036" width="12.5546875" style="4" customWidth="1"/>
    <col min="12037" max="12037" width="0" style="4" hidden="1" customWidth="1"/>
    <col min="12038" max="12038" width="11.33203125" style="4" customWidth="1"/>
    <col min="12039" max="12040" width="11.44140625" style="4"/>
    <col min="12041" max="12041" width="13.44140625" style="4" customWidth="1"/>
    <col min="12042" max="12042" width="12.109375" style="4" customWidth="1"/>
    <col min="12043" max="12044" width="12.44140625" style="4" customWidth="1"/>
    <col min="12045" max="12045" width="11.44140625" style="4"/>
    <col min="12046" max="12046" width="5.5546875" style="4" customWidth="1"/>
    <col min="12047" max="12047" width="14.109375" style="4" customWidth="1"/>
    <col min="12048" max="12289" width="11.44140625" style="4"/>
    <col min="12290" max="12290" width="10.109375" style="4" customWidth="1"/>
    <col min="12291" max="12291" width="10.5546875" style="4" customWidth="1"/>
    <col min="12292" max="12292" width="12.5546875" style="4" customWidth="1"/>
    <col min="12293" max="12293" width="0" style="4" hidden="1" customWidth="1"/>
    <col min="12294" max="12294" width="11.33203125" style="4" customWidth="1"/>
    <col min="12295" max="12296" width="11.44140625" style="4"/>
    <col min="12297" max="12297" width="13.44140625" style="4" customWidth="1"/>
    <col min="12298" max="12298" width="12.109375" style="4" customWidth="1"/>
    <col min="12299" max="12300" width="12.44140625" style="4" customWidth="1"/>
    <col min="12301" max="12301" width="11.44140625" style="4"/>
    <col min="12302" max="12302" width="5.5546875" style="4" customWidth="1"/>
    <col min="12303" max="12303" width="14.109375" style="4" customWidth="1"/>
    <col min="12304" max="12545" width="11.44140625" style="4"/>
    <col min="12546" max="12546" width="10.109375" style="4" customWidth="1"/>
    <col min="12547" max="12547" width="10.5546875" style="4" customWidth="1"/>
    <col min="12548" max="12548" width="12.5546875" style="4" customWidth="1"/>
    <col min="12549" max="12549" width="0" style="4" hidden="1" customWidth="1"/>
    <col min="12550" max="12550" width="11.33203125" style="4" customWidth="1"/>
    <col min="12551" max="12552" width="11.44140625" style="4"/>
    <col min="12553" max="12553" width="13.44140625" style="4" customWidth="1"/>
    <col min="12554" max="12554" width="12.109375" style="4" customWidth="1"/>
    <col min="12555" max="12556" width="12.44140625" style="4" customWidth="1"/>
    <col min="12557" max="12557" width="11.44140625" style="4"/>
    <col min="12558" max="12558" width="5.5546875" style="4" customWidth="1"/>
    <col min="12559" max="12559" width="14.109375" style="4" customWidth="1"/>
    <col min="12560" max="12801" width="11.44140625" style="4"/>
    <col min="12802" max="12802" width="10.109375" style="4" customWidth="1"/>
    <col min="12803" max="12803" width="10.5546875" style="4" customWidth="1"/>
    <col min="12804" max="12804" width="12.5546875" style="4" customWidth="1"/>
    <col min="12805" max="12805" width="0" style="4" hidden="1" customWidth="1"/>
    <col min="12806" max="12806" width="11.33203125" style="4" customWidth="1"/>
    <col min="12807" max="12808" width="11.44140625" style="4"/>
    <col min="12809" max="12809" width="13.44140625" style="4" customWidth="1"/>
    <col min="12810" max="12810" width="12.109375" style="4" customWidth="1"/>
    <col min="12811" max="12812" width="12.44140625" style="4" customWidth="1"/>
    <col min="12813" max="12813" width="11.44140625" style="4"/>
    <col min="12814" max="12814" width="5.5546875" style="4" customWidth="1"/>
    <col min="12815" max="12815" width="14.109375" style="4" customWidth="1"/>
    <col min="12816" max="13057" width="11.44140625" style="4"/>
    <col min="13058" max="13058" width="10.109375" style="4" customWidth="1"/>
    <col min="13059" max="13059" width="10.5546875" style="4" customWidth="1"/>
    <col min="13060" max="13060" width="12.5546875" style="4" customWidth="1"/>
    <col min="13061" max="13061" width="0" style="4" hidden="1" customWidth="1"/>
    <col min="13062" max="13062" width="11.33203125" style="4" customWidth="1"/>
    <col min="13063" max="13064" width="11.44140625" style="4"/>
    <col min="13065" max="13065" width="13.44140625" style="4" customWidth="1"/>
    <col min="13066" max="13066" width="12.109375" style="4" customWidth="1"/>
    <col min="13067" max="13068" width="12.44140625" style="4" customWidth="1"/>
    <col min="13069" max="13069" width="11.44140625" style="4"/>
    <col min="13070" max="13070" width="5.5546875" style="4" customWidth="1"/>
    <col min="13071" max="13071" width="14.109375" style="4" customWidth="1"/>
    <col min="13072" max="13313" width="11.44140625" style="4"/>
    <col min="13314" max="13314" width="10.109375" style="4" customWidth="1"/>
    <col min="13315" max="13315" width="10.5546875" style="4" customWidth="1"/>
    <col min="13316" max="13316" width="12.5546875" style="4" customWidth="1"/>
    <col min="13317" max="13317" width="0" style="4" hidden="1" customWidth="1"/>
    <col min="13318" max="13318" width="11.33203125" style="4" customWidth="1"/>
    <col min="13319" max="13320" width="11.44140625" style="4"/>
    <col min="13321" max="13321" width="13.44140625" style="4" customWidth="1"/>
    <col min="13322" max="13322" width="12.109375" style="4" customWidth="1"/>
    <col min="13323" max="13324" width="12.44140625" style="4" customWidth="1"/>
    <col min="13325" max="13325" width="11.44140625" style="4"/>
    <col min="13326" max="13326" width="5.5546875" style="4" customWidth="1"/>
    <col min="13327" max="13327" width="14.109375" style="4" customWidth="1"/>
    <col min="13328" max="13569" width="11.44140625" style="4"/>
    <col min="13570" max="13570" width="10.109375" style="4" customWidth="1"/>
    <col min="13571" max="13571" width="10.5546875" style="4" customWidth="1"/>
    <col min="13572" max="13572" width="12.5546875" style="4" customWidth="1"/>
    <col min="13573" max="13573" width="0" style="4" hidden="1" customWidth="1"/>
    <col min="13574" max="13574" width="11.33203125" style="4" customWidth="1"/>
    <col min="13575" max="13576" width="11.44140625" style="4"/>
    <col min="13577" max="13577" width="13.44140625" style="4" customWidth="1"/>
    <col min="13578" max="13578" width="12.109375" style="4" customWidth="1"/>
    <col min="13579" max="13580" width="12.44140625" style="4" customWidth="1"/>
    <col min="13581" max="13581" width="11.44140625" style="4"/>
    <col min="13582" max="13582" width="5.5546875" style="4" customWidth="1"/>
    <col min="13583" max="13583" width="14.109375" style="4" customWidth="1"/>
    <col min="13584" max="13825" width="11.44140625" style="4"/>
    <col min="13826" max="13826" width="10.109375" style="4" customWidth="1"/>
    <col min="13827" max="13827" width="10.5546875" style="4" customWidth="1"/>
    <col min="13828" max="13828" width="12.5546875" style="4" customWidth="1"/>
    <col min="13829" max="13829" width="0" style="4" hidden="1" customWidth="1"/>
    <col min="13830" max="13830" width="11.33203125" style="4" customWidth="1"/>
    <col min="13831" max="13832" width="11.44140625" style="4"/>
    <col min="13833" max="13833" width="13.44140625" style="4" customWidth="1"/>
    <col min="13834" max="13834" width="12.109375" style="4" customWidth="1"/>
    <col min="13835" max="13836" width="12.44140625" style="4" customWidth="1"/>
    <col min="13837" max="13837" width="11.44140625" style="4"/>
    <col min="13838" max="13838" width="5.5546875" style="4" customWidth="1"/>
    <col min="13839" max="13839" width="14.109375" style="4" customWidth="1"/>
    <col min="13840" max="14081" width="11.44140625" style="4"/>
    <col min="14082" max="14082" width="10.109375" style="4" customWidth="1"/>
    <col min="14083" max="14083" width="10.5546875" style="4" customWidth="1"/>
    <col min="14084" max="14084" width="12.5546875" style="4" customWidth="1"/>
    <col min="14085" max="14085" width="0" style="4" hidden="1" customWidth="1"/>
    <col min="14086" max="14086" width="11.33203125" style="4" customWidth="1"/>
    <col min="14087" max="14088" width="11.44140625" style="4"/>
    <col min="14089" max="14089" width="13.44140625" style="4" customWidth="1"/>
    <col min="14090" max="14090" width="12.109375" style="4" customWidth="1"/>
    <col min="14091" max="14092" width="12.44140625" style="4" customWidth="1"/>
    <col min="14093" max="14093" width="11.44140625" style="4"/>
    <col min="14094" max="14094" width="5.5546875" style="4" customWidth="1"/>
    <col min="14095" max="14095" width="14.109375" style="4" customWidth="1"/>
    <col min="14096" max="14337" width="11.44140625" style="4"/>
    <col min="14338" max="14338" width="10.109375" style="4" customWidth="1"/>
    <col min="14339" max="14339" width="10.5546875" style="4" customWidth="1"/>
    <col min="14340" max="14340" width="12.5546875" style="4" customWidth="1"/>
    <col min="14341" max="14341" width="0" style="4" hidden="1" customWidth="1"/>
    <col min="14342" max="14342" width="11.33203125" style="4" customWidth="1"/>
    <col min="14343" max="14344" width="11.44140625" style="4"/>
    <col min="14345" max="14345" width="13.44140625" style="4" customWidth="1"/>
    <col min="14346" max="14346" width="12.109375" style="4" customWidth="1"/>
    <col min="14347" max="14348" width="12.44140625" style="4" customWidth="1"/>
    <col min="14349" max="14349" width="11.44140625" style="4"/>
    <col min="14350" max="14350" width="5.5546875" style="4" customWidth="1"/>
    <col min="14351" max="14351" width="14.109375" style="4" customWidth="1"/>
    <col min="14352" max="14593" width="11.44140625" style="4"/>
    <col min="14594" max="14594" width="10.109375" style="4" customWidth="1"/>
    <col min="14595" max="14595" width="10.5546875" style="4" customWidth="1"/>
    <col min="14596" max="14596" width="12.5546875" style="4" customWidth="1"/>
    <col min="14597" max="14597" width="0" style="4" hidden="1" customWidth="1"/>
    <col min="14598" max="14598" width="11.33203125" style="4" customWidth="1"/>
    <col min="14599" max="14600" width="11.44140625" style="4"/>
    <col min="14601" max="14601" width="13.44140625" style="4" customWidth="1"/>
    <col min="14602" max="14602" width="12.109375" style="4" customWidth="1"/>
    <col min="14603" max="14604" width="12.44140625" style="4" customWidth="1"/>
    <col min="14605" max="14605" width="11.44140625" style="4"/>
    <col min="14606" max="14606" width="5.5546875" style="4" customWidth="1"/>
    <col min="14607" max="14607" width="14.109375" style="4" customWidth="1"/>
    <col min="14608" max="14849" width="11.44140625" style="4"/>
    <col min="14850" max="14850" width="10.109375" style="4" customWidth="1"/>
    <col min="14851" max="14851" width="10.5546875" style="4" customWidth="1"/>
    <col min="14852" max="14852" width="12.5546875" style="4" customWidth="1"/>
    <col min="14853" max="14853" width="0" style="4" hidden="1" customWidth="1"/>
    <col min="14854" max="14854" width="11.33203125" style="4" customWidth="1"/>
    <col min="14855" max="14856" width="11.44140625" style="4"/>
    <col min="14857" max="14857" width="13.44140625" style="4" customWidth="1"/>
    <col min="14858" max="14858" width="12.109375" style="4" customWidth="1"/>
    <col min="14859" max="14860" width="12.44140625" style="4" customWidth="1"/>
    <col min="14861" max="14861" width="11.44140625" style="4"/>
    <col min="14862" max="14862" width="5.5546875" style="4" customWidth="1"/>
    <col min="14863" max="14863" width="14.109375" style="4" customWidth="1"/>
    <col min="14864" max="15105" width="11.44140625" style="4"/>
    <col min="15106" max="15106" width="10.109375" style="4" customWidth="1"/>
    <col min="15107" max="15107" width="10.5546875" style="4" customWidth="1"/>
    <col min="15108" max="15108" width="12.5546875" style="4" customWidth="1"/>
    <col min="15109" max="15109" width="0" style="4" hidden="1" customWidth="1"/>
    <col min="15110" max="15110" width="11.33203125" style="4" customWidth="1"/>
    <col min="15111" max="15112" width="11.44140625" style="4"/>
    <col min="15113" max="15113" width="13.44140625" style="4" customWidth="1"/>
    <col min="15114" max="15114" width="12.109375" style="4" customWidth="1"/>
    <col min="15115" max="15116" width="12.44140625" style="4" customWidth="1"/>
    <col min="15117" max="15117" width="11.44140625" style="4"/>
    <col min="15118" max="15118" width="5.5546875" style="4" customWidth="1"/>
    <col min="15119" max="15119" width="14.109375" style="4" customWidth="1"/>
    <col min="15120" max="15361" width="11.44140625" style="4"/>
    <col min="15362" max="15362" width="10.109375" style="4" customWidth="1"/>
    <col min="15363" max="15363" width="10.5546875" style="4" customWidth="1"/>
    <col min="15364" max="15364" width="12.5546875" style="4" customWidth="1"/>
    <col min="15365" max="15365" width="0" style="4" hidden="1" customWidth="1"/>
    <col min="15366" max="15366" width="11.33203125" style="4" customWidth="1"/>
    <col min="15367" max="15368" width="11.44140625" style="4"/>
    <col min="15369" max="15369" width="13.44140625" style="4" customWidth="1"/>
    <col min="15370" max="15370" width="12.109375" style="4" customWidth="1"/>
    <col min="15371" max="15372" width="12.44140625" style="4" customWidth="1"/>
    <col min="15373" max="15373" width="11.44140625" style="4"/>
    <col min="15374" max="15374" width="5.5546875" style="4" customWidth="1"/>
    <col min="15375" max="15375" width="14.109375" style="4" customWidth="1"/>
    <col min="15376" max="15617" width="11.44140625" style="4"/>
    <col min="15618" max="15618" width="10.109375" style="4" customWidth="1"/>
    <col min="15619" max="15619" width="10.5546875" style="4" customWidth="1"/>
    <col min="15620" max="15620" width="12.5546875" style="4" customWidth="1"/>
    <col min="15621" max="15621" width="0" style="4" hidden="1" customWidth="1"/>
    <col min="15622" max="15622" width="11.33203125" style="4" customWidth="1"/>
    <col min="15623" max="15624" width="11.44140625" style="4"/>
    <col min="15625" max="15625" width="13.44140625" style="4" customWidth="1"/>
    <col min="15626" max="15626" width="12.109375" style="4" customWidth="1"/>
    <col min="15627" max="15628" width="12.44140625" style="4" customWidth="1"/>
    <col min="15629" max="15629" width="11.44140625" style="4"/>
    <col min="15630" max="15630" width="5.5546875" style="4" customWidth="1"/>
    <col min="15631" max="15631" width="14.109375" style="4" customWidth="1"/>
    <col min="15632" max="15873" width="11.44140625" style="4"/>
    <col min="15874" max="15874" width="10.109375" style="4" customWidth="1"/>
    <col min="15875" max="15875" width="10.5546875" style="4" customWidth="1"/>
    <col min="15876" max="15876" width="12.5546875" style="4" customWidth="1"/>
    <col min="15877" max="15877" width="0" style="4" hidden="1" customWidth="1"/>
    <col min="15878" max="15878" width="11.33203125" style="4" customWidth="1"/>
    <col min="15879" max="15880" width="11.44140625" style="4"/>
    <col min="15881" max="15881" width="13.44140625" style="4" customWidth="1"/>
    <col min="15882" max="15882" width="12.109375" style="4" customWidth="1"/>
    <col min="15883" max="15884" width="12.44140625" style="4" customWidth="1"/>
    <col min="15885" max="15885" width="11.44140625" style="4"/>
    <col min="15886" max="15886" width="5.5546875" style="4" customWidth="1"/>
    <col min="15887" max="15887" width="14.109375" style="4" customWidth="1"/>
    <col min="15888" max="16129" width="11.44140625" style="4"/>
    <col min="16130" max="16130" width="10.109375" style="4" customWidth="1"/>
    <col min="16131" max="16131" width="10.5546875" style="4" customWidth="1"/>
    <col min="16132" max="16132" width="12.5546875" style="4" customWidth="1"/>
    <col min="16133" max="16133" width="0" style="4" hidden="1" customWidth="1"/>
    <col min="16134" max="16134" width="11.33203125" style="4" customWidth="1"/>
    <col min="16135" max="16136" width="11.44140625" style="4"/>
    <col min="16137" max="16137" width="13.44140625" style="4" customWidth="1"/>
    <col min="16138" max="16138" width="12.109375" style="4" customWidth="1"/>
    <col min="16139" max="16140" width="12.44140625" style="4" customWidth="1"/>
    <col min="16141" max="16141" width="11.44140625" style="4"/>
    <col min="16142" max="16142" width="5.5546875" style="4" customWidth="1"/>
    <col min="16143" max="16143" width="14.109375" style="4" customWidth="1"/>
    <col min="16144" max="16384" width="11.44140625" style="4"/>
  </cols>
  <sheetData>
    <row r="1" spans="1:17" ht="21.75" customHeight="1" thickBot="1" x14ac:dyDescent="0.35">
      <c r="A1" s="125" t="s">
        <v>15</v>
      </c>
      <c r="B1" s="126"/>
      <c r="C1" s="126"/>
      <c r="D1" s="126"/>
      <c r="E1" s="127"/>
      <c r="F1" s="134" t="s">
        <v>16</v>
      </c>
      <c r="G1" s="134"/>
      <c r="H1" s="134"/>
      <c r="I1" s="134"/>
      <c r="J1" s="134"/>
      <c r="K1" s="134"/>
      <c r="L1" s="134"/>
      <c r="M1" s="134"/>
      <c r="N1" s="134"/>
      <c r="O1" s="135"/>
    </row>
    <row r="2" spans="1:17" ht="45" customHeight="1" thickBot="1" x14ac:dyDescent="0.35">
      <c r="A2" s="128"/>
      <c r="B2" s="129"/>
      <c r="C2" s="129"/>
      <c r="D2" s="129"/>
      <c r="E2" s="130"/>
      <c r="F2" s="134" t="s">
        <v>17</v>
      </c>
      <c r="G2" s="134"/>
      <c r="H2" s="134"/>
      <c r="I2" s="134"/>
      <c r="J2" s="134"/>
      <c r="K2" s="134"/>
      <c r="L2" s="134"/>
      <c r="M2" s="134"/>
      <c r="N2" s="134"/>
      <c r="O2" s="135"/>
      <c r="Q2" s="5"/>
    </row>
    <row r="3" spans="1:17" s="6" customFormat="1" ht="19.5" customHeight="1" thickBot="1" x14ac:dyDescent="0.35">
      <c r="A3" s="131"/>
      <c r="B3" s="132"/>
      <c r="C3" s="132"/>
      <c r="D3" s="132"/>
      <c r="E3" s="133"/>
      <c r="F3" s="136" t="s">
        <v>18</v>
      </c>
      <c r="G3" s="136"/>
      <c r="H3" s="136"/>
      <c r="I3" s="136"/>
      <c r="J3" s="136"/>
      <c r="K3" s="136"/>
      <c r="L3" s="136"/>
      <c r="M3" s="136"/>
      <c r="N3" s="136"/>
      <c r="O3" s="137"/>
      <c r="Q3" s="7"/>
    </row>
    <row r="4" spans="1:17" s="6" customFormat="1" ht="15.6" x14ac:dyDescent="0.3">
      <c r="A4" s="138" t="s">
        <v>19</v>
      </c>
      <c r="B4" s="139"/>
      <c r="C4" s="139"/>
      <c r="D4" s="139"/>
      <c r="E4" s="140" t="s">
        <v>52</v>
      </c>
      <c r="F4" s="140"/>
      <c r="G4" s="140"/>
      <c r="H4" s="8"/>
      <c r="I4" s="8"/>
      <c r="J4" s="8"/>
      <c r="K4" s="8"/>
      <c r="L4" s="8"/>
      <c r="M4" s="8"/>
      <c r="N4" s="8"/>
      <c r="O4" s="9"/>
    </row>
    <row r="5" spans="1:17" s="6" customFormat="1" ht="15.6" x14ac:dyDescent="0.3">
      <c r="A5" s="141" t="s">
        <v>20</v>
      </c>
      <c r="B5" s="142"/>
      <c r="C5" s="142"/>
      <c r="D5" s="142"/>
      <c r="E5" s="143" t="s">
        <v>53</v>
      </c>
      <c r="F5" s="143"/>
      <c r="G5" s="143"/>
      <c r="H5" s="10"/>
      <c r="I5" s="10"/>
      <c r="J5" s="10"/>
      <c r="K5" s="10"/>
      <c r="L5" s="10"/>
      <c r="M5" s="10"/>
      <c r="N5" s="10"/>
      <c r="O5" s="11"/>
    </row>
    <row r="6" spans="1:17" s="6" customFormat="1" ht="15.6" x14ac:dyDescent="0.3">
      <c r="A6" s="141" t="s">
        <v>21</v>
      </c>
      <c r="B6" s="142"/>
      <c r="C6" s="142"/>
      <c r="D6" s="142"/>
      <c r="E6" s="12" t="s">
        <v>49</v>
      </c>
      <c r="F6" s="10"/>
      <c r="G6" s="10"/>
      <c r="H6" s="10"/>
      <c r="I6" s="10"/>
      <c r="J6" s="10"/>
      <c r="K6" s="10"/>
      <c r="L6" s="10"/>
      <c r="M6" s="10"/>
      <c r="N6" s="10"/>
      <c r="O6" s="11"/>
    </row>
    <row r="7" spans="1:17" s="6" customFormat="1" ht="16.2" thickBot="1" x14ac:dyDescent="0.35">
      <c r="A7" s="13"/>
      <c r="B7" s="14"/>
      <c r="C7" s="14"/>
      <c r="D7" s="14"/>
      <c r="E7" s="12"/>
      <c r="F7" s="15"/>
      <c r="G7" s="15"/>
      <c r="H7" s="15"/>
      <c r="I7" s="15"/>
      <c r="J7" s="15"/>
      <c r="K7" s="15"/>
      <c r="L7" s="15"/>
      <c r="M7" s="15"/>
      <c r="N7" s="15"/>
      <c r="O7" s="16"/>
    </row>
    <row r="8" spans="1:17" ht="25.2" thickBot="1" x14ac:dyDescent="0.35">
      <c r="A8" s="144" t="s">
        <v>22</v>
      </c>
      <c r="B8" s="145"/>
      <c r="C8" s="145"/>
      <c r="D8" s="145"/>
      <c r="E8" s="145"/>
      <c r="F8" s="145"/>
      <c r="G8" s="145"/>
      <c r="H8" s="145"/>
      <c r="I8" s="145"/>
      <c r="J8" s="145"/>
      <c r="K8" s="145"/>
      <c r="L8" s="145"/>
      <c r="M8" s="145"/>
      <c r="N8" s="145"/>
      <c r="O8" s="146"/>
    </row>
    <row r="9" spans="1:17" ht="15" customHeight="1" x14ac:dyDescent="0.3">
      <c r="A9" s="147" t="s">
        <v>23</v>
      </c>
      <c r="B9" s="148"/>
      <c r="C9" s="151" t="s">
        <v>24</v>
      </c>
      <c r="D9" s="17"/>
      <c r="E9" s="153" t="s">
        <v>25</v>
      </c>
      <c r="F9" s="154"/>
      <c r="G9" s="153" t="s">
        <v>26</v>
      </c>
      <c r="H9" s="154"/>
      <c r="I9" s="156" t="s">
        <v>27</v>
      </c>
      <c r="J9" s="156" t="s">
        <v>28</v>
      </c>
      <c r="K9" s="156" t="s">
        <v>29</v>
      </c>
      <c r="L9" s="158" t="s">
        <v>30</v>
      </c>
      <c r="M9" s="160"/>
      <c r="N9" s="160"/>
      <c r="O9" s="169" t="s">
        <v>31</v>
      </c>
    </row>
    <row r="10" spans="1:17" ht="31.5" customHeight="1" thickBot="1" x14ac:dyDescent="0.35">
      <c r="A10" s="149"/>
      <c r="B10" s="150"/>
      <c r="C10" s="152"/>
      <c r="D10" s="18"/>
      <c r="E10" s="152"/>
      <c r="F10" s="155"/>
      <c r="G10" s="152"/>
      <c r="H10" s="155"/>
      <c r="I10" s="157"/>
      <c r="J10" s="157"/>
      <c r="K10" s="157"/>
      <c r="L10" s="159"/>
      <c r="M10" s="161"/>
      <c r="N10" s="161"/>
      <c r="O10" s="170"/>
    </row>
    <row r="11" spans="1:17" ht="44.25" customHeight="1" thickBot="1" x14ac:dyDescent="0.35">
      <c r="A11" s="173" t="s">
        <v>55</v>
      </c>
      <c r="B11" s="174"/>
      <c r="C11" s="19">
        <f>O15</f>
        <v>4</v>
      </c>
      <c r="D11" s="20"/>
      <c r="E11" s="171">
        <f>O17</f>
        <v>0</v>
      </c>
      <c r="F11" s="172"/>
      <c r="G11" s="171">
        <f>O19</f>
        <v>3</v>
      </c>
      <c r="H11" s="172"/>
      <c r="I11" s="21">
        <f>O21</f>
        <v>3</v>
      </c>
      <c r="J11" s="21">
        <f>O28</f>
        <v>6.77</v>
      </c>
      <c r="K11" s="21">
        <f>O33</f>
        <v>6.16</v>
      </c>
      <c r="L11" s="22">
        <f>O38</f>
        <v>0</v>
      </c>
      <c r="M11" s="23"/>
      <c r="N11" s="23"/>
      <c r="O11" s="24">
        <f>IF( SUM(C11:L11)&lt;=40,SUM(C11:L11),"EXCEDE LOS 40 PUNTOS")</f>
        <v>22.93</v>
      </c>
    </row>
    <row r="12" spans="1:17" ht="15.6" thickTop="1" thickBot="1" x14ac:dyDescent="0.35">
      <c r="A12" s="25"/>
      <c r="B12" s="12"/>
      <c r="C12" s="12"/>
      <c r="D12" s="12"/>
      <c r="E12" s="12"/>
      <c r="F12" s="12"/>
      <c r="G12" s="12"/>
      <c r="H12" s="12"/>
      <c r="I12" s="12"/>
      <c r="J12" s="12"/>
      <c r="K12" s="12"/>
      <c r="L12" s="12"/>
      <c r="M12" s="12"/>
      <c r="N12" s="12"/>
      <c r="O12" s="26"/>
    </row>
    <row r="13" spans="1:17" ht="18" thickBot="1" x14ac:dyDescent="0.35">
      <c r="A13" s="175" t="s">
        <v>32</v>
      </c>
      <c r="B13" s="176"/>
      <c r="C13" s="176"/>
      <c r="D13" s="176"/>
      <c r="E13" s="176"/>
      <c r="F13" s="176"/>
      <c r="G13" s="176"/>
      <c r="H13" s="176"/>
      <c r="I13" s="176"/>
      <c r="J13" s="176"/>
      <c r="K13" s="176"/>
      <c r="L13" s="176"/>
      <c r="M13" s="176"/>
      <c r="N13" s="177"/>
      <c r="O13" s="27" t="s">
        <v>33</v>
      </c>
    </row>
    <row r="14" spans="1:17" ht="23.4" thickBot="1" x14ac:dyDescent="0.35">
      <c r="A14" s="178" t="s">
        <v>34</v>
      </c>
      <c r="B14" s="179"/>
      <c r="C14" s="179"/>
      <c r="D14" s="179"/>
      <c r="E14" s="179"/>
      <c r="F14" s="179"/>
      <c r="G14" s="179"/>
      <c r="H14" s="179"/>
      <c r="I14" s="179"/>
      <c r="J14" s="179"/>
      <c r="K14" s="179"/>
      <c r="L14" s="179"/>
      <c r="M14" s="180"/>
      <c r="N14" s="12"/>
      <c r="O14" s="26"/>
    </row>
    <row r="15" spans="1:17" ht="31.5" customHeight="1" thickBot="1" x14ac:dyDescent="0.35">
      <c r="A15" s="181" t="s">
        <v>35</v>
      </c>
      <c r="B15" s="182"/>
      <c r="C15" s="28"/>
      <c r="D15" s="183" t="s">
        <v>132</v>
      </c>
      <c r="E15" s="184"/>
      <c r="F15" s="184"/>
      <c r="G15" s="184"/>
      <c r="H15" s="184"/>
      <c r="I15" s="184"/>
      <c r="J15" s="184"/>
      <c r="K15" s="184"/>
      <c r="L15" s="184"/>
      <c r="M15" s="185"/>
      <c r="N15" s="29"/>
      <c r="O15" s="30">
        <v>4</v>
      </c>
    </row>
    <row r="16" spans="1:17" ht="15" thickBot="1" x14ac:dyDescent="0.35">
      <c r="A16" s="31"/>
      <c r="B16" s="12"/>
      <c r="C16" s="12"/>
      <c r="D16" s="32"/>
      <c r="E16" s="12"/>
      <c r="F16" s="12"/>
      <c r="G16" s="12"/>
      <c r="H16" s="12"/>
      <c r="I16" s="12"/>
      <c r="J16" s="12"/>
      <c r="K16" s="12"/>
      <c r="L16" s="12"/>
      <c r="M16" s="12"/>
      <c r="N16" s="12"/>
      <c r="O16" s="33"/>
    </row>
    <row r="17" spans="1:18" ht="40.5" customHeight="1" thickBot="1" x14ac:dyDescent="0.35">
      <c r="A17" s="162" t="s">
        <v>36</v>
      </c>
      <c r="B17" s="163"/>
      <c r="C17" s="12"/>
      <c r="D17" s="34"/>
      <c r="E17" s="186"/>
      <c r="F17" s="164"/>
      <c r="G17" s="164"/>
      <c r="H17" s="164"/>
      <c r="I17" s="164"/>
      <c r="J17" s="164"/>
      <c r="K17" s="164"/>
      <c r="L17" s="164"/>
      <c r="M17" s="165"/>
      <c r="N17" s="29"/>
      <c r="O17" s="30"/>
    </row>
    <row r="18" spans="1:18" ht="15" thickBot="1" x14ac:dyDescent="0.35">
      <c r="A18" s="31"/>
      <c r="B18" s="12"/>
      <c r="C18" s="12"/>
      <c r="D18" s="32"/>
      <c r="E18" s="12"/>
      <c r="F18" s="12"/>
      <c r="G18" s="12"/>
      <c r="H18" s="12"/>
      <c r="I18" s="12"/>
      <c r="J18" s="12"/>
      <c r="K18" s="12"/>
      <c r="L18" s="12"/>
      <c r="M18" s="12"/>
      <c r="N18" s="12"/>
      <c r="O18" s="33"/>
    </row>
    <row r="19" spans="1:18" ht="40.5" customHeight="1" thickBot="1" x14ac:dyDescent="0.35">
      <c r="A19" s="162" t="s">
        <v>37</v>
      </c>
      <c r="B19" s="163"/>
      <c r="C19" s="28"/>
      <c r="D19" s="35"/>
      <c r="E19" s="164" t="s">
        <v>131</v>
      </c>
      <c r="F19" s="164"/>
      <c r="G19" s="164"/>
      <c r="H19" s="164"/>
      <c r="I19" s="164"/>
      <c r="J19" s="164"/>
      <c r="K19" s="164"/>
      <c r="L19" s="164"/>
      <c r="M19" s="165"/>
      <c r="N19" s="29"/>
      <c r="O19" s="30">
        <v>3</v>
      </c>
    </row>
    <row r="20" spans="1:18" ht="15" thickBot="1" x14ac:dyDescent="0.35">
      <c r="A20" s="31"/>
      <c r="B20" s="12"/>
      <c r="C20" s="12"/>
      <c r="D20" s="12"/>
      <c r="E20" s="12"/>
      <c r="F20" s="12"/>
      <c r="G20" s="12"/>
      <c r="H20" s="12"/>
      <c r="I20" s="12"/>
      <c r="J20" s="12"/>
      <c r="K20" s="12"/>
      <c r="L20" s="12"/>
      <c r="M20" s="12"/>
      <c r="N20" s="12"/>
      <c r="O20" s="33"/>
    </row>
    <row r="21" spans="1:18" ht="48.75" customHeight="1" thickBot="1" x14ac:dyDescent="0.35">
      <c r="A21" s="162" t="s">
        <v>38</v>
      </c>
      <c r="B21" s="163"/>
      <c r="C21" s="28"/>
      <c r="D21" s="166" t="s">
        <v>130</v>
      </c>
      <c r="E21" s="167"/>
      <c r="F21" s="167"/>
      <c r="G21" s="167"/>
      <c r="H21" s="167"/>
      <c r="I21" s="167"/>
      <c r="J21" s="167"/>
      <c r="K21" s="167"/>
      <c r="L21" s="167"/>
      <c r="M21" s="168"/>
      <c r="N21" s="29"/>
      <c r="O21" s="30">
        <v>3</v>
      </c>
    </row>
    <row r="22" spans="1:18" ht="16.2" thickBot="1" x14ac:dyDescent="0.35">
      <c r="A22" s="36"/>
      <c r="B22" s="37"/>
      <c r="C22" s="38"/>
      <c r="D22" s="39"/>
      <c r="E22" s="39"/>
      <c r="F22" s="39"/>
      <c r="G22" s="39"/>
      <c r="H22" s="39"/>
      <c r="I22" s="39"/>
      <c r="J22" s="39"/>
      <c r="K22" s="39"/>
      <c r="L22" s="39"/>
      <c r="M22" s="39"/>
      <c r="N22" s="38"/>
      <c r="O22" s="40"/>
    </row>
    <row r="23" spans="1:18" ht="18.600000000000001" thickTop="1" thickBot="1" x14ac:dyDescent="0.35">
      <c r="A23" s="187" t="s">
        <v>39</v>
      </c>
      <c r="B23" s="188"/>
      <c r="C23" s="188"/>
      <c r="D23" s="188"/>
      <c r="E23" s="188"/>
      <c r="F23" s="188"/>
      <c r="G23" s="188"/>
      <c r="H23" s="188"/>
      <c r="I23" s="188"/>
      <c r="J23" s="188"/>
      <c r="K23" s="188"/>
      <c r="L23" s="188"/>
      <c r="M23" s="189"/>
      <c r="N23" s="12"/>
      <c r="O23" s="41">
        <f>IF( SUM(O15:O21)&lt;=10,SUM(O15:O21),"EXCEDE LOS 10 PUNTOS VALIDOS")</f>
        <v>10</v>
      </c>
    </row>
    <row r="24" spans="1:18" ht="18" thickBot="1" x14ac:dyDescent="0.35">
      <c r="A24" s="42"/>
      <c r="B24" s="43"/>
      <c r="C24" s="43"/>
      <c r="D24" s="43"/>
      <c r="E24" s="43"/>
      <c r="F24" s="43"/>
      <c r="G24" s="43"/>
      <c r="H24" s="43"/>
      <c r="I24" s="43"/>
      <c r="J24" s="43"/>
      <c r="K24" s="43"/>
      <c r="L24" s="43"/>
      <c r="M24" s="43"/>
      <c r="N24" s="12"/>
      <c r="O24" s="40"/>
    </row>
    <row r="25" spans="1:18" ht="23.4" thickBot="1" x14ac:dyDescent="0.35">
      <c r="A25" s="178" t="s">
        <v>40</v>
      </c>
      <c r="B25" s="179"/>
      <c r="C25" s="179"/>
      <c r="D25" s="179"/>
      <c r="E25" s="179"/>
      <c r="F25" s="179"/>
      <c r="G25" s="179"/>
      <c r="H25" s="179"/>
      <c r="I25" s="179"/>
      <c r="J25" s="179"/>
      <c r="K25" s="179"/>
      <c r="L25" s="179"/>
      <c r="M25" s="180"/>
      <c r="N25" s="12"/>
      <c r="O25" s="40"/>
    </row>
    <row r="26" spans="1:18" ht="175.5" customHeight="1" thickBot="1" x14ac:dyDescent="0.35">
      <c r="A26" s="181" t="s">
        <v>41</v>
      </c>
      <c r="B26" s="182"/>
      <c r="C26" s="28"/>
      <c r="D26" s="183" t="s">
        <v>135</v>
      </c>
      <c r="E26" s="184"/>
      <c r="F26" s="184"/>
      <c r="G26" s="184"/>
      <c r="H26" s="184"/>
      <c r="I26" s="184"/>
      <c r="J26" s="184"/>
      <c r="K26" s="184"/>
      <c r="L26" s="184"/>
      <c r="M26" s="185"/>
      <c r="N26" s="29"/>
      <c r="O26" s="30">
        <v>6.77</v>
      </c>
      <c r="Q26" s="44"/>
      <c r="R26" s="44"/>
    </row>
    <row r="27" spans="1:18" ht="16.2" thickBot="1" x14ac:dyDescent="0.35">
      <c r="A27" s="36"/>
      <c r="B27" s="37"/>
      <c r="C27" s="38"/>
      <c r="D27" s="39"/>
      <c r="E27" s="39"/>
      <c r="F27" s="39"/>
      <c r="G27" s="39"/>
      <c r="H27" s="39"/>
      <c r="I27" s="39"/>
      <c r="J27" s="39"/>
      <c r="K27" s="39"/>
      <c r="L27" s="39"/>
      <c r="M27" s="39"/>
      <c r="N27" s="38"/>
      <c r="O27" s="40"/>
      <c r="P27" s="47"/>
    </row>
    <row r="28" spans="1:18" ht="18.600000000000001" thickTop="1" thickBot="1" x14ac:dyDescent="0.35">
      <c r="A28" s="187" t="s">
        <v>42</v>
      </c>
      <c r="B28" s="188"/>
      <c r="C28" s="188"/>
      <c r="D28" s="188"/>
      <c r="E28" s="188"/>
      <c r="F28" s="188"/>
      <c r="G28" s="188"/>
      <c r="H28" s="188"/>
      <c r="I28" s="188"/>
      <c r="J28" s="188"/>
      <c r="K28" s="188"/>
      <c r="L28" s="188"/>
      <c r="M28" s="189"/>
      <c r="N28" s="38"/>
      <c r="O28" s="41">
        <f>IF(O26&lt;=10,O26,"EXCEDE LOS 10 PUNTOS PERMITIDOS")</f>
        <v>6.77</v>
      </c>
      <c r="Q28" s="44"/>
      <c r="R28" s="44"/>
    </row>
    <row r="29" spans="1:18" ht="15" thickBot="1" x14ac:dyDescent="0.35">
      <c r="A29" s="45"/>
      <c r="B29" s="46"/>
      <c r="C29" s="46"/>
      <c r="D29" s="46"/>
      <c r="E29" s="46"/>
      <c r="F29" s="46"/>
      <c r="G29" s="46"/>
      <c r="H29" s="46"/>
      <c r="I29" s="46"/>
      <c r="J29" s="46"/>
      <c r="K29" s="46"/>
      <c r="L29" s="46"/>
      <c r="M29" s="46"/>
      <c r="N29" s="46"/>
      <c r="O29" s="40"/>
    </row>
    <row r="30" spans="1:18" ht="23.4" thickBot="1" x14ac:dyDescent="0.35">
      <c r="A30" s="178" t="s">
        <v>43</v>
      </c>
      <c r="B30" s="179"/>
      <c r="C30" s="179"/>
      <c r="D30" s="179"/>
      <c r="E30" s="179"/>
      <c r="F30" s="179"/>
      <c r="G30" s="179"/>
      <c r="H30" s="179"/>
      <c r="I30" s="179"/>
      <c r="J30" s="179"/>
      <c r="K30" s="179"/>
      <c r="L30" s="179"/>
      <c r="M30" s="180"/>
      <c r="N30" s="46"/>
      <c r="O30" s="40"/>
    </row>
    <row r="31" spans="1:18" ht="213.75" customHeight="1" thickBot="1" x14ac:dyDescent="0.35">
      <c r="A31" s="181" t="s">
        <v>44</v>
      </c>
      <c r="B31" s="182"/>
      <c r="C31" s="28"/>
      <c r="D31" s="183" t="s">
        <v>140</v>
      </c>
      <c r="E31" s="184"/>
      <c r="F31" s="184"/>
      <c r="G31" s="184"/>
      <c r="H31" s="184"/>
      <c r="I31" s="184"/>
      <c r="J31" s="184"/>
      <c r="K31" s="184"/>
      <c r="L31" s="184"/>
      <c r="M31" s="185"/>
      <c r="N31" s="29"/>
      <c r="O31" s="30">
        <f>0.81+5.35</f>
        <v>6.16</v>
      </c>
      <c r="R31" s="47"/>
    </row>
    <row r="32" spans="1:18" ht="15" thickBot="1" x14ac:dyDescent="0.35">
      <c r="A32" s="48"/>
      <c r="B32" s="12"/>
      <c r="C32" s="12"/>
      <c r="D32" s="12"/>
      <c r="E32" s="12"/>
      <c r="F32" s="12"/>
      <c r="G32" s="12"/>
      <c r="H32" s="12"/>
      <c r="I32" s="12"/>
      <c r="J32" s="12"/>
      <c r="K32" s="12"/>
      <c r="L32" s="12"/>
      <c r="M32" s="12"/>
      <c r="N32" s="12"/>
      <c r="O32" s="40"/>
    </row>
    <row r="33" spans="1:15" ht="18.600000000000001" thickTop="1" thickBot="1" x14ac:dyDescent="0.35">
      <c r="A33" s="187" t="s">
        <v>45</v>
      </c>
      <c r="B33" s="188"/>
      <c r="C33" s="188"/>
      <c r="D33" s="188"/>
      <c r="E33" s="188"/>
      <c r="F33" s="188"/>
      <c r="G33" s="188"/>
      <c r="H33" s="188"/>
      <c r="I33" s="188"/>
      <c r="J33" s="188"/>
      <c r="K33" s="188"/>
      <c r="L33" s="188"/>
      <c r="M33" s="189"/>
      <c r="N33" s="38"/>
      <c r="O33" s="41">
        <f>IF(O31&lt;=10,O31,"EXCEDE LOS 10 PUNTOS PERMITIDOS")</f>
        <v>6.16</v>
      </c>
    </row>
    <row r="34" spans="1:15" ht="15" thickBot="1" x14ac:dyDescent="0.35">
      <c r="A34" s="48"/>
      <c r="B34" s="12"/>
      <c r="C34" s="12"/>
      <c r="D34" s="12"/>
      <c r="E34" s="12"/>
      <c r="F34" s="12"/>
      <c r="G34" s="12"/>
      <c r="H34" s="12"/>
      <c r="I34" s="12"/>
      <c r="J34" s="12"/>
      <c r="K34" s="12"/>
      <c r="L34" s="12"/>
      <c r="M34" s="12"/>
      <c r="N34" s="12"/>
      <c r="O34" s="40"/>
    </row>
    <row r="35" spans="1:15" ht="23.4" thickBot="1" x14ac:dyDescent="0.35">
      <c r="A35" s="178" t="s">
        <v>46</v>
      </c>
      <c r="B35" s="179"/>
      <c r="C35" s="179"/>
      <c r="D35" s="179"/>
      <c r="E35" s="179"/>
      <c r="F35" s="179"/>
      <c r="G35" s="179"/>
      <c r="H35" s="179"/>
      <c r="I35" s="179"/>
      <c r="J35" s="179"/>
      <c r="K35" s="179"/>
      <c r="L35" s="179"/>
      <c r="M35" s="180"/>
      <c r="N35" s="12"/>
      <c r="O35" s="40"/>
    </row>
    <row r="36" spans="1:15" ht="240" customHeight="1" thickBot="1" x14ac:dyDescent="0.35">
      <c r="A36" s="162" t="s">
        <v>47</v>
      </c>
      <c r="B36" s="163"/>
      <c r="C36" s="28"/>
      <c r="D36" s="183" t="s">
        <v>141</v>
      </c>
      <c r="E36" s="184"/>
      <c r="F36" s="184"/>
      <c r="G36" s="184"/>
      <c r="H36" s="184"/>
      <c r="I36" s="184"/>
      <c r="J36" s="184"/>
      <c r="K36" s="184"/>
      <c r="L36" s="184"/>
      <c r="M36" s="185"/>
      <c r="N36" s="29"/>
      <c r="O36" s="30">
        <v>0</v>
      </c>
    </row>
    <row r="37" spans="1:15" ht="16.2" thickBot="1" x14ac:dyDescent="0.35">
      <c r="A37" s="36"/>
      <c r="B37" s="37"/>
      <c r="C37" s="38"/>
      <c r="D37" s="39"/>
      <c r="E37" s="39"/>
      <c r="F37" s="39"/>
      <c r="G37" s="39"/>
      <c r="H37" s="39"/>
      <c r="I37" s="39"/>
      <c r="J37" s="39"/>
      <c r="K37" s="39"/>
      <c r="L37" s="39"/>
      <c r="M37" s="39"/>
      <c r="N37" s="38"/>
      <c r="O37" s="40"/>
    </row>
    <row r="38" spans="1:15" ht="18.600000000000001" thickTop="1" thickBot="1" x14ac:dyDescent="0.35">
      <c r="A38" s="187" t="s">
        <v>48</v>
      </c>
      <c r="B38" s="188"/>
      <c r="C38" s="188"/>
      <c r="D38" s="188"/>
      <c r="E38" s="188"/>
      <c r="F38" s="188"/>
      <c r="G38" s="188"/>
      <c r="H38" s="188"/>
      <c r="I38" s="188"/>
      <c r="J38" s="188"/>
      <c r="K38" s="188"/>
      <c r="L38" s="188"/>
      <c r="M38" s="189"/>
      <c r="N38" s="38"/>
      <c r="O38" s="41">
        <f>IF(O36&lt;=10,O36,"EXCEDE LOS 10 PUNTOS PERMITIDOS")</f>
        <v>0</v>
      </c>
    </row>
    <row r="39" spans="1:15" x14ac:dyDescent="0.3">
      <c r="A39" s="48"/>
      <c r="B39" s="12"/>
      <c r="C39" s="12"/>
      <c r="D39" s="12"/>
      <c r="E39" s="12"/>
      <c r="F39" s="12"/>
      <c r="G39" s="12"/>
      <c r="H39" s="12"/>
      <c r="I39" s="12"/>
      <c r="J39" s="12"/>
      <c r="K39" s="12"/>
      <c r="L39" s="12"/>
      <c r="M39" s="12"/>
      <c r="N39" s="12"/>
      <c r="O39" s="40"/>
    </row>
    <row r="40" spans="1:15" ht="15" thickBot="1" x14ac:dyDescent="0.35">
      <c r="A40" s="48"/>
      <c r="B40" s="12"/>
      <c r="C40" s="12"/>
      <c r="D40" s="12"/>
      <c r="E40" s="12"/>
      <c r="F40" s="12"/>
      <c r="G40" s="12"/>
      <c r="H40" s="12"/>
      <c r="I40" s="12"/>
      <c r="J40" s="12"/>
      <c r="K40" s="12"/>
      <c r="L40" s="12"/>
      <c r="M40" s="12"/>
      <c r="N40" s="12"/>
      <c r="O40" s="49"/>
    </row>
    <row r="41" spans="1:15" ht="24" thickTop="1" thickBot="1" x14ac:dyDescent="0.35">
      <c r="A41" s="190" t="s">
        <v>31</v>
      </c>
      <c r="B41" s="191"/>
      <c r="C41" s="191"/>
      <c r="D41" s="191"/>
      <c r="E41" s="191"/>
      <c r="F41" s="191"/>
      <c r="G41" s="191"/>
      <c r="H41" s="191"/>
      <c r="I41" s="191"/>
      <c r="J41" s="191"/>
      <c r="K41" s="191"/>
      <c r="L41" s="191"/>
      <c r="M41" s="192"/>
      <c r="N41" s="50"/>
      <c r="O41" s="51">
        <f>IF((O23+O28+O33+O38)&lt;=40,(O23+O28+O33+O38),"ERROR EXCEDE LOS 40 PUNTOS")</f>
        <v>22.93</v>
      </c>
    </row>
    <row r="42" spans="1:15" x14ac:dyDescent="0.3">
      <c r="A42" s="52"/>
      <c r="B42" s="12"/>
      <c r="C42" s="12"/>
      <c r="D42" s="12"/>
      <c r="E42" s="12"/>
      <c r="F42" s="12"/>
      <c r="G42" s="12"/>
      <c r="H42" s="12"/>
      <c r="I42" s="12"/>
      <c r="J42" s="12"/>
      <c r="K42" s="12"/>
      <c r="L42" s="12"/>
      <c r="M42" s="12"/>
      <c r="N42" s="12"/>
      <c r="O42" s="53"/>
    </row>
    <row r="43" spans="1:15" x14ac:dyDescent="0.3">
      <c r="A43" s="52"/>
      <c r="B43" s="12"/>
      <c r="C43" s="12"/>
      <c r="D43" s="12"/>
      <c r="E43" s="12"/>
      <c r="F43" s="12"/>
      <c r="G43" s="12"/>
      <c r="H43" s="12"/>
      <c r="I43" s="12"/>
      <c r="J43" s="12"/>
      <c r="K43" s="12"/>
      <c r="L43" s="12"/>
      <c r="M43" s="12"/>
      <c r="N43" s="12"/>
      <c r="O43" s="53"/>
    </row>
    <row r="44" spans="1:15" x14ac:dyDescent="0.3">
      <c r="A44" s="52"/>
      <c r="B44" s="12"/>
      <c r="C44" s="12"/>
      <c r="D44" s="12"/>
      <c r="E44" s="12"/>
      <c r="F44" s="12"/>
      <c r="G44" s="12"/>
      <c r="H44" s="12"/>
      <c r="I44" s="12"/>
      <c r="J44" s="12"/>
      <c r="K44" s="12"/>
      <c r="L44" s="12"/>
      <c r="M44" s="12"/>
      <c r="N44" s="12"/>
      <c r="O44" s="53"/>
    </row>
    <row r="45" spans="1:15" x14ac:dyDescent="0.3">
      <c r="A45" s="52"/>
      <c r="B45" s="12"/>
      <c r="C45" s="12"/>
      <c r="D45" s="12"/>
      <c r="E45" s="12"/>
      <c r="F45" s="12"/>
      <c r="G45" s="12"/>
      <c r="H45" s="12"/>
      <c r="I45" s="12"/>
      <c r="J45" s="12"/>
      <c r="K45" s="12"/>
      <c r="L45" s="12"/>
      <c r="M45" s="12"/>
      <c r="N45" s="12"/>
      <c r="O45" s="53"/>
    </row>
    <row r="46" spans="1:15" x14ac:dyDescent="0.3">
      <c r="A46" s="52"/>
      <c r="B46" s="12"/>
      <c r="C46" s="12"/>
      <c r="D46" s="12"/>
      <c r="E46" s="12"/>
      <c r="F46" s="12"/>
      <c r="G46" s="12"/>
      <c r="H46" s="12"/>
      <c r="I46" s="12"/>
      <c r="J46" s="12"/>
      <c r="K46" s="12"/>
      <c r="L46" s="12"/>
      <c r="M46" s="12"/>
      <c r="N46" s="12"/>
      <c r="O46" s="53"/>
    </row>
    <row r="47" spans="1:15" x14ac:dyDescent="0.3">
      <c r="A47" s="52"/>
      <c r="B47" s="12"/>
      <c r="C47" s="12"/>
      <c r="D47" s="12"/>
      <c r="E47" s="12"/>
      <c r="F47" s="12"/>
      <c r="G47" s="12"/>
      <c r="H47" s="12"/>
      <c r="I47" s="12"/>
      <c r="J47" s="12"/>
      <c r="K47" s="12"/>
      <c r="L47" s="12"/>
      <c r="M47" s="12"/>
      <c r="N47" s="12"/>
      <c r="O47" s="53"/>
    </row>
    <row r="48" spans="1:15" x14ac:dyDescent="0.3">
      <c r="A48" s="52"/>
      <c r="B48" s="12"/>
      <c r="C48" s="12"/>
      <c r="D48" s="12"/>
      <c r="E48" s="12"/>
      <c r="F48" s="12"/>
      <c r="G48" s="12"/>
      <c r="H48" s="12"/>
      <c r="I48" s="12"/>
      <c r="J48" s="12"/>
      <c r="K48" s="12"/>
      <c r="L48" s="12"/>
      <c r="M48" s="12"/>
      <c r="N48" s="12"/>
      <c r="O48" s="53"/>
    </row>
    <row r="49" spans="1:15" x14ac:dyDescent="0.3">
      <c r="A49" s="52"/>
      <c r="B49" s="12"/>
      <c r="C49" s="12"/>
      <c r="D49" s="12"/>
      <c r="E49" s="12"/>
      <c r="F49" s="12"/>
      <c r="G49" s="12"/>
      <c r="H49" s="12"/>
      <c r="I49" s="12"/>
      <c r="J49" s="12"/>
      <c r="K49" s="12"/>
      <c r="L49" s="12"/>
      <c r="M49" s="12"/>
      <c r="N49" s="12"/>
      <c r="O49" s="53"/>
    </row>
    <row r="50" spans="1:15" x14ac:dyDescent="0.3">
      <c r="A50" s="52"/>
      <c r="B50" s="12"/>
      <c r="C50" s="12"/>
      <c r="D50" s="12"/>
      <c r="E50" s="12"/>
      <c r="F50" s="12"/>
      <c r="G50" s="12"/>
      <c r="H50" s="12"/>
      <c r="I50" s="12"/>
      <c r="J50" s="12"/>
      <c r="K50" s="12"/>
      <c r="L50" s="12"/>
      <c r="M50" s="12"/>
      <c r="N50" s="12"/>
      <c r="O50" s="53"/>
    </row>
    <row r="51" spans="1:15" x14ac:dyDescent="0.3">
      <c r="A51" s="52"/>
      <c r="B51" s="12"/>
      <c r="C51" s="12"/>
      <c r="D51" s="12"/>
      <c r="E51" s="12"/>
      <c r="F51" s="12"/>
      <c r="G51" s="12"/>
      <c r="H51" s="12"/>
      <c r="I51" s="12"/>
      <c r="J51" s="12"/>
      <c r="K51" s="12"/>
      <c r="L51" s="12"/>
      <c r="M51" s="12"/>
      <c r="N51" s="12"/>
      <c r="O51" s="53"/>
    </row>
  </sheetData>
  <sheetProtection algorithmName="SHA-512" hashValue="Uzz39l1NVKOcYAxMMsbTKRUSj8xKRNJEgZ8JQTVSgLpqFyOqM+zz/EvFszb9bwFX3V73ud1PwQz+XMBZaw3UfQ==" saltValue="7Y+Swvxwhy0Obn0+6Uhx1A==" spinCount="100000" sheet="1" objects="1" scenarios="1"/>
  <mergeCells count="48">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F2" sqref="F2:O2"/>
    </sheetView>
  </sheetViews>
  <sheetFormatPr baseColWidth="10" defaultRowHeight="14.4" x14ac:dyDescent="0.3"/>
  <cols>
    <col min="1" max="1" width="9.5546875" style="4" customWidth="1"/>
    <col min="2" max="2" width="11.109375" style="4" customWidth="1"/>
    <col min="3" max="3" width="17.33203125" style="4" customWidth="1"/>
    <col min="4" max="4" width="11.44140625" style="4" hidden="1" customWidth="1"/>
    <col min="5" max="5" width="8.33203125" style="4" customWidth="1"/>
    <col min="6" max="6" width="8.88671875" style="4" customWidth="1"/>
    <col min="7" max="7" width="6.109375" style="4" customWidth="1"/>
    <col min="8" max="8" width="11.44140625" style="4"/>
    <col min="9" max="9" width="13.44140625" style="4" customWidth="1"/>
    <col min="10" max="10" width="13.33203125" style="4" customWidth="1"/>
    <col min="11" max="12" width="12.44140625" style="4" customWidth="1"/>
    <col min="13" max="13" width="11.44140625" style="4"/>
    <col min="14" max="14" width="5.5546875" style="4" customWidth="1"/>
    <col min="15" max="15" width="14.5546875" style="4" customWidth="1"/>
    <col min="16" max="16" width="11.44140625" style="4"/>
    <col min="17" max="17" width="11.88671875" style="4" bestFit="1" customWidth="1"/>
    <col min="18" max="257" width="11.44140625" style="4"/>
    <col min="258" max="258" width="10.109375" style="4" customWidth="1"/>
    <col min="259" max="259" width="10.5546875" style="4" customWidth="1"/>
    <col min="260" max="260" width="12.5546875" style="4" customWidth="1"/>
    <col min="261" max="261" width="0" style="4" hidden="1" customWidth="1"/>
    <col min="262" max="262" width="11.33203125" style="4" customWidth="1"/>
    <col min="263" max="264" width="11.44140625" style="4"/>
    <col min="265" max="265" width="13.44140625" style="4" customWidth="1"/>
    <col min="266" max="266" width="12.109375" style="4" customWidth="1"/>
    <col min="267" max="268" width="12.44140625" style="4" customWidth="1"/>
    <col min="269" max="269" width="11.44140625" style="4"/>
    <col min="270" max="270" width="5.5546875" style="4" customWidth="1"/>
    <col min="271" max="271" width="14.109375" style="4" customWidth="1"/>
    <col min="272" max="513" width="11.44140625" style="4"/>
    <col min="514" max="514" width="10.109375" style="4" customWidth="1"/>
    <col min="515" max="515" width="10.5546875" style="4" customWidth="1"/>
    <col min="516" max="516" width="12.5546875" style="4" customWidth="1"/>
    <col min="517" max="517" width="0" style="4" hidden="1" customWidth="1"/>
    <col min="518" max="518" width="11.33203125" style="4" customWidth="1"/>
    <col min="519" max="520" width="11.44140625" style="4"/>
    <col min="521" max="521" width="13.44140625" style="4" customWidth="1"/>
    <col min="522" max="522" width="12.109375" style="4" customWidth="1"/>
    <col min="523" max="524" width="12.44140625" style="4" customWidth="1"/>
    <col min="525" max="525" width="11.44140625" style="4"/>
    <col min="526" max="526" width="5.5546875" style="4" customWidth="1"/>
    <col min="527" max="527" width="14.109375" style="4" customWidth="1"/>
    <col min="528" max="769" width="11.44140625" style="4"/>
    <col min="770" max="770" width="10.109375" style="4" customWidth="1"/>
    <col min="771" max="771" width="10.5546875" style="4" customWidth="1"/>
    <col min="772" max="772" width="12.5546875" style="4" customWidth="1"/>
    <col min="773" max="773" width="0" style="4" hidden="1" customWidth="1"/>
    <col min="774" max="774" width="11.33203125" style="4" customWidth="1"/>
    <col min="775" max="776" width="11.44140625" style="4"/>
    <col min="777" max="777" width="13.44140625" style="4" customWidth="1"/>
    <col min="778" max="778" width="12.109375" style="4" customWidth="1"/>
    <col min="779" max="780" width="12.44140625" style="4" customWidth="1"/>
    <col min="781" max="781" width="11.44140625" style="4"/>
    <col min="782" max="782" width="5.5546875" style="4" customWidth="1"/>
    <col min="783" max="783" width="14.109375" style="4" customWidth="1"/>
    <col min="784" max="1025" width="11.44140625" style="4"/>
    <col min="1026" max="1026" width="10.109375" style="4" customWidth="1"/>
    <col min="1027" max="1027" width="10.5546875" style="4" customWidth="1"/>
    <col min="1028" max="1028" width="12.5546875" style="4" customWidth="1"/>
    <col min="1029" max="1029" width="0" style="4" hidden="1" customWidth="1"/>
    <col min="1030" max="1030" width="11.33203125" style="4" customWidth="1"/>
    <col min="1031" max="1032" width="11.44140625" style="4"/>
    <col min="1033" max="1033" width="13.44140625" style="4" customWidth="1"/>
    <col min="1034" max="1034" width="12.109375" style="4" customWidth="1"/>
    <col min="1035" max="1036" width="12.44140625" style="4" customWidth="1"/>
    <col min="1037" max="1037" width="11.44140625" style="4"/>
    <col min="1038" max="1038" width="5.5546875" style="4" customWidth="1"/>
    <col min="1039" max="1039" width="14.109375" style="4" customWidth="1"/>
    <col min="1040" max="1281" width="11.44140625" style="4"/>
    <col min="1282" max="1282" width="10.109375" style="4" customWidth="1"/>
    <col min="1283" max="1283" width="10.5546875" style="4" customWidth="1"/>
    <col min="1284" max="1284" width="12.5546875" style="4" customWidth="1"/>
    <col min="1285" max="1285" width="0" style="4" hidden="1" customWidth="1"/>
    <col min="1286" max="1286" width="11.33203125" style="4" customWidth="1"/>
    <col min="1287" max="1288" width="11.44140625" style="4"/>
    <col min="1289" max="1289" width="13.44140625" style="4" customWidth="1"/>
    <col min="1290" max="1290" width="12.109375" style="4" customWidth="1"/>
    <col min="1291" max="1292" width="12.44140625" style="4" customWidth="1"/>
    <col min="1293" max="1293" width="11.44140625" style="4"/>
    <col min="1294" max="1294" width="5.5546875" style="4" customWidth="1"/>
    <col min="1295" max="1295" width="14.109375" style="4" customWidth="1"/>
    <col min="1296" max="1537" width="11.44140625" style="4"/>
    <col min="1538" max="1538" width="10.109375" style="4" customWidth="1"/>
    <col min="1539" max="1539" width="10.5546875" style="4" customWidth="1"/>
    <col min="1540" max="1540" width="12.5546875" style="4" customWidth="1"/>
    <col min="1541" max="1541" width="0" style="4" hidden="1" customWidth="1"/>
    <col min="1542" max="1542" width="11.33203125" style="4" customWidth="1"/>
    <col min="1543" max="1544" width="11.44140625" style="4"/>
    <col min="1545" max="1545" width="13.44140625" style="4" customWidth="1"/>
    <col min="1546" max="1546" width="12.109375" style="4" customWidth="1"/>
    <col min="1547" max="1548" width="12.44140625" style="4" customWidth="1"/>
    <col min="1549" max="1549" width="11.44140625" style="4"/>
    <col min="1550" max="1550" width="5.5546875" style="4" customWidth="1"/>
    <col min="1551" max="1551" width="14.109375" style="4" customWidth="1"/>
    <col min="1552" max="1793" width="11.44140625" style="4"/>
    <col min="1794" max="1794" width="10.109375" style="4" customWidth="1"/>
    <col min="1795" max="1795" width="10.5546875" style="4" customWidth="1"/>
    <col min="1796" max="1796" width="12.5546875" style="4" customWidth="1"/>
    <col min="1797" max="1797" width="0" style="4" hidden="1" customWidth="1"/>
    <col min="1798" max="1798" width="11.33203125" style="4" customWidth="1"/>
    <col min="1799" max="1800" width="11.44140625" style="4"/>
    <col min="1801" max="1801" width="13.44140625" style="4" customWidth="1"/>
    <col min="1802" max="1802" width="12.109375" style="4" customWidth="1"/>
    <col min="1803" max="1804" width="12.44140625" style="4" customWidth="1"/>
    <col min="1805" max="1805" width="11.44140625" style="4"/>
    <col min="1806" max="1806" width="5.5546875" style="4" customWidth="1"/>
    <col min="1807" max="1807" width="14.109375" style="4" customWidth="1"/>
    <col min="1808" max="2049" width="11.44140625" style="4"/>
    <col min="2050" max="2050" width="10.109375" style="4" customWidth="1"/>
    <col min="2051" max="2051" width="10.5546875" style="4" customWidth="1"/>
    <col min="2052" max="2052" width="12.5546875" style="4" customWidth="1"/>
    <col min="2053" max="2053" width="0" style="4" hidden="1" customWidth="1"/>
    <col min="2054" max="2054" width="11.33203125" style="4" customWidth="1"/>
    <col min="2055" max="2056" width="11.44140625" style="4"/>
    <col min="2057" max="2057" width="13.44140625" style="4" customWidth="1"/>
    <col min="2058" max="2058" width="12.109375" style="4" customWidth="1"/>
    <col min="2059" max="2060" width="12.44140625" style="4" customWidth="1"/>
    <col min="2061" max="2061" width="11.44140625" style="4"/>
    <col min="2062" max="2062" width="5.5546875" style="4" customWidth="1"/>
    <col min="2063" max="2063" width="14.109375" style="4" customWidth="1"/>
    <col min="2064" max="2305" width="11.44140625" style="4"/>
    <col min="2306" max="2306" width="10.109375" style="4" customWidth="1"/>
    <col min="2307" max="2307" width="10.5546875" style="4" customWidth="1"/>
    <col min="2308" max="2308" width="12.5546875" style="4" customWidth="1"/>
    <col min="2309" max="2309" width="0" style="4" hidden="1" customWidth="1"/>
    <col min="2310" max="2310" width="11.33203125" style="4" customWidth="1"/>
    <col min="2311" max="2312" width="11.44140625" style="4"/>
    <col min="2313" max="2313" width="13.44140625" style="4" customWidth="1"/>
    <col min="2314" max="2314" width="12.109375" style="4" customWidth="1"/>
    <col min="2315" max="2316" width="12.44140625" style="4" customWidth="1"/>
    <col min="2317" max="2317" width="11.44140625" style="4"/>
    <col min="2318" max="2318" width="5.5546875" style="4" customWidth="1"/>
    <col min="2319" max="2319" width="14.109375" style="4" customWidth="1"/>
    <col min="2320" max="2561" width="11.44140625" style="4"/>
    <col min="2562" max="2562" width="10.109375" style="4" customWidth="1"/>
    <col min="2563" max="2563" width="10.5546875" style="4" customWidth="1"/>
    <col min="2564" max="2564" width="12.5546875" style="4" customWidth="1"/>
    <col min="2565" max="2565" width="0" style="4" hidden="1" customWidth="1"/>
    <col min="2566" max="2566" width="11.33203125" style="4" customWidth="1"/>
    <col min="2567" max="2568" width="11.44140625" style="4"/>
    <col min="2569" max="2569" width="13.44140625" style="4" customWidth="1"/>
    <col min="2570" max="2570" width="12.109375" style="4" customWidth="1"/>
    <col min="2571" max="2572" width="12.44140625" style="4" customWidth="1"/>
    <col min="2573" max="2573" width="11.44140625" style="4"/>
    <col min="2574" max="2574" width="5.5546875" style="4" customWidth="1"/>
    <col min="2575" max="2575" width="14.109375" style="4" customWidth="1"/>
    <col min="2576" max="2817" width="11.44140625" style="4"/>
    <col min="2818" max="2818" width="10.109375" style="4" customWidth="1"/>
    <col min="2819" max="2819" width="10.5546875" style="4" customWidth="1"/>
    <col min="2820" max="2820" width="12.5546875" style="4" customWidth="1"/>
    <col min="2821" max="2821" width="0" style="4" hidden="1" customWidth="1"/>
    <col min="2822" max="2822" width="11.33203125" style="4" customWidth="1"/>
    <col min="2823" max="2824" width="11.44140625" style="4"/>
    <col min="2825" max="2825" width="13.44140625" style="4" customWidth="1"/>
    <col min="2826" max="2826" width="12.109375" style="4" customWidth="1"/>
    <col min="2827" max="2828" width="12.44140625" style="4" customWidth="1"/>
    <col min="2829" max="2829" width="11.44140625" style="4"/>
    <col min="2830" max="2830" width="5.5546875" style="4" customWidth="1"/>
    <col min="2831" max="2831" width="14.109375" style="4" customWidth="1"/>
    <col min="2832" max="3073" width="11.44140625" style="4"/>
    <col min="3074" max="3074" width="10.109375" style="4" customWidth="1"/>
    <col min="3075" max="3075" width="10.5546875" style="4" customWidth="1"/>
    <col min="3076" max="3076" width="12.5546875" style="4" customWidth="1"/>
    <col min="3077" max="3077" width="0" style="4" hidden="1" customWidth="1"/>
    <col min="3078" max="3078" width="11.33203125" style="4" customWidth="1"/>
    <col min="3079" max="3080" width="11.44140625" style="4"/>
    <col min="3081" max="3081" width="13.44140625" style="4" customWidth="1"/>
    <col min="3082" max="3082" width="12.109375" style="4" customWidth="1"/>
    <col min="3083" max="3084" width="12.44140625" style="4" customWidth="1"/>
    <col min="3085" max="3085" width="11.44140625" style="4"/>
    <col min="3086" max="3086" width="5.5546875" style="4" customWidth="1"/>
    <col min="3087" max="3087" width="14.109375" style="4" customWidth="1"/>
    <col min="3088" max="3329" width="11.44140625" style="4"/>
    <col min="3330" max="3330" width="10.109375" style="4" customWidth="1"/>
    <col min="3331" max="3331" width="10.5546875" style="4" customWidth="1"/>
    <col min="3332" max="3332" width="12.5546875" style="4" customWidth="1"/>
    <col min="3333" max="3333" width="0" style="4" hidden="1" customWidth="1"/>
    <col min="3334" max="3334" width="11.33203125" style="4" customWidth="1"/>
    <col min="3335" max="3336" width="11.44140625" style="4"/>
    <col min="3337" max="3337" width="13.44140625" style="4" customWidth="1"/>
    <col min="3338" max="3338" width="12.109375" style="4" customWidth="1"/>
    <col min="3339" max="3340" width="12.44140625" style="4" customWidth="1"/>
    <col min="3341" max="3341" width="11.44140625" style="4"/>
    <col min="3342" max="3342" width="5.5546875" style="4" customWidth="1"/>
    <col min="3343" max="3343" width="14.109375" style="4" customWidth="1"/>
    <col min="3344" max="3585" width="11.44140625" style="4"/>
    <col min="3586" max="3586" width="10.109375" style="4" customWidth="1"/>
    <col min="3587" max="3587" width="10.5546875" style="4" customWidth="1"/>
    <col min="3588" max="3588" width="12.5546875" style="4" customWidth="1"/>
    <col min="3589" max="3589" width="0" style="4" hidden="1" customWidth="1"/>
    <col min="3590" max="3590" width="11.33203125" style="4" customWidth="1"/>
    <col min="3591" max="3592" width="11.44140625" style="4"/>
    <col min="3593" max="3593" width="13.44140625" style="4" customWidth="1"/>
    <col min="3594" max="3594" width="12.109375" style="4" customWidth="1"/>
    <col min="3595" max="3596" width="12.44140625" style="4" customWidth="1"/>
    <col min="3597" max="3597" width="11.44140625" style="4"/>
    <col min="3598" max="3598" width="5.5546875" style="4" customWidth="1"/>
    <col min="3599" max="3599" width="14.109375" style="4" customWidth="1"/>
    <col min="3600" max="3841" width="11.44140625" style="4"/>
    <col min="3842" max="3842" width="10.109375" style="4" customWidth="1"/>
    <col min="3843" max="3843" width="10.5546875" style="4" customWidth="1"/>
    <col min="3844" max="3844" width="12.5546875" style="4" customWidth="1"/>
    <col min="3845" max="3845" width="0" style="4" hidden="1" customWidth="1"/>
    <col min="3846" max="3846" width="11.33203125" style="4" customWidth="1"/>
    <col min="3847" max="3848" width="11.44140625" style="4"/>
    <col min="3849" max="3849" width="13.44140625" style="4" customWidth="1"/>
    <col min="3850" max="3850" width="12.109375" style="4" customWidth="1"/>
    <col min="3851" max="3852" width="12.44140625" style="4" customWidth="1"/>
    <col min="3853" max="3853" width="11.44140625" style="4"/>
    <col min="3854" max="3854" width="5.5546875" style="4" customWidth="1"/>
    <col min="3855" max="3855" width="14.109375" style="4" customWidth="1"/>
    <col min="3856" max="4097" width="11.44140625" style="4"/>
    <col min="4098" max="4098" width="10.109375" style="4" customWidth="1"/>
    <col min="4099" max="4099" width="10.5546875" style="4" customWidth="1"/>
    <col min="4100" max="4100" width="12.5546875" style="4" customWidth="1"/>
    <col min="4101" max="4101" width="0" style="4" hidden="1" customWidth="1"/>
    <col min="4102" max="4102" width="11.33203125" style="4" customWidth="1"/>
    <col min="4103" max="4104" width="11.44140625" style="4"/>
    <col min="4105" max="4105" width="13.44140625" style="4" customWidth="1"/>
    <col min="4106" max="4106" width="12.109375" style="4" customWidth="1"/>
    <col min="4107" max="4108" width="12.44140625" style="4" customWidth="1"/>
    <col min="4109" max="4109" width="11.44140625" style="4"/>
    <col min="4110" max="4110" width="5.5546875" style="4" customWidth="1"/>
    <col min="4111" max="4111" width="14.109375" style="4" customWidth="1"/>
    <col min="4112" max="4353" width="11.44140625" style="4"/>
    <col min="4354" max="4354" width="10.109375" style="4" customWidth="1"/>
    <col min="4355" max="4355" width="10.5546875" style="4" customWidth="1"/>
    <col min="4356" max="4356" width="12.5546875" style="4" customWidth="1"/>
    <col min="4357" max="4357" width="0" style="4" hidden="1" customWidth="1"/>
    <col min="4358" max="4358" width="11.33203125" style="4" customWidth="1"/>
    <col min="4359" max="4360" width="11.44140625" style="4"/>
    <col min="4361" max="4361" width="13.44140625" style="4" customWidth="1"/>
    <col min="4362" max="4362" width="12.109375" style="4" customWidth="1"/>
    <col min="4363" max="4364" width="12.44140625" style="4" customWidth="1"/>
    <col min="4365" max="4365" width="11.44140625" style="4"/>
    <col min="4366" max="4366" width="5.5546875" style="4" customWidth="1"/>
    <col min="4367" max="4367" width="14.109375" style="4" customWidth="1"/>
    <col min="4368" max="4609" width="11.44140625" style="4"/>
    <col min="4610" max="4610" width="10.109375" style="4" customWidth="1"/>
    <col min="4611" max="4611" width="10.5546875" style="4" customWidth="1"/>
    <col min="4612" max="4612" width="12.5546875" style="4" customWidth="1"/>
    <col min="4613" max="4613" width="0" style="4" hidden="1" customWidth="1"/>
    <col min="4614" max="4614" width="11.33203125" style="4" customWidth="1"/>
    <col min="4615" max="4616" width="11.44140625" style="4"/>
    <col min="4617" max="4617" width="13.44140625" style="4" customWidth="1"/>
    <col min="4618" max="4618" width="12.109375" style="4" customWidth="1"/>
    <col min="4619" max="4620" width="12.44140625" style="4" customWidth="1"/>
    <col min="4621" max="4621" width="11.44140625" style="4"/>
    <col min="4622" max="4622" width="5.5546875" style="4" customWidth="1"/>
    <col min="4623" max="4623" width="14.109375" style="4" customWidth="1"/>
    <col min="4624" max="4865" width="11.44140625" style="4"/>
    <col min="4866" max="4866" width="10.109375" style="4" customWidth="1"/>
    <col min="4867" max="4867" width="10.5546875" style="4" customWidth="1"/>
    <col min="4868" max="4868" width="12.5546875" style="4" customWidth="1"/>
    <col min="4869" max="4869" width="0" style="4" hidden="1" customWidth="1"/>
    <col min="4870" max="4870" width="11.33203125" style="4" customWidth="1"/>
    <col min="4871" max="4872" width="11.44140625" style="4"/>
    <col min="4873" max="4873" width="13.44140625" style="4" customWidth="1"/>
    <col min="4874" max="4874" width="12.109375" style="4" customWidth="1"/>
    <col min="4875" max="4876" width="12.44140625" style="4" customWidth="1"/>
    <col min="4877" max="4877" width="11.44140625" style="4"/>
    <col min="4878" max="4878" width="5.5546875" style="4" customWidth="1"/>
    <col min="4879" max="4879" width="14.109375" style="4" customWidth="1"/>
    <col min="4880" max="5121" width="11.44140625" style="4"/>
    <col min="5122" max="5122" width="10.109375" style="4" customWidth="1"/>
    <col min="5123" max="5123" width="10.5546875" style="4" customWidth="1"/>
    <col min="5124" max="5124" width="12.5546875" style="4" customWidth="1"/>
    <col min="5125" max="5125" width="0" style="4" hidden="1" customWidth="1"/>
    <col min="5126" max="5126" width="11.33203125" style="4" customWidth="1"/>
    <col min="5127" max="5128" width="11.44140625" style="4"/>
    <col min="5129" max="5129" width="13.44140625" style="4" customWidth="1"/>
    <col min="5130" max="5130" width="12.109375" style="4" customWidth="1"/>
    <col min="5131" max="5132" width="12.44140625" style="4" customWidth="1"/>
    <col min="5133" max="5133" width="11.44140625" style="4"/>
    <col min="5134" max="5134" width="5.5546875" style="4" customWidth="1"/>
    <col min="5135" max="5135" width="14.109375" style="4" customWidth="1"/>
    <col min="5136" max="5377" width="11.44140625" style="4"/>
    <col min="5378" max="5378" width="10.109375" style="4" customWidth="1"/>
    <col min="5379" max="5379" width="10.5546875" style="4" customWidth="1"/>
    <col min="5380" max="5380" width="12.5546875" style="4" customWidth="1"/>
    <col min="5381" max="5381" width="0" style="4" hidden="1" customWidth="1"/>
    <col min="5382" max="5382" width="11.33203125" style="4" customWidth="1"/>
    <col min="5383" max="5384" width="11.44140625" style="4"/>
    <col min="5385" max="5385" width="13.44140625" style="4" customWidth="1"/>
    <col min="5386" max="5386" width="12.109375" style="4" customWidth="1"/>
    <col min="5387" max="5388" width="12.44140625" style="4" customWidth="1"/>
    <col min="5389" max="5389" width="11.44140625" style="4"/>
    <col min="5390" max="5390" width="5.5546875" style="4" customWidth="1"/>
    <col min="5391" max="5391" width="14.109375" style="4" customWidth="1"/>
    <col min="5392" max="5633" width="11.44140625" style="4"/>
    <col min="5634" max="5634" width="10.109375" style="4" customWidth="1"/>
    <col min="5635" max="5635" width="10.5546875" style="4" customWidth="1"/>
    <col min="5636" max="5636" width="12.5546875" style="4" customWidth="1"/>
    <col min="5637" max="5637" width="0" style="4" hidden="1" customWidth="1"/>
    <col min="5638" max="5638" width="11.33203125" style="4" customWidth="1"/>
    <col min="5639" max="5640" width="11.44140625" style="4"/>
    <col min="5641" max="5641" width="13.44140625" style="4" customWidth="1"/>
    <col min="5642" max="5642" width="12.109375" style="4" customWidth="1"/>
    <col min="5643" max="5644" width="12.44140625" style="4" customWidth="1"/>
    <col min="5645" max="5645" width="11.44140625" style="4"/>
    <col min="5646" max="5646" width="5.5546875" style="4" customWidth="1"/>
    <col min="5647" max="5647" width="14.109375" style="4" customWidth="1"/>
    <col min="5648" max="5889" width="11.44140625" style="4"/>
    <col min="5890" max="5890" width="10.109375" style="4" customWidth="1"/>
    <col min="5891" max="5891" width="10.5546875" style="4" customWidth="1"/>
    <col min="5892" max="5892" width="12.5546875" style="4" customWidth="1"/>
    <col min="5893" max="5893" width="0" style="4" hidden="1" customWidth="1"/>
    <col min="5894" max="5894" width="11.33203125" style="4" customWidth="1"/>
    <col min="5895" max="5896" width="11.44140625" style="4"/>
    <col min="5897" max="5897" width="13.44140625" style="4" customWidth="1"/>
    <col min="5898" max="5898" width="12.109375" style="4" customWidth="1"/>
    <col min="5899" max="5900" width="12.44140625" style="4" customWidth="1"/>
    <col min="5901" max="5901" width="11.44140625" style="4"/>
    <col min="5902" max="5902" width="5.5546875" style="4" customWidth="1"/>
    <col min="5903" max="5903" width="14.109375" style="4" customWidth="1"/>
    <col min="5904" max="6145" width="11.44140625" style="4"/>
    <col min="6146" max="6146" width="10.109375" style="4" customWidth="1"/>
    <col min="6147" max="6147" width="10.5546875" style="4" customWidth="1"/>
    <col min="6148" max="6148" width="12.5546875" style="4" customWidth="1"/>
    <col min="6149" max="6149" width="0" style="4" hidden="1" customWidth="1"/>
    <col min="6150" max="6150" width="11.33203125" style="4" customWidth="1"/>
    <col min="6151" max="6152" width="11.44140625" style="4"/>
    <col min="6153" max="6153" width="13.44140625" style="4" customWidth="1"/>
    <col min="6154" max="6154" width="12.109375" style="4" customWidth="1"/>
    <col min="6155" max="6156" width="12.44140625" style="4" customWidth="1"/>
    <col min="6157" max="6157" width="11.44140625" style="4"/>
    <col min="6158" max="6158" width="5.5546875" style="4" customWidth="1"/>
    <col min="6159" max="6159" width="14.109375" style="4" customWidth="1"/>
    <col min="6160" max="6401" width="11.44140625" style="4"/>
    <col min="6402" max="6402" width="10.109375" style="4" customWidth="1"/>
    <col min="6403" max="6403" width="10.5546875" style="4" customWidth="1"/>
    <col min="6404" max="6404" width="12.5546875" style="4" customWidth="1"/>
    <col min="6405" max="6405" width="0" style="4" hidden="1" customWidth="1"/>
    <col min="6406" max="6406" width="11.33203125" style="4" customWidth="1"/>
    <col min="6407" max="6408" width="11.44140625" style="4"/>
    <col min="6409" max="6409" width="13.44140625" style="4" customWidth="1"/>
    <col min="6410" max="6410" width="12.109375" style="4" customWidth="1"/>
    <col min="6411" max="6412" width="12.44140625" style="4" customWidth="1"/>
    <col min="6413" max="6413" width="11.44140625" style="4"/>
    <col min="6414" max="6414" width="5.5546875" style="4" customWidth="1"/>
    <col min="6415" max="6415" width="14.109375" style="4" customWidth="1"/>
    <col min="6416" max="6657" width="11.44140625" style="4"/>
    <col min="6658" max="6658" width="10.109375" style="4" customWidth="1"/>
    <col min="6659" max="6659" width="10.5546875" style="4" customWidth="1"/>
    <col min="6660" max="6660" width="12.5546875" style="4" customWidth="1"/>
    <col min="6661" max="6661" width="0" style="4" hidden="1" customWidth="1"/>
    <col min="6662" max="6662" width="11.33203125" style="4" customWidth="1"/>
    <col min="6663" max="6664" width="11.44140625" style="4"/>
    <col min="6665" max="6665" width="13.44140625" style="4" customWidth="1"/>
    <col min="6666" max="6666" width="12.109375" style="4" customWidth="1"/>
    <col min="6667" max="6668" width="12.44140625" style="4" customWidth="1"/>
    <col min="6669" max="6669" width="11.44140625" style="4"/>
    <col min="6670" max="6670" width="5.5546875" style="4" customWidth="1"/>
    <col min="6671" max="6671" width="14.109375" style="4" customWidth="1"/>
    <col min="6672" max="6913" width="11.44140625" style="4"/>
    <col min="6914" max="6914" width="10.109375" style="4" customWidth="1"/>
    <col min="6915" max="6915" width="10.5546875" style="4" customWidth="1"/>
    <col min="6916" max="6916" width="12.5546875" style="4" customWidth="1"/>
    <col min="6917" max="6917" width="0" style="4" hidden="1" customWidth="1"/>
    <col min="6918" max="6918" width="11.33203125" style="4" customWidth="1"/>
    <col min="6919" max="6920" width="11.44140625" style="4"/>
    <col min="6921" max="6921" width="13.44140625" style="4" customWidth="1"/>
    <col min="6922" max="6922" width="12.109375" style="4" customWidth="1"/>
    <col min="6923" max="6924" width="12.44140625" style="4" customWidth="1"/>
    <col min="6925" max="6925" width="11.44140625" style="4"/>
    <col min="6926" max="6926" width="5.5546875" style="4" customWidth="1"/>
    <col min="6927" max="6927" width="14.109375" style="4" customWidth="1"/>
    <col min="6928" max="7169" width="11.44140625" style="4"/>
    <col min="7170" max="7170" width="10.109375" style="4" customWidth="1"/>
    <col min="7171" max="7171" width="10.5546875" style="4" customWidth="1"/>
    <col min="7172" max="7172" width="12.5546875" style="4" customWidth="1"/>
    <col min="7173" max="7173" width="0" style="4" hidden="1" customWidth="1"/>
    <col min="7174" max="7174" width="11.33203125" style="4" customWidth="1"/>
    <col min="7175" max="7176" width="11.44140625" style="4"/>
    <col min="7177" max="7177" width="13.44140625" style="4" customWidth="1"/>
    <col min="7178" max="7178" width="12.109375" style="4" customWidth="1"/>
    <col min="7179" max="7180" width="12.44140625" style="4" customWidth="1"/>
    <col min="7181" max="7181" width="11.44140625" style="4"/>
    <col min="7182" max="7182" width="5.5546875" style="4" customWidth="1"/>
    <col min="7183" max="7183" width="14.109375" style="4" customWidth="1"/>
    <col min="7184" max="7425" width="11.44140625" style="4"/>
    <col min="7426" max="7426" width="10.109375" style="4" customWidth="1"/>
    <col min="7427" max="7427" width="10.5546875" style="4" customWidth="1"/>
    <col min="7428" max="7428" width="12.5546875" style="4" customWidth="1"/>
    <col min="7429" max="7429" width="0" style="4" hidden="1" customWidth="1"/>
    <col min="7430" max="7430" width="11.33203125" style="4" customWidth="1"/>
    <col min="7431" max="7432" width="11.44140625" style="4"/>
    <col min="7433" max="7433" width="13.44140625" style="4" customWidth="1"/>
    <col min="7434" max="7434" width="12.109375" style="4" customWidth="1"/>
    <col min="7435" max="7436" width="12.44140625" style="4" customWidth="1"/>
    <col min="7437" max="7437" width="11.44140625" style="4"/>
    <col min="7438" max="7438" width="5.5546875" style="4" customWidth="1"/>
    <col min="7439" max="7439" width="14.109375" style="4" customWidth="1"/>
    <col min="7440" max="7681" width="11.44140625" style="4"/>
    <col min="7682" max="7682" width="10.109375" style="4" customWidth="1"/>
    <col min="7683" max="7683" width="10.5546875" style="4" customWidth="1"/>
    <col min="7684" max="7684" width="12.5546875" style="4" customWidth="1"/>
    <col min="7685" max="7685" width="0" style="4" hidden="1" customWidth="1"/>
    <col min="7686" max="7686" width="11.33203125" style="4" customWidth="1"/>
    <col min="7687" max="7688" width="11.44140625" style="4"/>
    <col min="7689" max="7689" width="13.44140625" style="4" customWidth="1"/>
    <col min="7690" max="7690" width="12.109375" style="4" customWidth="1"/>
    <col min="7691" max="7692" width="12.44140625" style="4" customWidth="1"/>
    <col min="7693" max="7693" width="11.44140625" style="4"/>
    <col min="7694" max="7694" width="5.5546875" style="4" customWidth="1"/>
    <col min="7695" max="7695" width="14.109375" style="4" customWidth="1"/>
    <col min="7696" max="7937" width="11.44140625" style="4"/>
    <col min="7938" max="7938" width="10.109375" style="4" customWidth="1"/>
    <col min="7939" max="7939" width="10.5546875" style="4" customWidth="1"/>
    <col min="7940" max="7940" width="12.5546875" style="4" customWidth="1"/>
    <col min="7941" max="7941" width="0" style="4" hidden="1" customWidth="1"/>
    <col min="7942" max="7942" width="11.33203125" style="4" customWidth="1"/>
    <col min="7943" max="7944" width="11.44140625" style="4"/>
    <col min="7945" max="7945" width="13.44140625" style="4" customWidth="1"/>
    <col min="7946" max="7946" width="12.109375" style="4" customWidth="1"/>
    <col min="7947" max="7948" width="12.44140625" style="4" customWidth="1"/>
    <col min="7949" max="7949" width="11.44140625" style="4"/>
    <col min="7950" max="7950" width="5.5546875" style="4" customWidth="1"/>
    <col min="7951" max="7951" width="14.109375" style="4" customWidth="1"/>
    <col min="7952" max="8193" width="11.44140625" style="4"/>
    <col min="8194" max="8194" width="10.109375" style="4" customWidth="1"/>
    <col min="8195" max="8195" width="10.5546875" style="4" customWidth="1"/>
    <col min="8196" max="8196" width="12.5546875" style="4" customWidth="1"/>
    <col min="8197" max="8197" width="0" style="4" hidden="1" customWidth="1"/>
    <col min="8198" max="8198" width="11.33203125" style="4" customWidth="1"/>
    <col min="8199" max="8200" width="11.44140625" style="4"/>
    <col min="8201" max="8201" width="13.44140625" style="4" customWidth="1"/>
    <col min="8202" max="8202" width="12.109375" style="4" customWidth="1"/>
    <col min="8203" max="8204" width="12.44140625" style="4" customWidth="1"/>
    <col min="8205" max="8205" width="11.44140625" style="4"/>
    <col min="8206" max="8206" width="5.5546875" style="4" customWidth="1"/>
    <col min="8207" max="8207" width="14.109375" style="4" customWidth="1"/>
    <col min="8208" max="8449" width="11.44140625" style="4"/>
    <col min="8450" max="8450" width="10.109375" style="4" customWidth="1"/>
    <col min="8451" max="8451" width="10.5546875" style="4" customWidth="1"/>
    <col min="8452" max="8452" width="12.5546875" style="4" customWidth="1"/>
    <col min="8453" max="8453" width="0" style="4" hidden="1" customWidth="1"/>
    <col min="8454" max="8454" width="11.33203125" style="4" customWidth="1"/>
    <col min="8455" max="8456" width="11.44140625" style="4"/>
    <col min="8457" max="8457" width="13.44140625" style="4" customWidth="1"/>
    <col min="8458" max="8458" width="12.109375" style="4" customWidth="1"/>
    <col min="8459" max="8460" width="12.44140625" style="4" customWidth="1"/>
    <col min="8461" max="8461" width="11.44140625" style="4"/>
    <col min="8462" max="8462" width="5.5546875" style="4" customWidth="1"/>
    <col min="8463" max="8463" width="14.109375" style="4" customWidth="1"/>
    <col min="8464" max="8705" width="11.44140625" style="4"/>
    <col min="8706" max="8706" width="10.109375" style="4" customWidth="1"/>
    <col min="8707" max="8707" width="10.5546875" style="4" customWidth="1"/>
    <col min="8708" max="8708" width="12.5546875" style="4" customWidth="1"/>
    <col min="8709" max="8709" width="0" style="4" hidden="1" customWidth="1"/>
    <col min="8710" max="8710" width="11.33203125" style="4" customWidth="1"/>
    <col min="8711" max="8712" width="11.44140625" style="4"/>
    <col min="8713" max="8713" width="13.44140625" style="4" customWidth="1"/>
    <col min="8714" max="8714" width="12.109375" style="4" customWidth="1"/>
    <col min="8715" max="8716" width="12.44140625" style="4" customWidth="1"/>
    <col min="8717" max="8717" width="11.44140625" style="4"/>
    <col min="8718" max="8718" width="5.5546875" style="4" customWidth="1"/>
    <col min="8719" max="8719" width="14.109375" style="4" customWidth="1"/>
    <col min="8720" max="8961" width="11.44140625" style="4"/>
    <col min="8962" max="8962" width="10.109375" style="4" customWidth="1"/>
    <col min="8963" max="8963" width="10.5546875" style="4" customWidth="1"/>
    <col min="8964" max="8964" width="12.5546875" style="4" customWidth="1"/>
    <col min="8965" max="8965" width="0" style="4" hidden="1" customWidth="1"/>
    <col min="8966" max="8966" width="11.33203125" style="4" customWidth="1"/>
    <col min="8967" max="8968" width="11.44140625" style="4"/>
    <col min="8969" max="8969" width="13.44140625" style="4" customWidth="1"/>
    <col min="8970" max="8970" width="12.109375" style="4" customWidth="1"/>
    <col min="8971" max="8972" width="12.44140625" style="4" customWidth="1"/>
    <col min="8973" max="8973" width="11.44140625" style="4"/>
    <col min="8974" max="8974" width="5.5546875" style="4" customWidth="1"/>
    <col min="8975" max="8975" width="14.109375" style="4" customWidth="1"/>
    <col min="8976" max="9217" width="11.44140625" style="4"/>
    <col min="9218" max="9218" width="10.109375" style="4" customWidth="1"/>
    <col min="9219" max="9219" width="10.5546875" style="4" customWidth="1"/>
    <col min="9220" max="9220" width="12.5546875" style="4" customWidth="1"/>
    <col min="9221" max="9221" width="0" style="4" hidden="1" customWidth="1"/>
    <col min="9222" max="9222" width="11.33203125" style="4" customWidth="1"/>
    <col min="9223" max="9224" width="11.44140625" style="4"/>
    <col min="9225" max="9225" width="13.44140625" style="4" customWidth="1"/>
    <col min="9226" max="9226" width="12.109375" style="4" customWidth="1"/>
    <col min="9227" max="9228" width="12.44140625" style="4" customWidth="1"/>
    <col min="9229" max="9229" width="11.44140625" style="4"/>
    <col min="9230" max="9230" width="5.5546875" style="4" customWidth="1"/>
    <col min="9231" max="9231" width="14.109375" style="4" customWidth="1"/>
    <col min="9232" max="9473" width="11.44140625" style="4"/>
    <col min="9474" max="9474" width="10.109375" style="4" customWidth="1"/>
    <col min="9475" max="9475" width="10.5546875" style="4" customWidth="1"/>
    <col min="9476" max="9476" width="12.5546875" style="4" customWidth="1"/>
    <col min="9477" max="9477" width="0" style="4" hidden="1" customWidth="1"/>
    <col min="9478" max="9478" width="11.33203125" style="4" customWidth="1"/>
    <col min="9479" max="9480" width="11.44140625" style="4"/>
    <col min="9481" max="9481" width="13.44140625" style="4" customWidth="1"/>
    <col min="9482" max="9482" width="12.109375" style="4" customWidth="1"/>
    <col min="9483" max="9484" width="12.44140625" style="4" customWidth="1"/>
    <col min="9485" max="9485" width="11.44140625" style="4"/>
    <col min="9486" max="9486" width="5.5546875" style="4" customWidth="1"/>
    <col min="9487" max="9487" width="14.109375" style="4" customWidth="1"/>
    <col min="9488" max="9729" width="11.44140625" style="4"/>
    <col min="9730" max="9730" width="10.109375" style="4" customWidth="1"/>
    <col min="9731" max="9731" width="10.5546875" style="4" customWidth="1"/>
    <col min="9732" max="9732" width="12.5546875" style="4" customWidth="1"/>
    <col min="9733" max="9733" width="0" style="4" hidden="1" customWidth="1"/>
    <col min="9734" max="9734" width="11.33203125" style="4" customWidth="1"/>
    <col min="9735" max="9736" width="11.44140625" style="4"/>
    <col min="9737" max="9737" width="13.44140625" style="4" customWidth="1"/>
    <col min="9738" max="9738" width="12.109375" style="4" customWidth="1"/>
    <col min="9739" max="9740" width="12.44140625" style="4" customWidth="1"/>
    <col min="9741" max="9741" width="11.44140625" style="4"/>
    <col min="9742" max="9742" width="5.5546875" style="4" customWidth="1"/>
    <col min="9743" max="9743" width="14.109375" style="4" customWidth="1"/>
    <col min="9744" max="9985" width="11.44140625" style="4"/>
    <col min="9986" max="9986" width="10.109375" style="4" customWidth="1"/>
    <col min="9987" max="9987" width="10.5546875" style="4" customWidth="1"/>
    <col min="9988" max="9988" width="12.5546875" style="4" customWidth="1"/>
    <col min="9989" max="9989" width="0" style="4" hidden="1" customWidth="1"/>
    <col min="9990" max="9990" width="11.33203125" style="4" customWidth="1"/>
    <col min="9991" max="9992" width="11.44140625" style="4"/>
    <col min="9993" max="9993" width="13.44140625" style="4" customWidth="1"/>
    <col min="9994" max="9994" width="12.109375" style="4" customWidth="1"/>
    <col min="9995" max="9996" width="12.44140625" style="4" customWidth="1"/>
    <col min="9997" max="9997" width="11.44140625" style="4"/>
    <col min="9998" max="9998" width="5.5546875" style="4" customWidth="1"/>
    <col min="9999" max="9999" width="14.109375" style="4" customWidth="1"/>
    <col min="10000" max="10241" width="11.44140625" style="4"/>
    <col min="10242" max="10242" width="10.109375" style="4" customWidth="1"/>
    <col min="10243" max="10243" width="10.5546875" style="4" customWidth="1"/>
    <col min="10244" max="10244" width="12.5546875" style="4" customWidth="1"/>
    <col min="10245" max="10245" width="0" style="4" hidden="1" customWidth="1"/>
    <col min="10246" max="10246" width="11.33203125" style="4" customWidth="1"/>
    <col min="10247" max="10248" width="11.44140625" style="4"/>
    <col min="10249" max="10249" width="13.44140625" style="4" customWidth="1"/>
    <col min="10250" max="10250" width="12.109375" style="4" customWidth="1"/>
    <col min="10251" max="10252" width="12.44140625" style="4" customWidth="1"/>
    <col min="10253" max="10253" width="11.44140625" style="4"/>
    <col min="10254" max="10254" width="5.5546875" style="4" customWidth="1"/>
    <col min="10255" max="10255" width="14.109375" style="4" customWidth="1"/>
    <col min="10256" max="10497" width="11.44140625" style="4"/>
    <col min="10498" max="10498" width="10.109375" style="4" customWidth="1"/>
    <col min="10499" max="10499" width="10.5546875" style="4" customWidth="1"/>
    <col min="10500" max="10500" width="12.5546875" style="4" customWidth="1"/>
    <col min="10501" max="10501" width="0" style="4" hidden="1" customWidth="1"/>
    <col min="10502" max="10502" width="11.33203125" style="4" customWidth="1"/>
    <col min="10503" max="10504" width="11.44140625" style="4"/>
    <col min="10505" max="10505" width="13.44140625" style="4" customWidth="1"/>
    <col min="10506" max="10506" width="12.109375" style="4" customWidth="1"/>
    <col min="10507" max="10508" width="12.44140625" style="4" customWidth="1"/>
    <col min="10509" max="10509" width="11.44140625" style="4"/>
    <col min="10510" max="10510" width="5.5546875" style="4" customWidth="1"/>
    <col min="10511" max="10511" width="14.109375" style="4" customWidth="1"/>
    <col min="10512" max="10753" width="11.44140625" style="4"/>
    <col min="10754" max="10754" width="10.109375" style="4" customWidth="1"/>
    <col min="10755" max="10755" width="10.5546875" style="4" customWidth="1"/>
    <col min="10756" max="10756" width="12.5546875" style="4" customWidth="1"/>
    <col min="10757" max="10757" width="0" style="4" hidden="1" customWidth="1"/>
    <col min="10758" max="10758" width="11.33203125" style="4" customWidth="1"/>
    <col min="10759" max="10760" width="11.44140625" style="4"/>
    <col min="10761" max="10761" width="13.44140625" style="4" customWidth="1"/>
    <col min="10762" max="10762" width="12.109375" style="4" customWidth="1"/>
    <col min="10763" max="10764" width="12.44140625" style="4" customWidth="1"/>
    <col min="10765" max="10765" width="11.44140625" style="4"/>
    <col min="10766" max="10766" width="5.5546875" style="4" customWidth="1"/>
    <col min="10767" max="10767" width="14.109375" style="4" customWidth="1"/>
    <col min="10768" max="11009" width="11.44140625" style="4"/>
    <col min="11010" max="11010" width="10.109375" style="4" customWidth="1"/>
    <col min="11011" max="11011" width="10.5546875" style="4" customWidth="1"/>
    <col min="11012" max="11012" width="12.5546875" style="4" customWidth="1"/>
    <col min="11013" max="11013" width="0" style="4" hidden="1" customWidth="1"/>
    <col min="11014" max="11014" width="11.33203125" style="4" customWidth="1"/>
    <col min="11015" max="11016" width="11.44140625" style="4"/>
    <col min="11017" max="11017" width="13.44140625" style="4" customWidth="1"/>
    <col min="11018" max="11018" width="12.109375" style="4" customWidth="1"/>
    <col min="11019" max="11020" width="12.44140625" style="4" customWidth="1"/>
    <col min="11021" max="11021" width="11.44140625" style="4"/>
    <col min="11022" max="11022" width="5.5546875" style="4" customWidth="1"/>
    <col min="11023" max="11023" width="14.109375" style="4" customWidth="1"/>
    <col min="11024" max="11265" width="11.44140625" style="4"/>
    <col min="11266" max="11266" width="10.109375" style="4" customWidth="1"/>
    <col min="11267" max="11267" width="10.5546875" style="4" customWidth="1"/>
    <col min="11268" max="11268" width="12.5546875" style="4" customWidth="1"/>
    <col min="11269" max="11269" width="0" style="4" hidden="1" customWidth="1"/>
    <col min="11270" max="11270" width="11.33203125" style="4" customWidth="1"/>
    <col min="11271" max="11272" width="11.44140625" style="4"/>
    <col min="11273" max="11273" width="13.44140625" style="4" customWidth="1"/>
    <col min="11274" max="11274" width="12.109375" style="4" customWidth="1"/>
    <col min="11275" max="11276" width="12.44140625" style="4" customWidth="1"/>
    <col min="11277" max="11277" width="11.44140625" style="4"/>
    <col min="11278" max="11278" width="5.5546875" style="4" customWidth="1"/>
    <col min="11279" max="11279" width="14.109375" style="4" customWidth="1"/>
    <col min="11280" max="11521" width="11.44140625" style="4"/>
    <col min="11522" max="11522" width="10.109375" style="4" customWidth="1"/>
    <col min="11523" max="11523" width="10.5546875" style="4" customWidth="1"/>
    <col min="11524" max="11524" width="12.5546875" style="4" customWidth="1"/>
    <col min="11525" max="11525" width="0" style="4" hidden="1" customWidth="1"/>
    <col min="11526" max="11526" width="11.33203125" style="4" customWidth="1"/>
    <col min="11527" max="11528" width="11.44140625" style="4"/>
    <col min="11529" max="11529" width="13.44140625" style="4" customWidth="1"/>
    <col min="11530" max="11530" width="12.109375" style="4" customWidth="1"/>
    <col min="11531" max="11532" width="12.44140625" style="4" customWidth="1"/>
    <col min="11533" max="11533" width="11.44140625" style="4"/>
    <col min="11534" max="11534" width="5.5546875" style="4" customWidth="1"/>
    <col min="11535" max="11535" width="14.109375" style="4" customWidth="1"/>
    <col min="11536" max="11777" width="11.44140625" style="4"/>
    <col min="11778" max="11778" width="10.109375" style="4" customWidth="1"/>
    <col min="11779" max="11779" width="10.5546875" style="4" customWidth="1"/>
    <col min="11780" max="11780" width="12.5546875" style="4" customWidth="1"/>
    <col min="11781" max="11781" width="0" style="4" hidden="1" customWidth="1"/>
    <col min="11782" max="11782" width="11.33203125" style="4" customWidth="1"/>
    <col min="11783" max="11784" width="11.44140625" style="4"/>
    <col min="11785" max="11785" width="13.44140625" style="4" customWidth="1"/>
    <col min="11786" max="11786" width="12.109375" style="4" customWidth="1"/>
    <col min="11787" max="11788" width="12.44140625" style="4" customWidth="1"/>
    <col min="11789" max="11789" width="11.44140625" style="4"/>
    <col min="11790" max="11790" width="5.5546875" style="4" customWidth="1"/>
    <col min="11791" max="11791" width="14.109375" style="4" customWidth="1"/>
    <col min="11792" max="12033" width="11.44140625" style="4"/>
    <col min="12034" max="12034" width="10.109375" style="4" customWidth="1"/>
    <col min="12035" max="12035" width="10.5546875" style="4" customWidth="1"/>
    <col min="12036" max="12036" width="12.5546875" style="4" customWidth="1"/>
    <col min="12037" max="12037" width="0" style="4" hidden="1" customWidth="1"/>
    <col min="12038" max="12038" width="11.33203125" style="4" customWidth="1"/>
    <col min="12039" max="12040" width="11.44140625" style="4"/>
    <col min="12041" max="12041" width="13.44140625" style="4" customWidth="1"/>
    <col min="12042" max="12042" width="12.109375" style="4" customWidth="1"/>
    <col min="12043" max="12044" width="12.44140625" style="4" customWidth="1"/>
    <col min="12045" max="12045" width="11.44140625" style="4"/>
    <col min="12046" max="12046" width="5.5546875" style="4" customWidth="1"/>
    <col min="12047" max="12047" width="14.109375" style="4" customWidth="1"/>
    <col min="12048" max="12289" width="11.44140625" style="4"/>
    <col min="12290" max="12290" width="10.109375" style="4" customWidth="1"/>
    <col min="12291" max="12291" width="10.5546875" style="4" customWidth="1"/>
    <col min="12292" max="12292" width="12.5546875" style="4" customWidth="1"/>
    <col min="12293" max="12293" width="0" style="4" hidden="1" customWidth="1"/>
    <col min="12294" max="12294" width="11.33203125" style="4" customWidth="1"/>
    <col min="12295" max="12296" width="11.44140625" style="4"/>
    <col min="12297" max="12297" width="13.44140625" style="4" customWidth="1"/>
    <col min="12298" max="12298" width="12.109375" style="4" customWidth="1"/>
    <col min="12299" max="12300" width="12.44140625" style="4" customWidth="1"/>
    <col min="12301" max="12301" width="11.44140625" style="4"/>
    <col min="12302" max="12302" width="5.5546875" style="4" customWidth="1"/>
    <col min="12303" max="12303" width="14.109375" style="4" customWidth="1"/>
    <col min="12304" max="12545" width="11.44140625" style="4"/>
    <col min="12546" max="12546" width="10.109375" style="4" customWidth="1"/>
    <col min="12547" max="12547" width="10.5546875" style="4" customWidth="1"/>
    <col min="12548" max="12548" width="12.5546875" style="4" customWidth="1"/>
    <col min="12549" max="12549" width="0" style="4" hidden="1" customWidth="1"/>
    <col min="12550" max="12550" width="11.33203125" style="4" customWidth="1"/>
    <col min="12551" max="12552" width="11.44140625" style="4"/>
    <col min="12553" max="12553" width="13.44140625" style="4" customWidth="1"/>
    <col min="12554" max="12554" width="12.109375" style="4" customWidth="1"/>
    <col min="12555" max="12556" width="12.44140625" style="4" customWidth="1"/>
    <col min="12557" max="12557" width="11.44140625" style="4"/>
    <col min="12558" max="12558" width="5.5546875" style="4" customWidth="1"/>
    <col min="12559" max="12559" width="14.109375" style="4" customWidth="1"/>
    <col min="12560" max="12801" width="11.44140625" style="4"/>
    <col min="12802" max="12802" width="10.109375" style="4" customWidth="1"/>
    <col min="12803" max="12803" width="10.5546875" style="4" customWidth="1"/>
    <col min="12804" max="12804" width="12.5546875" style="4" customWidth="1"/>
    <col min="12805" max="12805" width="0" style="4" hidden="1" customWidth="1"/>
    <col min="12806" max="12806" width="11.33203125" style="4" customWidth="1"/>
    <col min="12807" max="12808" width="11.44140625" style="4"/>
    <col min="12809" max="12809" width="13.44140625" style="4" customWidth="1"/>
    <col min="12810" max="12810" width="12.109375" style="4" customWidth="1"/>
    <col min="12811" max="12812" width="12.44140625" style="4" customWidth="1"/>
    <col min="12813" max="12813" width="11.44140625" style="4"/>
    <col min="12814" max="12814" width="5.5546875" style="4" customWidth="1"/>
    <col min="12815" max="12815" width="14.109375" style="4" customWidth="1"/>
    <col min="12816" max="13057" width="11.44140625" style="4"/>
    <col min="13058" max="13058" width="10.109375" style="4" customWidth="1"/>
    <col min="13059" max="13059" width="10.5546875" style="4" customWidth="1"/>
    <col min="13060" max="13060" width="12.5546875" style="4" customWidth="1"/>
    <col min="13061" max="13061" width="0" style="4" hidden="1" customWidth="1"/>
    <col min="13062" max="13062" width="11.33203125" style="4" customWidth="1"/>
    <col min="13063" max="13064" width="11.44140625" style="4"/>
    <col min="13065" max="13065" width="13.44140625" style="4" customWidth="1"/>
    <col min="13066" max="13066" width="12.109375" style="4" customWidth="1"/>
    <col min="13067" max="13068" width="12.44140625" style="4" customWidth="1"/>
    <col min="13069" max="13069" width="11.44140625" style="4"/>
    <col min="13070" max="13070" width="5.5546875" style="4" customWidth="1"/>
    <col min="13071" max="13071" width="14.109375" style="4" customWidth="1"/>
    <col min="13072" max="13313" width="11.44140625" style="4"/>
    <col min="13314" max="13314" width="10.109375" style="4" customWidth="1"/>
    <col min="13315" max="13315" width="10.5546875" style="4" customWidth="1"/>
    <col min="13316" max="13316" width="12.5546875" style="4" customWidth="1"/>
    <col min="13317" max="13317" width="0" style="4" hidden="1" customWidth="1"/>
    <col min="13318" max="13318" width="11.33203125" style="4" customWidth="1"/>
    <col min="13319" max="13320" width="11.44140625" style="4"/>
    <col min="13321" max="13321" width="13.44140625" style="4" customWidth="1"/>
    <col min="13322" max="13322" width="12.109375" style="4" customWidth="1"/>
    <col min="13323" max="13324" width="12.44140625" style="4" customWidth="1"/>
    <col min="13325" max="13325" width="11.44140625" style="4"/>
    <col min="13326" max="13326" width="5.5546875" style="4" customWidth="1"/>
    <col min="13327" max="13327" width="14.109375" style="4" customWidth="1"/>
    <col min="13328" max="13569" width="11.44140625" style="4"/>
    <col min="13570" max="13570" width="10.109375" style="4" customWidth="1"/>
    <col min="13571" max="13571" width="10.5546875" style="4" customWidth="1"/>
    <col min="13572" max="13572" width="12.5546875" style="4" customWidth="1"/>
    <col min="13573" max="13573" width="0" style="4" hidden="1" customWidth="1"/>
    <col min="13574" max="13574" width="11.33203125" style="4" customWidth="1"/>
    <col min="13575" max="13576" width="11.44140625" style="4"/>
    <col min="13577" max="13577" width="13.44140625" style="4" customWidth="1"/>
    <col min="13578" max="13578" width="12.109375" style="4" customWidth="1"/>
    <col min="13579" max="13580" width="12.44140625" style="4" customWidth="1"/>
    <col min="13581" max="13581" width="11.44140625" style="4"/>
    <col min="13582" max="13582" width="5.5546875" style="4" customWidth="1"/>
    <col min="13583" max="13583" width="14.109375" style="4" customWidth="1"/>
    <col min="13584" max="13825" width="11.44140625" style="4"/>
    <col min="13826" max="13826" width="10.109375" style="4" customWidth="1"/>
    <col min="13827" max="13827" width="10.5546875" style="4" customWidth="1"/>
    <col min="13828" max="13828" width="12.5546875" style="4" customWidth="1"/>
    <col min="13829" max="13829" width="0" style="4" hidden="1" customWidth="1"/>
    <col min="13830" max="13830" width="11.33203125" style="4" customWidth="1"/>
    <col min="13831" max="13832" width="11.44140625" style="4"/>
    <col min="13833" max="13833" width="13.44140625" style="4" customWidth="1"/>
    <col min="13834" max="13834" width="12.109375" style="4" customWidth="1"/>
    <col min="13835" max="13836" width="12.44140625" style="4" customWidth="1"/>
    <col min="13837" max="13837" width="11.44140625" style="4"/>
    <col min="13838" max="13838" width="5.5546875" style="4" customWidth="1"/>
    <col min="13839" max="13839" width="14.109375" style="4" customWidth="1"/>
    <col min="13840" max="14081" width="11.44140625" style="4"/>
    <col min="14082" max="14082" width="10.109375" style="4" customWidth="1"/>
    <col min="14083" max="14083" width="10.5546875" style="4" customWidth="1"/>
    <col min="14084" max="14084" width="12.5546875" style="4" customWidth="1"/>
    <col min="14085" max="14085" width="0" style="4" hidden="1" customWidth="1"/>
    <col min="14086" max="14086" width="11.33203125" style="4" customWidth="1"/>
    <col min="14087" max="14088" width="11.44140625" style="4"/>
    <col min="14089" max="14089" width="13.44140625" style="4" customWidth="1"/>
    <col min="14090" max="14090" width="12.109375" style="4" customWidth="1"/>
    <col min="14091" max="14092" width="12.44140625" style="4" customWidth="1"/>
    <col min="14093" max="14093" width="11.44140625" style="4"/>
    <col min="14094" max="14094" width="5.5546875" style="4" customWidth="1"/>
    <col min="14095" max="14095" width="14.109375" style="4" customWidth="1"/>
    <col min="14096" max="14337" width="11.44140625" style="4"/>
    <col min="14338" max="14338" width="10.109375" style="4" customWidth="1"/>
    <col min="14339" max="14339" width="10.5546875" style="4" customWidth="1"/>
    <col min="14340" max="14340" width="12.5546875" style="4" customWidth="1"/>
    <col min="14341" max="14341" width="0" style="4" hidden="1" customWidth="1"/>
    <col min="14342" max="14342" width="11.33203125" style="4" customWidth="1"/>
    <col min="14343" max="14344" width="11.44140625" style="4"/>
    <col min="14345" max="14345" width="13.44140625" style="4" customWidth="1"/>
    <col min="14346" max="14346" width="12.109375" style="4" customWidth="1"/>
    <col min="14347" max="14348" width="12.44140625" style="4" customWidth="1"/>
    <col min="14349" max="14349" width="11.44140625" style="4"/>
    <col min="14350" max="14350" width="5.5546875" style="4" customWidth="1"/>
    <col min="14351" max="14351" width="14.109375" style="4" customWidth="1"/>
    <col min="14352" max="14593" width="11.44140625" style="4"/>
    <col min="14594" max="14594" width="10.109375" style="4" customWidth="1"/>
    <col min="14595" max="14595" width="10.5546875" style="4" customWidth="1"/>
    <col min="14596" max="14596" width="12.5546875" style="4" customWidth="1"/>
    <col min="14597" max="14597" width="0" style="4" hidden="1" customWidth="1"/>
    <col min="14598" max="14598" width="11.33203125" style="4" customWidth="1"/>
    <col min="14599" max="14600" width="11.44140625" style="4"/>
    <col min="14601" max="14601" width="13.44140625" style="4" customWidth="1"/>
    <col min="14602" max="14602" width="12.109375" style="4" customWidth="1"/>
    <col min="14603" max="14604" width="12.44140625" style="4" customWidth="1"/>
    <col min="14605" max="14605" width="11.44140625" style="4"/>
    <col min="14606" max="14606" width="5.5546875" style="4" customWidth="1"/>
    <col min="14607" max="14607" width="14.109375" style="4" customWidth="1"/>
    <col min="14608" max="14849" width="11.44140625" style="4"/>
    <col min="14850" max="14850" width="10.109375" style="4" customWidth="1"/>
    <col min="14851" max="14851" width="10.5546875" style="4" customWidth="1"/>
    <col min="14852" max="14852" width="12.5546875" style="4" customWidth="1"/>
    <col min="14853" max="14853" width="0" style="4" hidden="1" customWidth="1"/>
    <col min="14854" max="14854" width="11.33203125" style="4" customWidth="1"/>
    <col min="14855" max="14856" width="11.44140625" style="4"/>
    <col min="14857" max="14857" width="13.44140625" style="4" customWidth="1"/>
    <col min="14858" max="14858" width="12.109375" style="4" customWidth="1"/>
    <col min="14859" max="14860" width="12.44140625" style="4" customWidth="1"/>
    <col min="14861" max="14861" width="11.44140625" style="4"/>
    <col min="14862" max="14862" width="5.5546875" style="4" customWidth="1"/>
    <col min="14863" max="14863" width="14.109375" style="4" customWidth="1"/>
    <col min="14864" max="15105" width="11.44140625" style="4"/>
    <col min="15106" max="15106" width="10.109375" style="4" customWidth="1"/>
    <col min="15107" max="15107" width="10.5546875" style="4" customWidth="1"/>
    <col min="15108" max="15108" width="12.5546875" style="4" customWidth="1"/>
    <col min="15109" max="15109" width="0" style="4" hidden="1" customWidth="1"/>
    <col min="15110" max="15110" width="11.33203125" style="4" customWidth="1"/>
    <col min="15111" max="15112" width="11.44140625" style="4"/>
    <col min="15113" max="15113" width="13.44140625" style="4" customWidth="1"/>
    <col min="15114" max="15114" width="12.109375" style="4" customWidth="1"/>
    <col min="15115" max="15116" width="12.44140625" style="4" customWidth="1"/>
    <col min="15117" max="15117" width="11.44140625" style="4"/>
    <col min="15118" max="15118" width="5.5546875" style="4" customWidth="1"/>
    <col min="15119" max="15119" width="14.109375" style="4" customWidth="1"/>
    <col min="15120" max="15361" width="11.44140625" style="4"/>
    <col min="15362" max="15362" width="10.109375" style="4" customWidth="1"/>
    <col min="15363" max="15363" width="10.5546875" style="4" customWidth="1"/>
    <col min="15364" max="15364" width="12.5546875" style="4" customWidth="1"/>
    <col min="15365" max="15365" width="0" style="4" hidden="1" customWidth="1"/>
    <col min="15366" max="15366" width="11.33203125" style="4" customWidth="1"/>
    <col min="15367" max="15368" width="11.44140625" style="4"/>
    <col min="15369" max="15369" width="13.44140625" style="4" customWidth="1"/>
    <col min="15370" max="15370" width="12.109375" style="4" customWidth="1"/>
    <col min="15371" max="15372" width="12.44140625" style="4" customWidth="1"/>
    <col min="15373" max="15373" width="11.44140625" style="4"/>
    <col min="15374" max="15374" width="5.5546875" style="4" customWidth="1"/>
    <col min="15375" max="15375" width="14.109375" style="4" customWidth="1"/>
    <col min="15376" max="15617" width="11.44140625" style="4"/>
    <col min="15618" max="15618" width="10.109375" style="4" customWidth="1"/>
    <col min="15619" max="15619" width="10.5546875" style="4" customWidth="1"/>
    <col min="15620" max="15620" width="12.5546875" style="4" customWidth="1"/>
    <col min="15621" max="15621" width="0" style="4" hidden="1" customWidth="1"/>
    <col min="15622" max="15622" width="11.33203125" style="4" customWidth="1"/>
    <col min="15623" max="15624" width="11.44140625" style="4"/>
    <col min="15625" max="15625" width="13.44140625" style="4" customWidth="1"/>
    <col min="15626" max="15626" width="12.109375" style="4" customWidth="1"/>
    <col min="15627" max="15628" width="12.44140625" style="4" customWidth="1"/>
    <col min="15629" max="15629" width="11.44140625" style="4"/>
    <col min="15630" max="15630" width="5.5546875" style="4" customWidth="1"/>
    <col min="15631" max="15631" width="14.109375" style="4" customWidth="1"/>
    <col min="15632" max="15873" width="11.44140625" style="4"/>
    <col min="15874" max="15874" width="10.109375" style="4" customWidth="1"/>
    <col min="15875" max="15875" width="10.5546875" style="4" customWidth="1"/>
    <col min="15876" max="15876" width="12.5546875" style="4" customWidth="1"/>
    <col min="15877" max="15877" width="0" style="4" hidden="1" customWidth="1"/>
    <col min="15878" max="15878" width="11.33203125" style="4" customWidth="1"/>
    <col min="15879" max="15880" width="11.44140625" style="4"/>
    <col min="15881" max="15881" width="13.44140625" style="4" customWidth="1"/>
    <col min="15882" max="15882" width="12.109375" style="4" customWidth="1"/>
    <col min="15883" max="15884" width="12.44140625" style="4" customWidth="1"/>
    <col min="15885" max="15885" width="11.44140625" style="4"/>
    <col min="15886" max="15886" width="5.5546875" style="4" customWidth="1"/>
    <col min="15887" max="15887" width="14.109375" style="4" customWidth="1"/>
    <col min="15888" max="16129" width="11.44140625" style="4"/>
    <col min="16130" max="16130" width="10.109375" style="4" customWidth="1"/>
    <col min="16131" max="16131" width="10.5546875" style="4" customWidth="1"/>
    <col min="16132" max="16132" width="12.5546875" style="4" customWidth="1"/>
    <col min="16133" max="16133" width="0" style="4" hidden="1" customWidth="1"/>
    <col min="16134" max="16134" width="11.33203125" style="4" customWidth="1"/>
    <col min="16135" max="16136" width="11.44140625" style="4"/>
    <col min="16137" max="16137" width="13.44140625" style="4" customWidth="1"/>
    <col min="16138" max="16138" width="12.109375" style="4" customWidth="1"/>
    <col min="16139" max="16140" width="12.44140625" style="4" customWidth="1"/>
    <col min="16141" max="16141" width="11.44140625" style="4"/>
    <col min="16142" max="16142" width="5.5546875" style="4" customWidth="1"/>
    <col min="16143" max="16143" width="14.109375" style="4" customWidth="1"/>
    <col min="16144" max="16384" width="11.44140625" style="4"/>
  </cols>
  <sheetData>
    <row r="1" spans="1:17" ht="21.75" customHeight="1" thickBot="1" x14ac:dyDescent="0.35">
      <c r="A1" s="125" t="s">
        <v>15</v>
      </c>
      <c r="B1" s="126"/>
      <c r="C1" s="126"/>
      <c r="D1" s="126"/>
      <c r="E1" s="127"/>
      <c r="F1" s="134" t="s">
        <v>16</v>
      </c>
      <c r="G1" s="134"/>
      <c r="H1" s="134"/>
      <c r="I1" s="134"/>
      <c r="J1" s="134"/>
      <c r="K1" s="134"/>
      <c r="L1" s="134"/>
      <c r="M1" s="134"/>
      <c r="N1" s="134"/>
      <c r="O1" s="135"/>
    </row>
    <row r="2" spans="1:17" ht="45" customHeight="1" thickBot="1" x14ac:dyDescent="0.35">
      <c r="A2" s="128"/>
      <c r="B2" s="129"/>
      <c r="C2" s="129"/>
      <c r="D2" s="129"/>
      <c r="E2" s="130"/>
      <c r="F2" s="134" t="s">
        <v>17</v>
      </c>
      <c r="G2" s="134"/>
      <c r="H2" s="134"/>
      <c r="I2" s="134"/>
      <c r="J2" s="134"/>
      <c r="K2" s="134"/>
      <c r="L2" s="134"/>
      <c r="M2" s="134"/>
      <c r="N2" s="134"/>
      <c r="O2" s="135"/>
      <c r="Q2" s="5"/>
    </row>
    <row r="3" spans="1:17" s="6" customFormat="1" ht="19.5" customHeight="1" thickBot="1" x14ac:dyDescent="0.35">
      <c r="A3" s="131"/>
      <c r="B3" s="132"/>
      <c r="C3" s="132"/>
      <c r="D3" s="132"/>
      <c r="E3" s="133"/>
      <c r="F3" s="136" t="s">
        <v>18</v>
      </c>
      <c r="G3" s="136"/>
      <c r="H3" s="136"/>
      <c r="I3" s="136"/>
      <c r="J3" s="136"/>
      <c r="K3" s="136"/>
      <c r="L3" s="136"/>
      <c r="M3" s="136"/>
      <c r="N3" s="136"/>
      <c r="O3" s="137"/>
      <c r="Q3" s="7"/>
    </row>
    <row r="4" spans="1:17" s="6" customFormat="1" ht="15.6" x14ac:dyDescent="0.3">
      <c r="A4" s="138" t="s">
        <v>19</v>
      </c>
      <c r="B4" s="139"/>
      <c r="C4" s="139"/>
      <c r="D4" s="139"/>
      <c r="E4" s="140" t="s">
        <v>52</v>
      </c>
      <c r="F4" s="140"/>
      <c r="G4" s="140"/>
      <c r="H4" s="8"/>
      <c r="I4" s="8"/>
      <c r="J4" s="8"/>
      <c r="K4" s="8"/>
      <c r="L4" s="8"/>
      <c r="M4" s="8"/>
      <c r="N4" s="8"/>
      <c r="O4" s="9"/>
    </row>
    <row r="5" spans="1:17" s="6" customFormat="1" ht="15.6" x14ac:dyDescent="0.3">
      <c r="A5" s="141" t="s">
        <v>20</v>
      </c>
      <c r="B5" s="142"/>
      <c r="C5" s="142"/>
      <c r="D5" s="142"/>
      <c r="E5" s="143" t="s">
        <v>53</v>
      </c>
      <c r="F5" s="143"/>
      <c r="G5" s="143"/>
      <c r="H5" s="10"/>
      <c r="I5" s="10"/>
      <c r="J5" s="10"/>
      <c r="K5" s="10"/>
      <c r="L5" s="10"/>
      <c r="M5" s="10"/>
      <c r="N5" s="10"/>
      <c r="O5" s="11"/>
    </row>
    <row r="6" spans="1:17" s="6" customFormat="1" ht="15.6" x14ac:dyDescent="0.3">
      <c r="A6" s="141" t="s">
        <v>21</v>
      </c>
      <c r="B6" s="142"/>
      <c r="C6" s="142"/>
      <c r="D6" s="142"/>
      <c r="E6" s="12" t="s">
        <v>49</v>
      </c>
      <c r="F6" s="10"/>
      <c r="G6" s="10"/>
      <c r="H6" s="10"/>
      <c r="I6" s="10"/>
      <c r="J6" s="10"/>
      <c r="K6" s="10"/>
      <c r="L6" s="10"/>
      <c r="M6" s="10"/>
      <c r="N6" s="10"/>
      <c r="O6" s="11"/>
    </row>
    <row r="7" spans="1:17" s="6" customFormat="1" ht="16.2" thickBot="1" x14ac:dyDescent="0.35">
      <c r="A7" s="13"/>
      <c r="B7" s="14"/>
      <c r="C7" s="14"/>
      <c r="D7" s="14"/>
      <c r="E7" s="12"/>
      <c r="F7" s="15"/>
      <c r="G7" s="15"/>
      <c r="H7" s="15"/>
      <c r="I7" s="15"/>
      <c r="J7" s="15"/>
      <c r="K7" s="15"/>
      <c r="L7" s="15"/>
      <c r="M7" s="15"/>
      <c r="N7" s="15"/>
      <c r="O7" s="16"/>
    </row>
    <row r="8" spans="1:17" ht="25.2" thickBot="1" x14ac:dyDescent="0.35">
      <c r="A8" s="144" t="s">
        <v>22</v>
      </c>
      <c r="B8" s="145"/>
      <c r="C8" s="145"/>
      <c r="D8" s="145"/>
      <c r="E8" s="145"/>
      <c r="F8" s="145"/>
      <c r="G8" s="145"/>
      <c r="H8" s="145"/>
      <c r="I8" s="145"/>
      <c r="J8" s="145"/>
      <c r="K8" s="145"/>
      <c r="L8" s="145"/>
      <c r="M8" s="145"/>
      <c r="N8" s="145"/>
      <c r="O8" s="146"/>
    </row>
    <row r="9" spans="1:17" ht="15" customHeight="1" x14ac:dyDescent="0.3">
      <c r="A9" s="147" t="s">
        <v>23</v>
      </c>
      <c r="B9" s="148"/>
      <c r="C9" s="151" t="s">
        <v>24</v>
      </c>
      <c r="D9" s="58"/>
      <c r="E9" s="153" t="s">
        <v>25</v>
      </c>
      <c r="F9" s="154"/>
      <c r="G9" s="153" t="s">
        <v>26</v>
      </c>
      <c r="H9" s="154"/>
      <c r="I9" s="156" t="s">
        <v>27</v>
      </c>
      <c r="J9" s="156" t="s">
        <v>28</v>
      </c>
      <c r="K9" s="156" t="s">
        <v>29</v>
      </c>
      <c r="L9" s="158" t="s">
        <v>30</v>
      </c>
      <c r="M9" s="160"/>
      <c r="N9" s="160"/>
      <c r="O9" s="169" t="s">
        <v>31</v>
      </c>
    </row>
    <row r="10" spans="1:17" ht="31.5" customHeight="1" thickBot="1" x14ac:dyDescent="0.35">
      <c r="A10" s="149"/>
      <c r="B10" s="150"/>
      <c r="C10" s="152"/>
      <c r="D10" s="59"/>
      <c r="E10" s="152"/>
      <c r="F10" s="155"/>
      <c r="G10" s="152"/>
      <c r="H10" s="155"/>
      <c r="I10" s="157"/>
      <c r="J10" s="157"/>
      <c r="K10" s="157"/>
      <c r="L10" s="159"/>
      <c r="M10" s="161"/>
      <c r="N10" s="161"/>
      <c r="O10" s="170"/>
    </row>
    <row r="11" spans="1:17" ht="44.25" customHeight="1" thickBot="1" x14ac:dyDescent="0.35">
      <c r="A11" s="173" t="s">
        <v>62</v>
      </c>
      <c r="B11" s="174"/>
      <c r="C11" s="56">
        <f>O15</f>
        <v>4</v>
      </c>
      <c r="D11" s="57"/>
      <c r="E11" s="171">
        <f>O17</f>
        <v>0</v>
      </c>
      <c r="F11" s="172"/>
      <c r="G11" s="171">
        <f>O19</f>
        <v>3</v>
      </c>
      <c r="H11" s="172"/>
      <c r="I11" s="21">
        <f>O21</f>
        <v>3</v>
      </c>
      <c r="J11" s="21">
        <f>O28</f>
        <v>1.79</v>
      </c>
      <c r="K11" s="21">
        <f>O33</f>
        <v>4.38</v>
      </c>
      <c r="L11" s="22">
        <f>O38</f>
        <v>0.43</v>
      </c>
      <c r="M11" s="23"/>
      <c r="N11" s="23"/>
      <c r="O11" s="24">
        <f>IF( SUM(C11:L11)&lt;=40,SUM(C11:L11),"EXCEDE LOS 40 PUNTOS")</f>
        <v>16.599999999999998</v>
      </c>
    </row>
    <row r="12" spans="1:17" ht="15.6" thickTop="1" thickBot="1" x14ac:dyDescent="0.35">
      <c r="A12" s="25"/>
      <c r="B12" s="12"/>
      <c r="C12" s="12"/>
      <c r="D12" s="12"/>
      <c r="E12" s="12"/>
      <c r="F12" s="12"/>
      <c r="G12" s="12"/>
      <c r="H12" s="12"/>
      <c r="I12" s="12"/>
      <c r="J12" s="12"/>
      <c r="K12" s="12"/>
      <c r="L12" s="12"/>
      <c r="M12" s="12"/>
      <c r="N12" s="12"/>
      <c r="O12" s="26"/>
    </row>
    <row r="13" spans="1:17" ht="18" thickBot="1" x14ac:dyDescent="0.35">
      <c r="A13" s="175" t="s">
        <v>32</v>
      </c>
      <c r="B13" s="176"/>
      <c r="C13" s="176"/>
      <c r="D13" s="176"/>
      <c r="E13" s="176"/>
      <c r="F13" s="176"/>
      <c r="G13" s="176"/>
      <c r="H13" s="176"/>
      <c r="I13" s="176"/>
      <c r="J13" s="176"/>
      <c r="K13" s="176"/>
      <c r="L13" s="176"/>
      <c r="M13" s="176"/>
      <c r="N13" s="177"/>
      <c r="O13" s="27" t="s">
        <v>33</v>
      </c>
    </row>
    <row r="14" spans="1:17" ht="23.4" thickBot="1" x14ac:dyDescent="0.35">
      <c r="A14" s="178" t="s">
        <v>34</v>
      </c>
      <c r="B14" s="179"/>
      <c r="C14" s="179"/>
      <c r="D14" s="179"/>
      <c r="E14" s="179"/>
      <c r="F14" s="179"/>
      <c r="G14" s="179"/>
      <c r="H14" s="179"/>
      <c r="I14" s="179"/>
      <c r="J14" s="179"/>
      <c r="K14" s="179"/>
      <c r="L14" s="179"/>
      <c r="M14" s="180"/>
      <c r="N14" s="12"/>
      <c r="O14" s="26"/>
    </row>
    <row r="15" spans="1:17" ht="31.5" customHeight="1" thickBot="1" x14ac:dyDescent="0.35">
      <c r="A15" s="181" t="s">
        <v>35</v>
      </c>
      <c r="B15" s="182"/>
      <c r="C15" s="28"/>
      <c r="D15" s="183" t="s">
        <v>117</v>
      </c>
      <c r="E15" s="184"/>
      <c r="F15" s="184"/>
      <c r="G15" s="184"/>
      <c r="H15" s="184"/>
      <c r="I15" s="184"/>
      <c r="J15" s="184"/>
      <c r="K15" s="184"/>
      <c r="L15" s="184"/>
      <c r="M15" s="185"/>
      <c r="N15" s="29"/>
      <c r="O15" s="30">
        <v>4</v>
      </c>
    </row>
    <row r="16" spans="1:17" ht="15" thickBot="1" x14ac:dyDescent="0.35">
      <c r="A16" s="31"/>
      <c r="B16" s="12"/>
      <c r="C16" s="12"/>
      <c r="D16" s="32"/>
      <c r="E16" s="12"/>
      <c r="F16" s="12"/>
      <c r="G16" s="12"/>
      <c r="H16" s="12"/>
      <c r="I16" s="12"/>
      <c r="J16" s="12"/>
      <c r="K16" s="12"/>
      <c r="L16" s="12"/>
      <c r="M16" s="12"/>
      <c r="N16" s="12"/>
      <c r="O16" s="33"/>
    </row>
    <row r="17" spans="1:18" ht="40.5" customHeight="1" thickBot="1" x14ac:dyDescent="0.35">
      <c r="A17" s="162" t="s">
        <v>36</v>
      </c>
      <c r="B17" s="163"/>
      <c r="C17" s="12"/>
      <c r="D17" s="34"/>
      <c r="E17" s="186"/>
      <c r="F17" s="164"/>
      <c r="G17" s="164"/>
      <c r="H17" s="164"/>
      <c r="I17" s="164"/>
      <c r="J17" s="164"/>
      <c r="K17" s="164"/>
      <c r="L17" s="164"/>
      <c r="M17" s="165"/>
      <c r="N17" s="29"/>
      <c r="O17" s="30"/>
    </row>
    <row r="18" spans="1:18" ht="15" thickBot="1" x14ac:dyDescent="0.35">
      <c r="A18" s="31"/>
      <c r="B18" s="12"/>
      <c r="C18" s="12"/>
      <c r="D18" s="32"/>
      <c r="E18" s="12"/>
      <c r="F18" s="12"/>
      <c r="G18" s="12"/>
      <c r="H18" s="12"/>
      <c r="I18" s="12"/>
      <c r="J18" s="12"/>
      <c r="K18" s="12"/>
      <c r="L18" s="12"/>
      <c r="M18" s="12"/>
      <c r="N18" s="12"/>
      <c r="O18" s="33"/>
    </row>
    <row r="19" spans="1:18" ht="40.5" customHeight="1" thickBot="1" x14ac:dyDescent="0.35">
      <c r="A19" s="162" t="s">
        <v>37</v>
      </c>
      <c r="B19" s="163"/>
      <c r="C19" s="28"/>
      <c r="D19" s="55"/>
      <c r="E19" s="164" t="s">
        <v>116</v>
      </c>
      <c r="F19" s="164"/>
      <c r="G19" s="164"/>
      <c r="H19" s="164"/>
      <c r="I19" s="164"/>
      <c r="J19" s="164"/>
      <c r="K19" s="164"/>
      <c r="L19" s="164"/>
      <c r="M19" s="165"/>
      <c r="N19" s="29"/>
      <c r="O19" s="30">
        <v>3</v>
      </c>
    </row>
    <row r="20" spans="1:18" ht="15" thickBot="1" x14ac:dyDescent="0.35">
      <c r="A20" s="31"/>
      <c r="B20" s="12"/>
      <c r="C20" s="12"/>
      <c r="D20" s="12"/>
      <c r="E20" s="12"/>
      <c r="F20" s="12"/>
      <c r="G20" s="12"/>
      <c r="H20" s="12"/>
      <c r="I20" s="12"/>
      <c r="J20" s="12"/>
      <c r="K20" s="12"/>
      <c r="L20" s="12"/>
      <c r="M20" s="12"/>
      <c r="N20" s="12"/>
      <c r="O20" s="33"/>
    </row>
    <row r="21" spans="1:18" ht="48.75" customHeight="1" thickBot="1" x14ac:dyDescent="0.35">
      <c r="A21" s="162" t="s">
        <v>38</v>
      </c>
      <c r="B21" s="163"/>
      <c r="C21" s="28"/>
      <c r="D21" s="166" t="s">
        <v>115</v>
      </c>
      <c r="E21" s="167"/>
      <c r="F21" s="167"/>
      <c r="G21" s="167"/>
      <c r="H21" s="167"/>
      <c r="I21" s="167"/>
      <c r="J21" s="167"/>
      <c r="K21" s="167"/>
      <c r="L21" s="167"/>
      <c r="M21" s="168"/>
      <c r="N21" s="29"/>
      <c r="O21" s="30">
        <v>3</v>
      </c>
    </row>
    <row r="22" spans="1:18" ht="16.2" thickBot="1" x14ac:dyDescent="0.35">
      <c r="A22" s="36"/>
      <c r="B22" s="37"/>
      <c r="C22" s="38"/>
      <c r="D22" s="39"/>
      <c r="E22" s="39"/>
      <c r="F22" s="39"/>
      <c r="G22" s="39"/>
      <c r="H22" s="39"/>
      <c r="I22" s="39"/>
      <c r="J22" s="39"/>
      <c r="K22" s="39"/>
      <c r="L22" s="39"/>
      <c r="M22" s="39"/>
      <c r="N22" s="38"/>
      <c r="O22" s="40"/>
    </row>
    <row r="23" spans="1:18" ht="18.600000000000001" thickTop="1" thickBot="1" x14ac:dyDescent="0.35">
      <c r="A23" s="187" t="s">
        <v>39</v>
      </c>
      <c r="B23" s="188"/>
      <c r="C23" s="188"/>
      <c r="D23" s="188"/>
      <c r="E23" s="188"/>
      <c r="F23" s="188"/>
      <c r="G23" s="188"/>
      <c r="H23" s="188"/>
      <c r="I23" s="188"/>
      <c r="J23" s="188"/>
      <c r="K23" s="188"/>
      <c r="L23" s="188"/>
      <c r="M23" s="189"/>
      <c r="N23" s="12"/>
      <c r="O23" s="41">
        <f>IF( SUM(O15:O21)&lt;=10,SUM(O15:O21),"EXCEDE LOS 10 PUNTOS VALIDOS")</f>
        <v>10</v>
      </c>
    </row>
    <row r="24" spans="1:18" ht="18" thickBot="1" x14ac:dyDescent="0.35">
      <c r="A24" s="42"/>
      <c r="B24" s="43"/>
      <c r="C24" s="43"/>
      <c r="D24" s="43"/>
      <c r="E24" s="43"/>
      <c r="F24" s="43"/>
      <c r="G24" s="43"/>
      <c r="H24" s="43"/>
      <c r="I24" s="43"/>
      <c r="J24" s="43"/>
      <c r="K24" s="43"/>
      <c r="L24" s="43"/>
      <c r="M24" s="43"/>
      <c r="N24" s="12"/>
      <c r="O24" s="40"/>
    </row>
    <row r="25" spans="1:18" ht="23.4" thickBot="1" x14ac:dyDescent="0.35">
      <c r="A25" s="178" t="s">
        <v>40</v>
      </c>
      <c r="B25" s="179"/>
      <c r="C25" s="179"/>
      <c r="D25" s="179"/>
      <c r="E25" s="179"/>
      <c r="F25" s="179"/>
      <c r="G25" s="179"/>
      <c r="H25" s="179"/>
      <c r="I25" s="179"/>
      <c r="J25" s="179"/>
      <c r="K25" s="179"/>
      <c r="L25" s="179"/>
      <c r="M25" s="180"/>
      <c r="N25" s="12"/>
      <c r="O25" s="40"/>
    </row>
    <row r="26" spans="1:18" ht="150.75" customHeight="1" thickBot="1" x14ac:dyDescent="0.35">
      <c r="A26" s="181" t="s">
        <v>41</v>
      </c>
      <c r="B26" s="182"/>
      <c r="C26" s="28"/>
      <c r="D26" s="183" t="s">
        <v>114</v>
      </c>
      <c r="E26" s="184"/>
      <c r="F26" s="184"/>
      <c r="G26" s="184"/>
      <c r="H26" s="184"/>
      <c r="I26" s="184"/>
      <c r="J26" s="184"/>
      <c r="K26" s="184"/>
      <c r="L26" s="184"/>
      <c r="M26" s="185"/>
      <c r="N26" s="29"/>
      <c r="O26" s="30">
        <v>1.79</v>
      </c>
      <c r="Q26" s="44"/>
      <c r="R26" s="44"/>
    </row>
    <row r="27" spans="1:18" ht="16.2" thickBot="1" x14ac:dyDescent="0.35">
      <c r="A27" s="36"/>
      <c r="B27" s="37"/>
      <c r="C27" s="38"/>
      <c r="D27" s="39"/>
      <c r="E27" s="39"/>
      <c r="F27" s="39"/>
      <c r="G27" s="39"/>
      <c r="H27" s="39"/>
      <c r="I27" s="39"/>
      <c r="J27" s="39"/>
      <c r="K27" s="39"/>
      <c r="L27" s="39"/>
      <c r="M27" s="39"/>
      <c r="N27" s="38"/>
      <c r="O27" s="40"/>
    </row>
    <row r="28" spans="1:18" ht="18.600000000000001" thickTop="1" thickBot="1" x14ac:dyDescent="0.35">
      <c r="A28" s="187" t="s">
        <v>42</v>
      </c>
      <c r="B28" s="188"/>
      <c r="C28" s="188"/>
      <c r="D28" s="188"/>
      <c r="E28" s="188"/>
      <c r="F28" s="188"/>
      <c r="G28" s="188"/>
      <c r="H28" s="188"/>
      <c r="I28" s="188"/>
      <c r="J28" s="188"/>
      <c r="K28" s="188"/>
      <c r="L28" s="188"/>
      <c r="M28" s="189"/>
      <c r="N28" s="38"/>
      <c r="O28" s="41">
        <f>IF(O26&lt;=10,O26,"EXCEDE LOS 10 PUNTOS PERMITIDOS")</f>
        <v>1.79</v>
      </c>
      <c r="Q28" s="44"/>
      <c r="R28" s="44"/>
    </row>
    <row r="29" spans="1:18" ht="15" thickBot="1" x14ac:dyDescent="0.35">
      <c r="A29" s="45"/>
      <c r="B29" s="46"/>
      <c r="C29" s="46"/>
      <c r="D29" s="46"/>
      <c r="E29" s="46"/>
      <c r="F29" s="46"/>
      <c r="G29" s="46"/>
      <c r="H29" s="46"/>
      <c r="I29" s="46"/>
      <c r="J29" s="46"/>
      <c r="K29" s="46"/>
      <c r="L29" s="46"/>
      <c r="M29" s="46"/>
      <c r="N29" s="46"/>
      <c r="O29" s="40"/>
    </row>
    <row r="30" spans="1:18" ht="23.4" thickBot="1" x14ac:dyDescent="0.35">
      <c r="A30" s="178" t="s">
        <v>43</v>
      </c>
      <c r="B30" s="179"/>
      <c r="C30" s="179"/>
      <c r="D30" s="179"/>
      <c r="E30" s="179"/>
      <c r="F30" s="179"/>
      <c r="G30" s="179"/>
      <c r="H30" s="179"/>
      <c r="I30" s="179"/>
      <c r="J30" s="179"/>
      <c r="K30" s="179"/>
      <c r="L30" s="179"/>
      <c r="M30" s="180"/>
      <c r="N30" s="46"/>
      <c r="O30" s="40"/>
    </row>
    <row r="31" spans="1:18" ht="144.75" customHeight="1" thickBot="1" x14ac:dyDescent="0.35">
      <c r="A31" s="181" t="s">
        <v>44</v>
      </c>
      <c r="B31" s="182"/>
      <c r="C31" s="28"/>
      <c r="D31" s="183" t="s">
        <v>121</v>
      </c>
      <c r="E31" s="184"/>
      <c r="F31" s="184"/>
      <c r="G31" s="184"/>
      <c r="H31" s="184"/>
      <c r="I31" s="184"/>
      <c r="J31" s="184"/>
      <c r="K31" s="184"/>
      <c r="L31" s="184"/>
      <c r="M31" s="185"/>
      <c r="N31" s="29"/>
      <c r="O31" s="30">
        <f>0.45+0.27+3.52+0.14</f>
        <v>4.38</v>
      </c>
    </row>
    <row r="32" spans="1:18" ht="15" thickBot="1" x14ac:dyDescent="0.35">
      <c r="A32" s="48"/>
      <c r="B32" s="12"/>
      <c r="C32" s="12"/>
      <c r="D32" s="12"/>
      <c r="E32" s="12"/>
      <c r="F32" s="12"/>
      <c r="G32" s="12"/>
      <c r="H32" s="12"/>
      <c r="I32" s="12"/>
      <c r="J32" s="12"/>
      <c r="K32" s="12"/>
      <c r="L32" s="12"/>
      <c r="M32" s="12"/>
      <c r="N32" s="12"/>
      <c r="O32" s="40"/>
    </row>
    <row r="33" spans="1:15" ht="18.600000000000001" thickTop="1" thickBot="1" x14ac:dyDescent="0.35">
      <c r="A33" s="187" t="s">
        <v>45</v>
      </c>
      <c r="B33" s="188"/>
      <c r="C33" s="188"/>
      <c r="D33" s="188"/>
      <c r="E33" s="188"/>
      <c r="F33" s="188"/>
      <c r="G33" s="188"/>
      <c r="H33" s="188"/>
      <c r="I33" s="188"/>
      <c r="J33" s="188"/>
      <c r="K33" s="188"/>
      <c r="L33" s="188"/>
      <c r="M33" s="189"/>
      <c r="N33" s="38"/>
      <c r="O33" s="41">
        <f>IF(O31&lt;=10,O31,"EXCEDE LOS 10 PUNTOS PERMITIDOS")</f>
        <v>4.38</v>
      </c>
    </row>
    <row r="34" spans="1:15" ht="15" thickBot="1" x14ac:dyDescent="0.35">
      <c r="A34" s="48"/>
      <c r="B34" s="12"/>
      <c r="C34" s="12"/>
      <c r="D34" s="12"/>
      <c r="E34" s="12"/>
      <c r="F34" s="12"/>
      <c r="G34" s="12"/>
      <c r="H34" s="12"/>
      <c r="I34" s="12"/>
      <c r="J34" s="12"/>
      <c r="K34" s="12"/>
      <c r="L34" s="12"/>
      <c r="M34" s="12"/>
      <c r="N34" s="12"/>
      <c r="O34" s="40"/>
    </row>
    <row r="35" spans="1:15" ht="23.4" thickBot="1" x14ac:dyDescent="0.35">
      <c r="A35" s="178" t="s">
        <v>46</v>
      </c>
      <c r="B35" s="179"/>
      <c r="C35" s="179"/>
      <c r="D35" s="179"/>
      <c r="E35" s="179"/>
      <c r="F35" s="179"/>
      <c r="G35" s="179"/>
      <c r="H35" s="179"/>
      <c r="I35" s="179"/>
      <c r="J35" s="179"/>
      <c r="K35" s="179"/>
      <c r="L35" s="179"/>
      <c r="M35" s="180"/>
      <c r="N35" s="12"/>
      <c r="O35" s="40"/>
    </row>
    <row r="36" spans="1:15" ht="342" customHeight="1" thickBot="1" x14ac:dyDescent="0.35">
      <c r="A36" s="162" t="s">
        <v>47</v>
      </c>
      <c r="B36" s="163"/>
      <c r="C36" s="28"/>
      <c r="D36" s="183" t="s">
        <v>119</v>
      </c>
      <c r="E36" s="184"/>
      <c r="F36" s="184"/>
      <c r="G36" s="184"/>
      <c r="H36" s="184"/>
      <c r="I36" s="184"/>
      <c r="J36" s="184"/>
      <c r="K36" s="184"/>
      <c r="L36" s="184"/>
      <c r="M36" s="185"/>
      <c r="N36" s="29"/>
      <c r="O36" s="30">
        <f>0.43</f>
        <v>0.43</v>
      </c>
    </row>
    <row r="37" spans="1:15" ht="16.2" thickBot="1" x14ac:dyDescent="0.35">
      <c r="A37" s="36"/>
      <c r="B37" s="37"/>
      <c r="C37" s="38"/>
      <c r="D37" s="39"/>
      <c r="E37" s="39"/>
      <c r="F37" s="39"/>
      <c r="G37" s="39"/>
      <c r="H37" s="39"/>
      <c r="I37" s="39"/>
      <c r="J37" s="39"/>
      <c r="K37" s="39"/>
      <c r="L37" s="39"/>
      <c r="M37" s="39"/>
      <c r="N37" s="38"/>
      <c r="O37" s="40"/>
    </row>
    <row r="38" spans="1:15" ht="18.600000000000001" thickTop="1" thickBot="1" x14ac:dyDescent="0.35">
      <c r="A38" s="187" t="s">
        <v>48</v>
      </c>
      <c r="B38" s="188"/>
      <c r="C38" s="188"/>
      <c r="D38" s="188"/>
      <c r="E38" s="188"/>
      <c r="F38" s="188"/>
      <c r="G38" s="188"/>
      <c r="H38" s="188"/>
      <c r="I38" s="188"/>
      <c r="J38" s="188"/>
      <c r="K38" s="188"/>
      <c r="L38" s="188"/>
      <c r="M38" s="189"/>
      <c r="N38" s="38"/>
      <c r="O38" s="41">
        <f>IF(O36&lt;=10,O36,"EXCEDE LOS 10 PUNTOS PERMITIDOS")</f>
        <v>0.43</v>
      </c>
    </row>
    <row r="39" spans="1:15" x14ac:dyDescent="0.3">
      <c r="A39" s="48"/>
      <c r="B39" s="12"/>
      <c r="C39" s="12"/>
      <c r="D39" s="12"/>
      <c r="E39" s="12"/>
      <c r="F39" s="12"/>
      <c r="G39" s="12"/>
      <c r="H39" s="12"/>
      <c r="I39" s="12"/>
      <c r="J39" s="12"/>
      <c r="K39" s="12"/>
      <c r="L39" s="12"/>
      <c r="M39" s="12"/>
      <c r="N39" s="12"/>
      <c r="O39" s="40"/>
    </row>
    <row r="40" spans="1:15" ht="15" thickBot="1" x14ac:dyDescent="0.35">
      <c r="A40" s="48"/>
      <c r="B40" s="12"/>
      <c r="C40" s="12"/>
      <c r="D40" s="12"/>
      <c r="E40" s="12"/>
      <c r="F40" s="12"/>
      <c r="G40" s="12"/>
      <c r="H40" s="12"/>
      <c r="I40" s="12"/>
      <c r="J40" s="12"/>
      <c r="K40" s="12"/>
      <c r="L40" s="12"/>
      <c r="M40" s="12"/>
      <c r="N40" s="12"/>
      <c r="O40" s="49"/>
    </row>
    <row r="41" spans="1:15" ht="24" thickTop="1" thickBot="1" x14ac:dyDescent="0.35">
      <c r="A41" s="190" t="s">
        <v>31</v>
      </c>
      <c r="B41" s="191"/>
      <c r="C41" s="191"/>
      <c r="D41" s="191"/>
      <c r="E41" s="191"/>
      <c r="F41" s="191"/>
      <c r="G41" s="191"/>
      <c r="H41" s="191"/>
      <c r="I41" s="191"/>
      <c r="J41" s="191"/>
      <c r="K41" s="191"/>
      <c r="L41" s="191"/>
      <c r="M41" s="192"/>
      <c r="N41" s="50"/>
      <c r="O41" s="51">
        <f>IF((O23+O28+O33+O38)&lt;=40,(O23+O28+O33+O38),"ERROR EXCEDE LOS 40 PUNTOS")</f>
        <v>16.599999999999998</v>
      </c>
    </row>
    <row r="42" spans="1:15" x14ac:dyDescent="0.3">
      <c r="A42" s="52"/>
      <c r="B42" s="12"/>
      <c r="C42" s="12"/>
      <c r="D42" s="12"/>
      <c r="E42" s="12"/>
      <c r="F42" s="12"/>
      <c r="G42" s="12"/>
      <c r="H42" s="12"/>
      <c r="I42" s="12"/>
      <c r="J42" s="12"/>
      <c r="K42" s="12"/>
      <c r="L42" s="12"/>
      <c r="M42" s="12"/>
      <c r="N42" s="12"/>
      <c r="O42" s="53"/>
    </row>
    <row r="43" spans="1:15" x14ac:dyDescent="0.3">
      <c r="A43" s="52"/>
      <c r="B43" s="12"/>
      <c r="C43" s="12"/>
      <c r="D43" s="12"/>
      <c r="E43" s="12"/>
      <c r="F43" s="12"/>
      <c r="G43" s="12"/>
      <c r="H43" s="12"/>
      <c r="I43" s="12"/>
      <c r="J43" s="12"/>
      <c r="K43" s="12"/>
      <c r="L43" s="12"/>
      <c r="M43" s="12"/>
      <c r="N43" s="12"/>
      <c r="O43" s="53"/>
    </row>
    <row r="44" spans="1:15" x14ac:dyDescent="0.3">
      <c r="A44" s="52"/>
      <c r="B44" s="12"/>
      <c r="C44" s="12"/>
      <c r="D44" s="12"/>
      <c r="E44" s="12"/>
      <c r="F44" s="12"/>
      <c r="G44" s="12"/>
      <c r="H44" s="12"/>
      <c r="I44" s="12"/>
      <c r="J44" s="12"/>
      <c r="K44" s="12"/>
      <c r="L44" s="12"/>
      <c r="M44" s="12"/>
      <c r="N44" s="12"/>
      <c r="O44" s="53"/>
    </row>
    <row r="45" spans="1:15" x14ac:dyDescent="0.3">
      <c r="A45" s="52"/>
      <c r="B45" s="12"/>
      <c r="C45" s="12"/>
      <c r="D45" s="12"/>
      <c r="E45" s="12"/>
      <c r="F45" s="12"/>
      <c r="G45" s="12"/>
      <c r="H45" s="12"/>
      <c r="I45" s="12"/>
      <c r="J45" s="12"/>
      <c r="K45" s="12"/>
      <c r="L45" s="12"/>
      <c r="M45" s="12"/>
      <c r="N45" s="12"/>
      <c r="O45" s="53"/>
    </row>
    <row r="46" spans="1:15" x14ac:dyDescent="0.3">
      <c r="A46" s="52"/>
      <c r="B46" s="12"/>
      <c r="C46" s="12"/>
      <c r="D46" s="12"/>
      <c r="E46" s="12"/>
      <c r="F46" s="12"/>
      <c r="G46" s="12"/>
      <c r="H46" s="12"/>
      <c r="I46" s="12"/>
      <c r="J46" s="12"/>
      <c r="K46" s="12"/>
      <c r="L46" s="12"/>
      <c r="M46" s="12"/>
      <c r="N46" s="12"/>
      <c r="O46" s="53"/>
    </row>
    <row r="47" spans="1:15" x14ac:dyDescent="0.3">
      <c r="A47" s="52"/>
      <c r="B47" s="12"/>
      <c r="C47" s="12"/>
      <c r="D47" s="12"/>
      <c r="E47" s="12"/>
      <c r="F47" s="12"/>
      <c r="G47" s="12"/>
      <c r="H47" s="12"/>
      <c r="I47" s="12"/>
      <c r="J47" s="12"/>
      <c r="K47" s="12"/>
      <c r="L47" s="12"/>
      <c r="M47" s="12"/>
      <c r="N47" s="12"/>
      <c r="O47" s="53"/>
    </row>
    <row r="48" spans="1:15" x14ac:dyDescent="0.3">
      <c r="A48" s="52"/>
      <c r="B48" s="12"/>
      <c r="C48" s="12"/>
      <c r="D48" s="12"/>
      <c r="E48" s="12"/>
      <c r="F48" s="12"/>
      <c r="G48" s="12"/>
      <c r="H48" s="12"/>
      <c r="I48" s="12"/>
      <c r="J48" s="12"/>
      <c r="K48" s="12"/>
      <c r="L48" s="12"/>
      <c r="M48" s="12"/>
      <c r="N48" s="12"/>
      <c r="O48" s="53"/>
    </row>
    <row r="49" spans="1:15" x14ac:dyDescent="0.3">
      <c r="A49" s="52"/>
      <c r="B49" s="12"/>
      <c r="C49" s="12"/>
      <c r="D49" s="12"/>
      <c r="E49" s="12"/>
      <c r="F49" s="12"/>
      <c r="G49" s="12"/>
      <c r="H49" s="12"/>
      <c r="I49" s="12"/>
      <c r="J49" s="12"/>
      <c r="K49" s="12"/>
      <c r="L49" s="12"/>
      <c r="M49" s="12"/>
      <c r="N49" s="12"/>
      <c r="O49" s="53"/>
    </row>
  </sheetData>
  <sheetProtection algorithmName="SHA-512" hashValue="TJ0gL9Mg4JScXVPYgA1g/CD5QOhVqSeIOhzecVX81aBMAqN3O/ODaEtfvcgTjGosSL5j7IRYskheUhY0WO7ivg==" saltValue="41gPvHsqeZ82giQ+0ToQlw==" spinCount="100000" sheet="1" objects="1" scenarios="1"/>
  <mergeCells count="48">
    <mergeCell ref="A41:M41"/>
    <mergeCell ref="A26:B26"/>
    <mergeCell ref="D26:M26"/>
    <mergeCell ref="A28:M28"/>
    <mergeCell ref="A30:M30"/>
    <mergeCell ref="A31:B31"/>
    <mergeCell ref="D31:M31"/>
    <mergeCell ref="A33:M33"/>
    <mergeCell ref="A23:M23"/>
    <mergeCell ref="A35:M35"/>
    <mergeCell ref="A36:B36"/>
    <mergeCell ref="D36:M36"/>
    <mergeCell ref="A38:M38"/>
    <mergeCell ref="A25:M25"/>
    <mergeCell ref="A19:B19"/>
    <mergeCell ref="E19:M19"/>
    <mergeCell ref="A21:B21"/>
    <mergeCell ref="D21:M21"/>
    <mergeCell ref="O9:O10"/>
    <mergeCell ref="G11:H11"/>
    <mergeCell ref="A11:B11"/>
    <mergeCell ref="E11:F11"/>
    <mergeCell ref="A13:N13"/>
    <mergeCell ref="A14:M14"/>
    <mergeCell ref="A15:B15"/>
    <mergeCell ref="D15:M15"/>
    <mergeCell ref="A17:B17"/>
    <mergeCell ref="E17:M17"/>
    <mergeCell ref="A5:D5"/>
    <mergeCell ref="E5:G5"/>
    <mergeCell ref="A6:D6"/>
    <mergeCell ref="A8:O8"/>
    <mergeCell ref="A9:B10"/>
    <mergeCell ref="C9:C10"/>
    <mergeCell ref="E9:F10"/>
    <mergeCell ref="G9:H10"/>
    <mergeCell ref="I9:I10"/>
    <mergeCell ref="J9:J10"/>
    <mergeCell ref="K9:K10"/>
    <mergeCell ref="L9:L10"/>
    <mergeCell ref="M9:M10"/>
    <mergeCell ref="N9:N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REQUISITOS MÍNIMOS-ANTECEDENTES</vt:lpstr>
      <vt:lpstr>DURÁN ERVIN</vt:lpstr>
      <vt:lpstr>IVÁN LOAIZA</vt:lpstr>
      <vt:lpstr>HERNANDO RIVERA</vt:lpstr>
      <vt:lpstr>CASAS NELSON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2022-05-31T12:18:46Z</dcterms:modified>
</cp:coreProperties>
</file>