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esktop\AÑO 2022\Convocatoria A 2022\RESULTADOS PRESELECCIONADOS\"/>
    </mc:Choice>
  </mc:AlternateContent>
  <workbookProtection workbookAlgorithmName="SHA-512" workbookHashValue="Zuny3DxrE7jvrSwblNfsIiaeOaR7lFOMmmdOnVmvJ5qrV+qtyDdAYsMWm7negUE8Rbxls41A5Mbuu18Fa5aEpA==" workbookSaltValue="1NZQd+Po8HMgxv5bGRKjPA==" workbookSpinCount="100000" lockStructure="1"/>
  <bookViews>
    <workbookView xWindow="0" yWindow="0" windowWidth="23040" windowHeight="8904" tabRatio="997"/>
  </bookViews>
  <sheets>
    <sheet name="REQUISITOS MÍNIMOS-ANTECED" sheetId="1" r:id="rId1"/>
    <sheet name="MOLINA DOUGLAS" sheetId="10" r:id="rId2"/>
    <sheet name="RICCARDI DAVIDE" sheetId="7" r:id="rId3"/>
    <sheet name="COPETE JOSÉ " sheetId="9" r:id="rId4"/>
    <sheet name="CAPERA JAVIER" sheetId="3" r:id="rId5"/>
    <sheet name="MARTINEZ NICOLAS" sheetId="2" r:id="rId6"/>
    <sheet name="PARRA GIOVANI" sheetId="11" r:id="rId7"/>
    <sheet name="NÚÑEZ CHRISTIAN" sheetId="6" r:id="rId8"/>
    <sheet name="BARRERA ANDREA " sheetId="12" r:id="rId9"/>
    <sheet name="TORRES LEIDY" sheetId="5" r:id="rId10"/>
    <sheet name="LONDOÑO EDGAR" sheetId="8" r:id="rId11"/>
    <sheet name="BELTRAN ANGELICA" sheetId="4" r:id="rId12"/>
  </sheets>
  <calcPr calcId="162913"/>
</workbook>
</file>

<file path=xl/calcChain.xml><?xml version="1.0" encoding="utf-8"?>
<calcChain xmlns="http://schemas.openxmlformats.org/spreadsheetml/2006/main">
  <c r="I9" i="1" l="1"/>
  <c r="I8" i="1"/>
  <c r="O11" i="8" l="1"/>
  <c r="J11" i="5"/>
  <c r="K11" i="5"/>
  <c r="L11" i="2"/>
  <c r="K11" i="2"/>
  <c r="J11" i="2"/>
  <c r="L11" i="9"/>
  <c r="K11" i="9"/>
  <c r="J11" i="9"/>
  <c r="I11" i="9"/>
  <c r="G11" i="9"/>
  <c r="E11" i="9"/>
  <c r="O11" i="5" l="1"/>
  <c r="O36" i="12"/>
  <c r="O36" i="9"/>
  <c r="O36" i="8"/>
  <c r="O36" i="7" l="1"/>
  <c r="O36" i="2" l="1"/>
  <c r="O38" i="12" l="1"/>
  <c r="O33" i="12"/>
  <c r="O28" i="12"/>
  <c r="O23" i="12"/>
  <c r="L11" i="12"/>
  <c r="K11" i="12"/>
  <c r="J11" i="12"/>
  <c r="I11" i="12"/>
  <c r="G11" i="12"/>
  <c r="E11" i="12"/>
  <c r="C11" i="12"/>
  <c r="O38" i="11"/>
  <c r="O33" i="11"/>
  <c r="O28" i="11"/>
  <c r="O23" i="11"/>
  <c r="L11" i="11"/>
  <c r="K11" i="11"/>
  <c r="J11" i="11"/>
  <c r="I11" i="11"/>
  <c r="G11" i="11"/>
  <c r="E11" i="11"/>
  <c r="C11" i="11"/>
  <c r="O11" i="11" s="1"/>
  <c r="O38" i="10"/>
  <c r="O33" i="10"/>
  <c r="O28" i="10"/>
  <c r="O23" i="10"/>
  <c r="L11" i="10"/>
  <c r="K11" i="10"/>
  <c r="J11" i="10"/>
  <c r="I11" i="10"/>
  <c r="G11" i="10"/>
  <c r="E11" i="10"/>
  <c r="C11" i="10"/>
  <c r="O38" i="9"/>
  <c r="O41" i="9" s="1"/>
  <c r="O33" i="9"/>
  <c r="O28" i="9"/>
  <c r="O23" i="9"/>
  <c r="C11" i="9"/>
  <c r="O11" i="9" s="1"/>
  <c r="O38" i="8"/>
  <c r="O33" i="8"/>
  <c r="O28" i="8"/>
  <c r="L11" i="8"/>
  <c r="K11" i="8"/>
  <c r="J11" i="8"/>
  <c r="I11" i="8"/>
  <c r="G11" i="8"/>
  <c r="E11" i="8"/>
  <c r="C11" i="8"/>
  <c r="O38" i="7"/>
  <c r="O33" i="7"/>
  <c r="O28" i="7"/>
  <c r="O23" i="7"/>
  <c r="L11" i="7"/>
  <c r="K11" i="7"/>
  <c r="J11" i="7"/>
  <c r="I11" i="7"/>
  <c r="G11" i="7"/>
  <c r="E11" i="7"/>
  <c r="C11" i="7"/>
  <c r="O11" i="7" s="1"/>
  <c r="O38" i="6"/>
  <c r="O33" i="6"/>
  <c r="O41" i="6" s="1"/>
  <c r="I12" i="1" s="1"/>
  <c r="O28" i="6"/>
  <c r="O23" i="6"/>
  <c r="L11" i="6"/>
  <c r="K11" i="6"/>
  <c r="J11" i="6"/>
  <c r="I11" i="6"/>
  <c r="G11" i="6"/>
  <c r="E11" i="6"/>
  <c r="C11" i="6"/>
  <c r="O38" i="5"/>
  <c r="O28" i="5"/>
  <c r="O17" i="5"/>
  <c r="O23" i="5" s="1"/>
  <c r="L11" i="5"/>
  <c r="I11" i="5"/>
  <c r="G11" i="5"/>
  <c r="C11" i="5"/>
  <c r="O38" i="4"/>
  <c r="O33" i="4"/>
  <c r="O28" i="4"/>
  <c r="O23" i="4"/>
  <c r="O41" i="4" s="1"/>
  <c r="L11" i="4"/>
  <c r="O11" i="4" s="1"/>
  <c r="I16" i="1" s="1"/>
  <c r="K11" i="4"/>
  <c r="J11" i="4"/>
  <c r="I11" i="4"/>
  <c r="G11" i="4"/>
  <c r="E11" i="4"/>
  <c r="C11" i="4"/>
  <c r="O38" i="3"/>
  <c r="O33" i="3"/>
  <c r="O28" i="3"/>
  <c r="O23" i="3"/>
  <c r="L11" i="3"/>
  <c r="K11" i="3"/>
  <c r="J11" i="3"/>
  <c r="I11" i="3"/>
  <c r="G11" i="3"/>
  <c r="E11" i="3"/>
  <c r="C11" i="3"/>
  <c r="O38" i="2"/>
  <c r="O33" i="2"/>
  <c r="O28" i="2"/>
  <c r="O17" i="2"/>
  <c r="O23" i="2" s="1"/>
  <c r="O11" i="2"/>
  <c r="I11" i="2"/>
  <c r="G11" i="2"/>
  <c r="C11" i="2"/>
  <c r="O11" i="10" l="1"/>
  <c r="O41" i="10"/>
  <c r="I6" i="1" s="1"/>
  <c r="O41" i="8"/>
  <c r="I15" i="1" s="1"/>
  <c r="O41" i="7"/>
  <c r="I7" i="1" s="1"/>
  <c r="O11" i="6"/>
  <c r="O11" i="12"/>
  <c r="O41" i="12"/>
  <c r="I13" i="1" s="1"/>
  <c r="O41" i="11"/>
  <c r="I11" i="1" s="1"/>
  <c r="O41" i="5"/>
  <c r="I14" i="1" s="1"/>
  <c r="O41" i="3"/>
  <c r="O11" i="3"/>
  <c r="I10" i="1"/>
  <c r="O41" i="2"/>
</calcChain>
</file>

<file path=xl/sharedStrings.xml><?xml version="1.0" encoding="utf-8"?>
<sst xmlns="http://schemas.openxmlformats.org/spreadsheetml/2006/main" count="692" uniqueCount="297">
  <si>
    <t>UNIVERSIDAD DEL TOLIMA - VICERRECTORÍA DE DOCENCIA</t>
  </si>
  <si>
    <t>VERIFICACIÓN DE REQUISITOS MÍNIMOS PARA INGRESO AL CONCURSO Y ESTUDIO DE ANTECEDENTES DE LAS HOJAS DE VIDA 
DE LOS ASPIRANTES AL CÓDIGO DE CONCURSO CHA-01-2022</t>
  </si>
  <si>
    <t>N°</t>
  </si>
  <si>
    <t>APELLIDO(S) Y NOMBRE(S)</t>
  </si>
  <si>
    <t>PERFIL DE LA CONVOCATORIA AL QUE ASPIRA</t>
  </si>
  <si>
    <t>UNIDAD ACADÉMICA</t>
  </si>
  <si>
    <t>PERFIL PROFESIONAL</t>
  </si>
  <si>
    <t>CUMPLIMIENTO DEL PERFIL Y DEMÁS REQUISITOS</t>
  </si>
  <si>
    <t>PUNTAJE</t>
  </si>
  <si>
    <t>OBSERVACIONES</t>
  </si>
  <si>
    <t>PREGRADO</t>
  </si>
  <si>
    <t>POSGRADO</t>
  </si>
  <si>
    <t>SI</t>
  </si>
  <si>
    <t>NO</t>
  </si>
  <si>
    <t>MARTÍNEZ GÓMEZ NICOLÁS</t>
  </si>
  <si>
    <t>TÍTULO DE PREGRADO EN CIENCIA POLÍTICA. CON TÍTULO DE MAESTRÍA EN ÁREAS AFINES A LA CIENCIA POLÍTICA O A LAS CIENCIAS SOCIALES, PREFERIBLEMENTE CON TÍTULO DE DOCTORADO EN CIENCIA POLÍTICA, O EN ÁREAS AFINES. CON EXPERIENCIA EN DOCENCIA UNIVERSITARIA MÍNIMA DE UN (1) AÑO. CON EXPERIENCIA INVESTIGATIVA DEMOSTRADA, PREFERIBLEMENTE EN TEORÍAS POLÍTICAS CONTEMPORÁNEAS, O TEORÍAS O ESTUDIOS CON ENFOQUE DE GÉNERO O FEMINISMO, O TEORÍAS CRÍTICAS O ESTUDIOS CRÍTICOS, O METODOLOGÍA DE LA INVESTIGACIÓN.</t>
  </si>
  <si>
    <t>FACULTAD DE CIENCIAS HUMANAS Y ARTES</t>
  </si>
  <si>
    <t>X</t>
  </si>
  <si>
    <t>CAPERA FIGUEROA JOSE JAVIER</t>
  </si>
  <si>
    <t>POLITÓLOGO, Universidad del Tolima, 04 de diciembre del 2015</t>
  </si>
  <si>
    <t>MAESTRÍA EN SOCIOLOGÍA POLÍTICA: MAESTRO EN SOCIOLOGÍA POLÍTICA, Instituto de Investigaciones, DR. José María Luis Mora, 01 de octubre del 2018</t>
  </si>
  <si>
    <t>TORRES COLLAZOS LEIDY CONSUELO</t>
  </si>
  <si>
    <t>POLITÓLOGA, Universidad del Cauca, 16 de junio del 2010</t>
  </si>
  <si>
    <t>BELTRÁN PINEDA ANGÉLICA TATIANA</t>
  </si>
  <si>
    <t>POLITÓLOGA</t>
  </si>
  <si>
    <t>NÚÑEZ PRADO CHRISTIAN DAVID</t>
  </si>
  <si>
    <t>POLITÓLOGO</t>
  </si>
  <si>
    <t>RICCARDI DAVIDE</t>
  </si>
  <si>
    <t>LONDOÑO NIÑO EDGAR ANDRÉS</t>
  </si>
  <si>
    <t>COPETE NARVÁEZ JOSÉ DAVID</t>
  </si>
  <si>
    <t>MOLINA ORJUELA DOUGLAS EDUARDO</t>
  </si>
  <si>
    <t>PARRA MUÑOZ OSCAR GIOVANI</t>
  </si>
  <si>
    <t>BARRERA TÉLLEZ ANDREA MARCELA</t>
  </si>
  <si>
    <t>VILLA FONTECHA  GERMÁN HUMBERTO</t>
  </si>
  <si>
    <t>FILÓSOFO</t>
  </si>
  <si>
    <t>MENDOZA TORRES JOHAN ANDRES</t>
  </si>
  <si>
    <t>SOCIÓLOGO</t>
  </si>
  <si>
    <t>ESPECIALIZACIÓN EN POLÍTICAS PÚBLICAS PARA LA IGUALDAD. , MAESTRÍA EN DESARROLLO SOCIAL , DOCTOR EN CIENCIAS SOCIALES</t>
  </si>
  <si>
    <t>ALVAREZ ALVAREZ  WILLIAM ANDRES</t>
  </si>
  <si>
    <t>SOCIOLOGO</t>
  </si>
  <si>
    <t>MAESTRÍA EN ANTROPOLOGÍA , DOCTOR EN SOCIOLOGÍA</t>
  </si>
  <si>
    <t>MANCHOLA CASTILLO CAMILO HERNAN</t>
  </si>
  <si>
    <t xml:space="preserve">PROFESIONAL EN RELACIONES INTERNACIONALES Y ESTUDIOS POLÍTICOS, </t>
  </si>
  <si>
    <t>MAGÍSTER EN EDUCACIÓN, DOCTOR EN BIOÉTICA</t>
  </si>
  <si>
    <t>SILVA SALAZAR STEVEN</t>
  </si>
  <si>
    <t>FILOSOFÍA Y LETRAS</t>
  </si>
  <si>
    <t>PHD (C) ESTUDIOS POLÍTICOS, MPHIL</t>
  </si>
  <si>
    <t>POSADA MORALES JUAN ESTEBAN</t>
  </si>
  <si>
    <t>MAGÍSTER EN HISTORIA, DOCTOR EN CIENCIAS HUMANAS Y SOCIALES</t>
  </si>
  <si>
    <t>RICO NOGUERA JUAN CARLOS</t>
  </si>
  <si>
    <t>PROFESIONAL EN POLÍTICA Y RELACIONES INTERNACIONALES</t>
  </si>
  <si>
    <t>MAESTRÍA EN ESTUDIOS CULTURALES</t>
  </si>
  <si>
    <t>MARTINEZ MORA NATHALIA</t>
  </si>
  <si>
    <t>LICENCIATURA EN EDUCACIÓN BÁSICA CON ÉNFASIS EN CIENCIAS SOCIALES</t>
  </si>
  <si>
    <t>MAESTRÍA EN ESTUDIOS SOCIALES, DOCTORADO INTERINSTITUCIONAL EN EDUCACIÓN</t>
  </si>
  <si>
    <t>BAUTISTA VARGAS ZULY MARIA</t>
  </si>
  <si>
    <t>LICENCIADA EN CIENCIAS SOCIALES</t>
  </si>
  <si>
    <t>MAGISTER EN PEDAGOGIA DE LOS DERECHOS HUMANOS, MAGISTER EN DERECHOS HUMANOS</t>
  </si>
  <si>
    <t>AREVALO PARRA JUAN CAMILO</t>
  </si>
  <si>
    <t>ECONOMISTA</t>
  </si>
  <si>
    <t>MAGISTER EN ADMINISTRACIÓN PUBLICA, DOCTORADO EN ESTUDIOS POLÍTICOS</t>
  </si>
  <si>
    <t>CHACON HERRERA CHRISTIAN YAIR</t>
  </si>
  <si>
    <t>MAESTRÍA EN ESTUDIOS POLÍTICOS</t>
  </si>
  <si>
    <t>MOYA URUEÑA DANIEL MAURICIO</t>
  </si>
  <si>
    <t>PROFESIONAL EN ARTES LIBERALES EN CIENCIAS SOCIALES</t>
  </si>
  <si>
    <t>MAGÍSTER EN ESTUDIOS DE PAZ</t>
  </si>
  <si>
    <t>SILVA PATIÑO MIGUEL CRISTÓBAL</t>
  </si>
  <si>
    <t>MAESTRÍA EN GEOGRAFÍA</t>
  </si>
  <si>
    <t xml:space="preserve">LUNA JARAMILLO ANGELA MARCELA </t>
  </si>
  <si>
    <t>POLITOLOGA</t>
  </si>
  <si>
    <t xml:space="preserve">MAGISTER EN POLÍTICAS PÚBLICAS DOCTORADO EN POLÍTICAS PÚBLICAS </t>
  </si>
  <si>
    <t>x</t>
  </si>
  <si>
    <t>CHAPARRO RODRÍGUEZ  JUAN CARLOS</t>
  </si>
  <si>
    <t>POLITÓLOGO 
LICENCIADO EN CIENCIAS SOCIALES</t>
  </si>
  <si>
    <t>ESPECIALISTA EN FILOSOFÍA CONTEMPORÁNEA, MAGISTER EN HISTORIA , MAGISTER EN FILOSOFÍA , DOCTOR EN HISTORIA</t>
  </si>
  <si>
    <t>RESTREPO TAMAYO JOHN FERNANDO</t>
  </si>
  <si>
    <t>ABOGADO, MAGÍSTER EN FILOSOFÍA, DOCTOR EN DERECHO</t>
  </si>
  <si>
    <t>ZAPATA ÁVILA JUAN GUILLERMO</t>
  </si>
  <si>
    <t>SOCIÓLOGO 
POLITÓLOGO</t>
  </si>
  <si>
    <t>MAGISTER EN HISTORIA, CIENCIAS HUMANAS Y SOCIALES</t>
  </si>
  <si>
    <t>RODRIGUEZ HERNANDEZ SAUL MAURICIO</t>
  </si>
  <si>
    <t>HISTORIADOR</t>
  </si>
  <si>
    <t>INVESTIGACION EN CIENCIAS SOCIALES, PH.D. IN POLITICAL SCIENCE</t>
  </si>
  <si>
    <t>AVILA SERRANO ANDREA</t>
  </si>
  <si>
    <t>MAGÍSTER EN ESTUDIOS POLÍTICOS, DOCTORA EN CIENCIA POLÍTICA (EN CURSO)</t>
  </si>
  <si>
    <t>DUQUE RODRIGUEZ DIEGO MAURICIO</t>
  </si>
  <si>
    <t>MAESTRO EN SOCIOLOGÍA</t>
  </si>
  <si>
    <t>ROJAS PULIDO JUAN FELIPE</t>
  </si>
  <si>
    <t>MAGISTER EN POLÍTICAS PÚBLICAS</t>
  </si>
  <si>
    <t>YAMA TAIMAL ALBA LUCÍA</t>
  </si>
  <si>
    <t>TRABAJADORA SOCIAL</t>
  </si>
  <si>
    <t>MAESTRA EN CIENCIAS POLITICAS, DOCTORADO EN CIENCIAS SOCIALES CON ESPECIALIZACION EN ESTUDIOS ANDINOS, ESPECIALISTA EN MIGRACIONES DESARROLLO Y DERECHOS HUMANOS</t>
  </si>
  <si>
    <t>LEYS MART</t>
  </si>
  <si>
    <t>PREGRADO EN CIENCIAS POLÍTICAS Y SOCIALES</t>
  </si>
  <si>
    <t>MAESTRÍA EN CIENCIAS POLÍTICAS, MAESTRÍA EUROPEA EN AYUDA HUMANITARIA INTERNACIONAL</t>
  </si>
  <si>
    <t>SERRANO CELY CECILIA DE JESÚS</t>
  </si>
  <si>
    <t>ABOGADO</t>
  </si>
  <si>
    <t>MAESTRÍA DERECHO ADMINISTRATIVO</t>
  </si>
  <si>
    <t>AYALA ARDILA RICHARD</t>
  </si>
  <si>
    <t xml:space="preserve">
MAGÍSTER EN EDUCACIÓN, DOCTOR EN HUMANIDADES. HUMANISMO Y PERSONA</t>
  </si>
  <si>
    <t>GARZÓN CANTOR DAYHANNA FERNANDA</t>
  </si>
  <si>
    <t xml:space="preserve">MÁGISTER EN INTEGRACIÓN MENCIÓN POLÍTICA EXTERIOR, MAGISTER EN EDUCACIÓN, ESPECIALISTA EN DOCENCIA UNIVERSITARIA </t>
  </si>
  <si>
    <t>U N I V E R S I D A D  D E L  T O L I M A</t>
  </si>
  <si>
    <t>V I C E R R E C T O R Í A    D E    D O C E N C I A</t>
  </si>
  <si>
    <t>CONVOCATORIA 2022</t>
  </si>
  <si>
    <t>REQUERIMIENTO PROFESORES:</t>
  </si>
  <si>
    <t>PLANTA</t>
  </si>
  <si>
    <t>CÓDIGO:</t>
  </si>
  <si>
    <t>CHA1-2022</t>
  </si>
  <si>
    <t>FACULTAD:</t>
  </si>
  <si>
    <t>FACULTAD CIENCIAS HUMANAS Y ARTES</t>
  </si>
  <si>
    <t>EVALUACIÓN  DE LA HOJA DE VIDA (HASTA 40 PUNTOS)</t>
  </si>
  <si>
    <t>Apellidos y Nombres</t>
  </si>
  <si>
    <t>Pregrado(s)</t>
  </si>
  <si>
    <t>Especializaciones</t>
  </si>
  <si>
    <t>Maestrías</t>
  </si>
  <si>
    <t>Doctorados</t>
  </si>
  <si>
    <t>Experiencia Profesional</t>
  </si>
  <si>
    <t>Experiencia  Docente</t>
  </si>
  <si>
    <t>Producción Intectual</t>
  </si>
  <si>
    <t>TOTAL PUNTOS HOJA DE VIDA</t>
  </si>
  <si>
    <t>DESCRIPCIÓN DE ÍTEMS</t>
  </si>
  <si>
    <t>PUNTOS</t>
  </si>
  <si>
    <t>FORMACIÓN ACADÉMICA (HASTA 10 PUNTOS)</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</si>
  <si>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</si>
  <si>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</si>
  <si>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</si>
  <si>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estudios sociales, Universidad Pedagógica Nacional, 19 de julio de 2019.</t>
  </si>
  <si>
    <r>
      <rPr>
        <b/>
        <sz val="10"/>
        <color theme="1"/>
        <rFont val="Arial"/>
        <family val="2"/>
      </rPr>
      <t xml:space="preserve">DOCTORADOS  
</t>
    </r>
    <r>
      <rPr>
        <b/>
        <sz val="8"/>
        <color theme="1"/>
        <rFont val="Arial"/>
        <family val="2"/>
      </rPr>
      <t>(3 PUNTOS, DOCTORADO SIN EL REQUISITO DE LA MAESTRÍA: 6 PUNTOS)</t>
    </r>
  </si>
  <si>
    <t>TOTAL FORMACIÓN ACADÉMICA</t>
  </si>
  <si>
    <t>EXPERIENCIA PROFESIONAL (HASTA 10 PUNTOS)</t>
  </si>
  <si>
    <r>
      <rPr>
        <b/>
        <sz val="10"/>
        <color theme="1"/>
        <rFont val="Arial"/>
        <family val="2"/>
      </rPr>
      <t xml:space="preserve">EXPERIENCIA PROFESIONAL
</t>
    </r>
    <r>
      <rPr>
        <b/>
        <sz val="8"/>
        <color theme="1"/>
        <rFont val="Arial"/>
        <family val="2"/>
      </rPr>
      <t>(INCLUYE EXPERIENCIA EN INVESTIGACIÓN Y PROYECCIÓN SOCIAL)</t>
    </r>
  </si>
  <si>
    <t>TOTAL EXPERIENCIA PROFESIONAL</t>
  </si>
  <si>
    <t>EXPERIENCIA DOCENTE (HASTA 10 PUNTOS)</t>
  </si>
  <si>
    <t>EXPERIENCIA DOCENTE</t>
  </si>
  <si>
    <t>TOTAL EXPERIENCIA DOCENTE</t>
  </si>
  <si>
    <t>PRODUCCIÓN INTELECTUAL (HASTA 10 PUNTOS)</t>
  </si>
  <si>
    <t>PRODUCCIÓN INTELECTUAL</t>
  </si>
  <si>
    <t>TOTAL PRODUCCIÓN INTELECTUAL</t>
  </si>
  <si>
    <r>
      <rPr>
        <b/>
        <sz val="10"/>
        <color theme="1"/>
        <rFont val="Arial"/>
        <family val="2"/>
      </rPr>
      <t xml:space="preserve">PREGRADO 
</t>
    </r>
    <r>
      <rPr>
        <b/>
        <sz val="8"/>
        <color theme="1"/>
        <rFont val="Arial"/>
        <family val="2"/>
      </rPr>
      <t>(4 PUNTOS)</t>
    </r>
  </si>
  <si>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</si>
  <si>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</si>
  <si>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</si>
  <si>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</si>
  <si>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
Fundación Pan Amab. No se le puede puntuar ya que no establece fecha de inicio precisa del contrato
Instituto de Comercio Exterior Raul Cuero-Contrato a término indefinido docente área ciencias sociales-04/02/2019 al 05/07/2021= 882 días= 2,45 puntos
Helmer Pardo-Grupo educativo-No se puede puntuar ya que la certificación NO cumple con los terminos de referencia. 
Centro de investigaciones y estudios superiores en antropología social- No se puede puntuar ya que la certificación no esta firmada por el director de investigaciones. 
Secretaría de educación de Bogotá-Docente grado 3 nivel A-15/09/2021 al 24/12/2021-69 días= 0,19 puntos
</t>
  </si>
  <si>
    <t>UNIDAD ACADÉMICA:</t>
  </si>
  <si>
    <t>BELTRAN PINEDA ANGELICA TATIANA</t>
  </si>
  <si>
    <r>
      <rPr>
        <b/>
        <sz val="10"/>
        <color theme="1"/>
        <rFont val="Arial"/>
        <family val="2"/>
      </rPr>
      <t xml:space="preserve">PREGRADO 
</t>
    </r>
    <r>
      <rPr>
        <b/>
        <sz val="8"/>
        <color theme="1"/>
        <rFont val="Arial"/>
        <family val="2"/>
      </rPr>
      <t>(4 PUNTOS)</t>
    </r>
  </si>
  <si>
    <t>POLITOLOGA. Universidad de Antioquia 11/09/2002</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</si>
  <si>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</si>
  <si>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</si>
  <si>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COMUNICACIÓN POLÍTICA, Universidad EAFIT 27/11/2020</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</si>
  <si>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</si>
  <si>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</si>
  <si>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Colectiva Justicia Mujer- 1/7/2021 al 1/4/2022 = 274 días =0,76 puntos 
                                     1/7/2020 al 15/1/2021 = 1998 días =0,55 puntos 
                                     1/2/2021 al 14/7/2021 = 164 días = 0,45 puntos 
Confluencia mujeres- No establece día de inicio- no se puede puntuar segun terminos de referencia 
Universidad de Antioquia- 13/7/2018 al 12/10/2018= 30 días= 0,08 puntos
                                     25/7/ 2017 al 24/11/ 2017= 122 días= 0,33 puntos </t>
  </si>
  <si>
    <t xml:space="preserve">Universidad EAFIT-Cátedra- 19/7/2021 al 30/11/2021 = 48 horas= 0,1 puntos 
                                         24/1/2022 al 28/3/2022 = 48 horas= 0,1 puntos 
Universidad de Antioquia-Cátedra- semestre B 2021= 72 horas = 0,15 puntos
                                                  semestre A 2021= 102 horas = 0,21 puntos </t>
  </si>
  <si>
    <r>
      <rPr>
        <b/>
        <sz val="10"/>
        <color theme="1"/>
        <rFont val="Arial"/>
        <family val="2"/>
      </rPr>
      <t xml:space="preserve">PREGRADO 
</t>
    </r>
    <r>
      <rPr>
        <b/>
        <sz val="8"/>
        <color theme="1"/>
        <rFont val="Arial"/>
        <family val="2"/>
      </rPr>
      <t>(4 PUNTOS)</t>
    </r>
  </si>
  <si>
    <t>POLITÓLOGA, Universidad del Cauca, 16 de julio del 2010</t>
  </si>
  <si>
    <r>
      <rPr>
        <b/>
        <sz val="10"/>
        <color theme="1"/>
        <rFont val="Arial"/>
        <family val="2"/>
      </rPr>
      <t xml:space="preserve">ESPECIALIZACIONES
</t>
    </r>
    <r>
      <rPr>
        <b/>
        <sz val="8"/>
        <color theme="1"/>
        <rFont val="Arial"/>
        <family val="2"/>
      </rPr>
      <t xml:space="preserve"> (1 PUNTO)</t>
    </r>
  </si>
  <si>
    <t xml:space="preserve">
</t>
  </si>
  <si>
    <r>
      <rPr>
        <b/>
        <sz val="10"/>
        <color theme="1"/>
        <rFont val="Arial"/>
        <family val="2"/>
      </rPr>
      <t xml:space="preserve">MAESTRÍAS 
</t>
    </r>
    <r>
      <rPr>
        <b/>
        <sz val="8"/>
        <color theme="1"/>
        <rFont val="Arial"/>
        <family val="2"/>
      </rPr>
      <t>(3 PUNTOS)</t>
    </r>
  </si>
  <si>
    <r>
      <rPr>
        <b/>
        <sz val="10"/>
        <color theme="1"/>
        <rFont val="Arial"/>
        <family val="2"/>
      </rPr>
      <t xml:space="preserve">DOCTORADOS  
</t>
    </r>
    <r>
      <rPr>
        <b/>
        <sz val="8"/>
        <color theme="1"/>
        <rFont val="Arial"/>
        <family val="2"/>
      </rPr>
      <t>(3 PUNTOS, DOCTORADO SIN EL REQUISITO DE LA MAESTRÍA: 6 PUNTOS)</t>
    </r>
  </si>
  <si>
    <t>DOCTORA EN ANTROPOLOGÍA, Universidad del Cauca, 10 de diciembre del 2021</t>
  </si>
  <si>
    <r>
      <rPr>
        <b/>
        <sz val="10"/>
        <color theme="1"/>
        <rFont val="Arial"/>
        <family val="2"/>
      </rPr>
      <t xml:space="preserve">EXPERIENCIA PROFESIONAL
</t>
    </r>
    <r>
      <rPr>
        <b/>
        <sz val="8"/>
        <color theme="1"/>
        <rFont val="Arial"/>
        <family val="2"/>
      </rPr>
      <t>(INCLUYE EXPERIENCIA EN INVESTIGACIÓN Y PROYECCIÓN SOCIAL)</t>
    </r>
  </si>
  <si>
    <t>3.49</t>
  </si>
  <si>
    <r>
      <rPr>
        <b/>
        <sz val="10"/>
        <color theme="1"/>
        <rFont val="Arial"/>
        <family val="2"/>
      </rPr>
      <t xml:space="preserve">PREGRADO 
</t>
    </r>
    <r>
      <rPr>
        <b/>
        <sz val="8"/>
        <color theme="1"/>
        <rFont val="Arial"/>
        <family val="2"/>
      </rPr>
      <t>(4 PUNTOS)</t>
    </r>
  </si>
  <si>
    <t xml:space="preserve">Ciencia política. Universidad Javeriana Cali. 20/11/2015. </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</si>
  <si>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</si>
  <si>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</si>
  <si>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 xml:space="preserve">Magíster en Filosofía. Universidad del Valle. 14/12/2019. </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</si>
  <si>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</si>
  <si>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</si>
  <si>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CORPORACIÓN UNIVERSITARIA AUTÓNOMA DE NARIÑO-04/02/2019 al 31/05/2019 =116 días= 0,32 puntos
                                                                                         1/06/2019 al 31/11/2020= 549 días =1,52 puntos
</t>
  </si>
  <si>
    <r>
      <rPr>
        <b/>
        <sz val="10"/>
        <color theme="1"/>
        <rFont val="Arial"/>
        <family val="2"/>
      </rPr>
      <t xml:space="preserve">PREGRADO 
</t>
    </r>
    <r>
      <rPr>
        <b/>
        <sz val="8"/>
        <color theme="1"/>
        <rFont val="Arial"/>
        <family val="2"/>
      </rPr>
      <t>(4 PUNTOS)</t>
    </r>
  </si>
  <si>
    <t>Politologo, Universita degli Studi Internazionale Di Roma, 07/04/2009, Convalidado Res 07836</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</si>
  <si>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</si>
  <si>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</si>
  <si>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Magíster en ciencias políticas para las instituciones y las organizaciones internacionales, Degli Estudi S Pio V, 20/05/2020, Convalidado Res. 7836</t>
  </si>
  <si>
    <r>
      <rPr>
        <b/>
        <sz val="10"/>
        <color theme="1"/>
        <rFont val="Arial"/>
        <family val="2"/>
      </rPr>
      <t xml:space="preserve">DOCTORADOS  
</t>
    </r>
    <r>
      <rPr>
        <b/>
        <sz val="8"/>
        <color theme="1"/>
        <rFont val="Arial"/>
        <family val="2"/>
      </rPr>
      <t>(3 PUNTOS, DOCTORADO SIN EL REQUISITO DE LA MAESTRÍA: 6 PUNTOS)</t>
    </r>
  </si>
  <si>
    <t>Doctor en ciencias sociales, Universidad del Norte, 13/03/2020.</t>
  </si>
  <si>
    <r>
      <rPr>
        <b/>
        <sz val="10"/>
        <color theme="1"/>
        <rFont val="Arial"/>
        <family val="2"/>
      </rPr>
      <t xml:space="preserve">EXPERIENCIA PROFESIONAL
</t>
    </r>
    <r>
      <rPr>
        <b/>
        <sz val="8"/>
        <color theme="1"/>
        <rFont val="Arial"/>
        <family val="2"/>
      </rPr>
      <t>(INCLUYE EXPERIENCIA EN INVESTIGACIÓN Y PROYECCIÓN SOCIAL)</t>
    </r>
  </si>
  <si>
    <t>Università de Pavia. Investigador. 01/05/2021 al 25/03/2022. Total días: 324. Total: 324/360: 0,9
Universidad del norte-Investigación- 1/1/2019 al 29/8/2020= 240 días =0,66 puntos 
Animosa. Campañas de solidaridad- No se pude contabilizar no establece día de inicio ni día de fin</t>
  </si>
  <si>
    <r>
      <rPr>
        <b/>
        <sz val="10"/>
        <color theme="1"/>
        <rFont val="Arial"/>
        <family val="2"/>
      </rPr>
      <t xml:space="preserve">PREGRADO 
</t>
    </r>
    <r>
      <rPr>
        <b/>
        <sz val="8"/>
        <color theme="1"/>
        <rFont val="Arial"/>
        <family val="2"/>
      </rPr>
      <t>(4 PUNTOS)</t>
    </r>
  </si>
  <si>
    <t>Politologo, Universidad Nacional de Colombia, 30/08/2010</t>
  </si>
  <si>
    <r>
      <rPr>
        <b/>
        <sz val="10"/>
        <color theme="1"/>
        <rFont val="Arial"/>
        <family val="2"/>
      </rPr>
      <t xml:space="preserve">ESPECIALIZACIONES
</t>
    </r>
    <r>
      <rPr>
        <b/>
        <sz val="8"/>
        <color theme="1"/>
        <rFont val="Arial"/>
        <family val="2"/>
      </rPr>
      <t xml:space="preserve"> (1 PUNTO)</t>
    </r>
  </si>
  <si>
    <t>Especialista en mercados y políticas del suelo en América Latina, 24/08/2012</t>
  </si>
  <si>
    <r>
      <rPr>
        <b/>
        <sz val="10"/>
        <color theme="1"/>
        <rFont val="Arial"/>
        <family val="2"/>
      </rPr>
      <t xml:space="preserve">MAESTRÍAS 
</t>
    </r>
    <r>
      <rPr>
        <b/>
        <sz val="8"/>
        <color theme="1"/>
        <rFont val="Arial"/>
        <family val="2"/>
      </rPr>
      <t>(3 PUNTOS)</t>
    </r>
  </si>
  <si>
    <t>Magister en Relaciones Internacionales, Universidade Estadual Paulista "Julio de Mesquita Filho", 27/03/2014</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</si>
  <si>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</si>
  <si>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</si>
  <si>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Instituto Sinchi-OPS-03/12/2015 al 30/06/2016=207=0,57 puntos
UNODC-OPS- 03/10/2014 al 02/02/2015= 119= 0,33 puntos 
Corpoeducación-OPS-11/08/2015 al 04/09/2015= 24 días= 0,06 puntos
                                   04/08/2014 al 10/09/2014= 36 días = 0,1 puntos </t>
  </si>
  <si>
    <r>
      <rPr>
        <b/>
        <sz val="10"/>
        <color theme="1"/>
        <rFont val="Arial"/>
        <family val="2"/>
      </rPr>
      <t xml:space="preserve">PREGRADO 
</t>
    </r>
    <r>
      <rPr>
        <b/>
        <sz val="8"/>
        <color theme="1"/>
        <rFont val="Arial"/>
        <family val="2"/>
      </rPr>
      <t>(4 PUNTOS)</t>
    </r>
  </si>
  <si>
    <t>Politologo, Universidad Nacional de Colombia, 29/07/2009</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</si>
  <si>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</si>
  <si>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</si>
  <si>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Politica Publicas, Universidad Nacional de Colombia, 25/08/2016</t>
  </si>
  <si>
    <r>
      <rPr>
        <b/>
        <sz val="10"/>
        <color theme="1"/>
        <rFont val="Arial"/>
        <family val="2"/>
      </rPr>
      <t xml:space="preserve">DOCTORADOS  
</t>
    </r>
    <r>
      <rPr>
        <b/>
        <sz val="8"/>
        <color theme="1"/>
        <rFont val="Arial"/>
        <family val="2"/>
      </rPr>
      <t>(3 PUNTOS, DOCTORADO SIN EL REQUISITO DE LA MAESTRÍA: 6 PUNTOS)</t>
    </r>
  </si>
  <si>
    <t>PhD© Doctorado en Estudios Políticos y Relaciones Internacionales</t>
  </si>
  <si>
    <r>
      <rPr>
        <b/>
        <sz val="10"/>
        <color theme="1"/>
        <rFont val="Arial"/>
        <family val="2"/>
      </rPr>
      <t xml:space="preserve">EXPERIENCIA PROFESIONAL
</t>
    </r>
    <r>
      <rPr>
        <b/>
        <sz val="8"/>
        <color theme="1"/>
        <rFont val="Arial"/>
        <family val="2"/>
      </rPr>
      <t>(INCLUYE EXPERIENCIA EN INVESTIGACIÓN Y PROYECCIÓN SOCIAL)</t>
    </r>
  </si>
  <si>
    <r>
      <rPr>
        <b/>
        <sz val="10"/>
        <color theme="1"/>
        <rFont val="Arial"/>
        <family val="2"/>
      </rPr>
      <t xml:space="preserve">PREGRADO 
</t>
    </r>
    <r>
      <rPr>
        <b/>
        <sz val="8"/>
        <color theme="1"/>
        <rFont val="Arial"/>
        <family val="2"/>
      </rPr>
      <t>(4 PUNTOS)</t>
    </r>
  </si>
  <si>
    <t>Politologo, Universidad Javeriana, 18/04/2002</t>
  </si>
  <si>
    <r>
      <rPr>
        <b/>
        <sz val="10"/>
        <color theme="1"/>
        <rFont val="Arial"/>
        <family val="2"/>
      </rPr>
      <t xml:space="preserve">ESPECIALIZACIONES
</t>
    </r>
    <r>
      <rPr>
        <b/>
        <sz val="8"/>
        <color theme="1"/>
        <rFont val="Arial"/>
        <family val="2"/>
      </rPr>
      <t xml:space="preserve"> (1 PUNTO)</t>
    </r>
  </si>
  <si>
    <t>Especialista en gerencia de proyectos educativos, Universidad Cooperativa de Colombia, 28/07/2011</t>
  </si>
  <si>
    <r>
      <rPr>
        <b/>
        <sz val="10"/>
        <color theme="1"/>
        <rFont val="Arial"/>
        <family val="2"/>
      </rPr>
      <t xml:space="preserve">MAESTRÍAS 
</t>
    </r>
    <r>
      <rPr>
        <b/>
        <sz val="8"/>
        <color theme="1"/>
        <rFont val="Arial"/>
        <family val="2"/>
      </rPr>
      <t>(3 PUNTOS)</t>
    </r>
  </si>
  <si>
    <t>Magister en Desarrollo Rural, Universidad Javeriana, 11/10/2013</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</si>
  <si>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</si>
  <si>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</si>
  <si>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OIM, Prestación de servicios, 06/08/2020 al 31/12/2020. Total días: 148. Total: 148/360: 0,41</t>
  </si>
  <si>
    <r>
      <rPr>
        <b/>
        <sz val="10"/>
        <color theme="1"/>
        <rFont val="Arial"/>
        <family val="2"/>
      </rPr>
      <t xml:space="preserve">PREGRADO 
</t>
    </r>
    <r>
      <rPr>
        <b/>
        <sz val="8"/>
        <color theme="1"/>
        <rFont val="Arial"/>
        <family val="2"/>
      </rPr>
      <t>(4 PUNTOS)</t>
    </r>
  </si>
  <si>
    <t>Politologo, Universidad del Cauca, 21/12/2011</t>
  </si>
  <si>
    <r>
      <rPr>
        <b/>
        <sz val="10"/>
        <color theme="1"/>
        <rFont val="Arial"/>
        <family val="2"/>
      </rPr>
      <t xml:space="preserve">ESPECIALIZACIONES
</t>
    </r>
    <r>
      <rPr>
        <b/>
        <sz val="8"/>
        <color theme="1"/>
        <rFont val="Arial"/>
        <family val="2"/>
      </rPr>
      <t xml:space="preserve"> (1 PUNTO)</t>
    </r>
  </si>
  <si>
    <r>
      <rPr>
        <b/>
        <sz val="10"/>
        <color theme="1"/>
        <rFont val="Arial"/>
        <family val="2"/>
      </rPr>
      <t xml:space="preserve">MAESTRÍAS 
</t>
    </r>
    <r>
      <rPr>
        <b/>
        <sz val="8"/>
        <color theme="1"/>
        <rFont val="Arial"/>
        <family val="2"/>
      </rPr>
      <t>(3 PUNTOS)</t>
    </r>
  </si>
  <si>
    <t>Magister en Territorio, Conflicto y Cultura, Universidad de Tolima, 01/12/2017</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</si>
  <si>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</si>
  <si>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</si>
  <si>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Institución educativa formar. Docente área ciencias sociales. 31/01/2012 al 30/11/2012=329días = 0,91 puntos
Institución educativa formar. Docente área ciencias sociales. 28/01/2013 al 29/11/2013= 331días =0,91 puntos
Universidad del Tolima. Investigador principal proyecto "la identificación de un problema público: análisis narrativo a la política pública de infancia y adolescencia en la ciiudad de Ibagué". 14/01/2021 al 14/01/2022. 50 horas semestrales. Total horas: 100. Total: 100/360: 0,277</t>
  </si>
  <si>
    <t>Universidad del Tolima. Docente catedrático. Semestre A 2013. Horas semestrales: 71,4.
Universidad del Tolima. Docente catedrático. Semestre B 2013. Horas semestrales: 281,6.
Universidad del Tolima. Docente catedrático. Semestre A 2014. Horas semestrales: 189,2.
Universidad del Tolima. Docente catedrático. Semestre A 2015. Horas semestrales: 70,4.
Universidad del Tolima. Docente catedrático. Semestre A 2016. Horas semestrales: 70,4.
Universidad del Tolima. Docente catedrático. Semestre B 2016. Horas semestrales: 334,4.
Universidad del Tolima. Docente catedrático. Semestre A 2017. Horas semestrales: 299,2.
Universidad del Tolima. Docente catedrático. Semestre B 2017. Horas semestrales: 349,6.
Universidad del Tolima. Docente catedrático. Semestre A 2018. Horas semestrales: 326,8.
Universidad del Tolima. Docente catedrático. Semestre B 2018. Horas semestrales: 326,8.
Universidad del Tolima. Docente catedrático. Semestre A 2019. Horas semestrales: 352.
Universidad del Tolima. Docente catedrático. Semestre B 2019. Horas semestrales: 224,4.
Universidad del Tolima. Docente catedrático. Continuación semestre B 2019. Horas semestrales: 74,8.
Universidad del Tolima. Docente catedrático. Semestre A 2020. Horas semestrales: 429,6.
Universidad del Tolima. Docente catedrático. Semestre B 2020. Horas semestrales: 246,4.
Universidad del Tolima. Docente catedrático. Semestre A 2021. Horas semestrales: 399,2.
Universidad del Tolima. Docente catedrático. Semestre B 2021. Horas semestrales: 299,2.
Universidad del Tolima. Docente catedrático. Semestre A 2022. Teniendo en cuenta que el certificado se expide el 28 de marzo del 2022. es decir, con un total del 51 días de los 56 contratados, el total de horas es: 45,53. 
Total horas cátedra: 4390,93.
Total experiencia docente: 9,1</t>
  </si>
  <si>
    <r>
      <rPr>
        <b/>
        <sz val="10"/>
        <color theme="1"/>
        <rFont val="Arial"/>
        <family val="2"/>
      </rPr>
      <t xml:space="preserve">PREGRADO 
</t>
    </r>
    <r>
      <rPr>
        <b/>
        <sz val="8"/>
        <color theme="1"/>
        <rFont val="Arial"/>
        <family val="2"/>
      </rPr>
      <t>(4 PUNTOS)</t>
    </r>
  </si>
  <si>
    <t>Politologa, Universidad Nacional de Colombia, 02/12/2010</t>
  </si>
  <si>
    <r>
      <rPr>
        <b/>
        <sz val="10"/>
        <color theme="1"/>
        <rFont val="Arial"/>
        <family val="2"/>
      </rPr>
      <t xml:space="preserve">ESPECIALIZACIONES
</t>
    </r>
    <r>
      <rPr>
        <b/>
        <sz val="8"/>
        <color theme="1"/>
        <rFont val="Arial"/>
        <family val="2"/>
      </rPr>
      <t xml:space="preserve"> (1 PUNTO)</t>
    </r>
  </si>
  <si>
    <t>Especialista en Accion sin daño y construcción de paz, Universidad Nacional de Colombia, 05/10/2011</t>
  </si>
  <si>
    <r>
      <rPr>
        <b/>
        <sz val="10"/>
        <color theme="1"/>
        <rFont val="Arial"/>
        <family val="2"/>
      </rPr>
      <t xml:space="preserve">MAESTRÍAS 
</t>
    </r>
    <r>
      <rPr>
        <b/>
        <sz val="8"/>
        <color theme="1"/>
        <rFont val="Arial"/>
        <family val="2"/>
      </rPr>
      <t>(3 PUNTOS)</t>
    </r>
  </si>
  <si>
    <t>Magíster en ciencias sociales con mención en Sociología, École des hautes études en sciences sociales, 5/08/2015.</t>
  </si>
  <si>
    <r>
      <rPr>
        <b/>
        <sz val="10"/>
        <color theme="1"/>
        <rFont val="Arial"/>
        <family val="2"/>
      </rPr>
      <t xml:space="preserve">DOCTORADOS  
</t>
    </r>
    <r>
      <rPr>
        <b/>
        <sz val="8"/>
        <color theme="1"/>
        <rFont val="Arial"/>
        <family val="2"/>
      </rPr>
      <t>(3 PUNTOS, DOCTORADO SIN EL REQUISITO DE LA MAESTRÍA: 6 PUNTOS)</t>
    </r>
  </si>
  <si>
    <r>
      <rPr>
        <b/>
        <sz val="10"/>
        <color theme="1"/>
        <rFont val="Arial"/>
        <family val="2"/>
      </rPr>
      <t xml:space="preserve">EXPERIENCIA PROFESIONAL
</t>
    </r>
    <r>
      <rPr>
        <b/>
        <sz val="8"/>
        <color theme="1"/>
        <rFont val="Arial"/>
        <family val="2"/>
      </rPr>
      <t>(INCLUYE EXPERIENCIA EN INVESTIGACIÓN Y PROYECCIÓN SOCIAL)</t>
    </r>
  </si>
  <si>
    <t xml:space="preserve">Corporación derechos para la paz-Proyecto Planeta paz-Asistente de dirección e investigadora social-15/05/2011 al 15/10/2012=Total días=150. Total: 150/360: 0,41
Corporación derechos para la paz. Proyecto Planeta paz. Investigadora principal. 1/10/2017 al 31/12/2017. Total: 90 días. Total: 90/360: 0,25. 
La experiencia adjuntada en del grupo de investigación TEOPOCO no cumple con las condiciones establecidas en los términos de referencia de la convocatoria. </t>
  </si>
  <si>
    <t>#REF!</t>
  </si>
  <si>
    <r>
      <rPr>
        <b/>
        <u/>
        <sz val="11"/>
        <rFont val="Arial"/>
        <family val="2"/>
      </rPr>
      <t>NO PRESELECCIONADA</t>
    </r>
    <r>
      <rPr>
        <sz val="11"/>
        <rFont val="Arial"/>
        <family val="2"/>
      </rPr>
      <t xml:space="preserve">
NO ADJUNTA RESOLUCIÓN DE CONVALIDACIÓN DE LA MAESTRIA EN LA UNIVERSIDAD DE LOS ANDES ECUADOR, Y LA MAESTRÍA EN EDUCACIÓN NO CUMPLE CON EL PERFIL REQUERIDO</t>
    </r>
  </si>
  <si>
    <r>
      <t xml:space="preserve">NO PRESELECCIONADA
</t>
    </r>
    <r>
      <rPr>
        <sz val="11"/>
        <color theme="1"/>
        <rFont val="Arial"/>
        <family val="2"/>
      </rPr>
      <t xml:space="preserve">NO CUMPLE CON EL PERFIL, DADO QUE EL PREGRADO ESTABLECIDO ES CIENCIA POLÍTICA. </t>
    </r>
  </si>
  <si>
    <r>
      <rPr>
        <b/>
        <u/>
        <sz val="11"/>
        <rFont val="Arial"/>
        <family val="2"/>
      </rPr>
      <t xml:space="preserve">NO PRESELECCIONADO </t>
    </r>
    <r>
      <rPr>
        <b/>
        <sz val="11"/>
        <rFont val="Arial"/>
        <family val="2"/>
      </rPr>
      <t xml:space="preserve">
</t>
    </r>
    <r>
      <rPr>
        <sz val="11"/>
        <rFont val="Arial"/>
        <family val="2"/>
      </rPr>
      <t>EL FORMATO DE CONSENTIMIENTO INFORMADO NO VIENE DEBIDAMENTE DILIGENCIADO CON FIRMA DIGITAL O AUTÓGRAFA</t>
    </r>
  </si>
  <si>
    <r>
      <t xml:space="preserve">NO PRESELECCIONADO
</t>
    </r>
    <r>
      <rPr>
        <sz val="11"/>
        <color theme="1"/>
        <rFont val="Arial"/>
        <family val="2"/>
      </rPr>
      <t>NO SE ADJUNTA UN CERTIFICADO QUE PERMITA VALIDAR LA EXPERIENCIA EN INVESTIGACIÓN. - EL DOCUMENTO DE CERTIFICACIÓN DE INVESTIGACIÓN SOLO PRESENTA EL CONVENIO CON FLACSO-ECUADOR, NO UNA CERTIFICACIÓN, POR LO QUE NO SE PODRÍA ESTABLECER EL REQUISITO DE INVESTIGACIÓN.</t>
    </r>
  </si>
  <si>
    <r>
      <rPr>
        <b/>
        <u/>
        <sz val="11"/>
        <color theme="1"/>
        <rFont val="Arial"/>
        <family val="2"/>
      </rPr>
      <t>PRESELECCIONADO</t>
    </r>
    <r>
      <rPr>
        <sz val="11"/>
        <color theme="1"/>
        <rFont val="Arial"/>
        <family val="2"/>
      </rPr>
      <t xml:space="preserve">
EL ASPIRANTE CUMPLE CON LOS REQUISITOS DE FORMACIÓN, EXPERIENCIA DOCENTE E INVESTIGACIÓN.</t>
    </r>
  </si>
  <si>
    <r>
      <rPr>
        <b/>
        <u/>
        <sz val="11"/>
        <color theme="1"/>
        <rFont val="Arial"/>
        <family val="2"/>
      </rPr>
      <t>PRESELECCIONADA</t>
    </r>
    <r>
      <rPr>
        <sz val="11"/>
        <color theme="1"/>
        <rFont val="Arial"/>
        <family val="2"/>
      </rPr>
      <t xml:space="preserve">
EL ASPIRANTE CUMPLE CON LOS REQUISITOS DE FORMACIÓN, EXPERIENCIA DOCENTE E INVESTIGACIÓN.</t>
    </r>
  </si>
  <si>
    <r>
      <rPr>
        <b/>
        <u/>
        <sz val="11"/>
        <color theme="1"/>
        <rFont val="Arial"/>
        <family val="2"/>
      </rPr>
      <t>PRESELECCIONADA</t>
    </r>
    <r>
      <rPr>
        <sz val="11"/>
        <color theme="1"/>
        <rFont val="Arial"/>
        <family val="2"/>
      </rPr>
      <t xml:space="preserve">
LA ASPIRANTE CUMPLE CON LOS REQUISITOS DE FORMACIÓN, EXPERIENCIA DOCENTE E INVESTIGACIÓN.</t>
    </r>
  </si>
  <si>
    <r>
      <rPr>
        <b/>
        <u/>
        <sz val="11"/>
        <color theme="1"/>
        <rFont val="Arial"/>
        <family val="2"/>
      </rPr>
      <t>NO PRESELECCIONADO</t>
    </r>
    <r>
      <rPr>
        <sz val="11"/>
        <color theme="1"/>
        <rFont val="Arial"/>
        <family val="2"/>
      </rPr>
      <t xml:space="preserve">
NO CUMPLE CON EL PERFIL, DADO QUE EL PREGRADO ESTABLECIDO ES CIENCIA POLÍTICA. </t>
    </r>
  </si>
  <si>
    <r>
      <rPr>
        <b/>
        <u/>
        <sz val="11"/>
        <color theme="1"/>
        <rFont val="Arial"/>
        <family val="2"/>
      </rPr>
      <t>NO PRESELECCIONADO</t>
    </r>
    <r>
      <rPr>
        <sz val="11"/>
        <color theme="1"/>
        <rFont val="Arial"/>
        <family val="2"/>
      </rPr>
      <t xml:space="preserve">
NO ADJUNTA EL CONSENTIMIENTO INFORMADO.</t>
    </r>
  </si>
  <si>
    <r>
      <rPr>
        <b/>
        <u/>
        <sz val="11"/>
        <color theme="1"/>
        <rFont val="Arial"/>
        <family val="2"/>
      </rPr>
      <t>NO PRESELECCIONADO</t>
    </r>
    <r>
      <rPr>
        <sz val="11"/>
        <color theme="1"/>
        <rFont val="Arial"/>
        <family val="2"/>
      </rPr>
      <t xml:space="preserve">
NO ADJUNTA EL DOCUMENTO DE IDENTIDAD.</t>
    </r>
  </si>
  <si>
    <r>
      <rPr>
        <b/>
        <u/>
        <sz val="11"/>
        <color theme="1"/>
        <rFont val="Arial"/>
        <family val="2"/>
      </rPr>
      <t>NO PRESELECCIONADA</t>
    </r>
    <r>
      <rPr>
        <sz val="11"/>
        <color theme="1"/>
        <rFont val="Arial"/>
        <family val="2"/>
      </rPr>
      <t xml:space="preserve">
NO CUMPLE CON EL PERFIL, DADO QUE EL PREGRADO ESTABLECIDO ES CIENCIA POLÍTICA. </t>
    </r>
  </si>
  <si>
    <r>
      <rPr>
        <b/>
        <u/>
        <sz val="11"/>
        <color theme="1"/>
        <rFont val="Arial"/>
        <family val="2"/>
      </rPr>
      <t>NO PRESELECCIONADO</t>
    </r>
    <r>
      <rPr>
        <sz val="11"/>
        <color theme="1"/>
        <rFont val="Arial"/>
        <family val="2"/>
      </rPr>
      <t xml:space="preserve">
NO ADJUNTA EL CONSENTIMIENTO INFORMADO. NO CUMPLE CON EL PERFIL DE PREGRADO.</t>
    </r>
  </si>
  <si>
    <r>
      <rPr>
        <b/>
        <u/>
        <sz val="11"/>
        <color rgb="FF000000"/>
        <rFont val="Arial"/>
        <family val="2"/>
      </rPr>
      <t>NO PRESELECCIONADO</t>
    </r>
    <r>
      <rPr>
        <sz val="11"/>
        <color rgb="FF000000"/>
        <rFont val="Arial"/>
        <family val="2"/>
      </rPr>
      <t xml:space="preserve">
NO CUMPLE EL REQUISITO DE EXPERIENCIA INVESTIGATIVA DEMOSTRABLE. </t>
    </r>
  </si>
  <si>
    <r>
      <rPr>
        <b/>
        <u/>
        <sz val="11"/>
        <color theme="1"/>
        <rFont val="Arial"/>
        <family val="2"/>
      </rPr>
      <t>NO PRESELECCIONADO</t>
    </r>
    <r>
      <rPr>
        <sz val="11"/>
        <color theme="1"/>
        <rFont val="Arial"/>
        <family val="2"/>
      </rPr>
      <t xml:space="preserve">
NO CUMPLE EL REQUISITO DE EXPERIENCIA INVESTIGATIVA DEMOSTRABLE. </t>
    </r>
  </si>
  <si>
    <r>
      <rPr>
        <b/>
        <u/>
        <sz val="11"/>
        <color theme="1"/>
        <rFont val="Arial"/>
        <family val="2"/>
      </rPr>
      <t>NO PRESELECCIONADO</t>
    </r>
    <r>
      <rPr>
        <sz val="11"/>
        <color theme="1"/>
        <rFont val="Arial"/>
        <family val="2"/>
      </rPr>
      <t xml:space="preserve">
NO ADJUNTA EL CONSENTIMIENTO INFORMADO FIRMADO. </t>
    </r>
  </si>
  <si>
    <r>
      <rPr>
        <b/>
        <u/>
        <sz val="11"/>
        <color rgb="FF000000"/>
        <rFont val="Arial"/>
        <family val="2"/>
      </rPr>
      <t>NO PRESELECCIONADO</t>
    </r>
    <r>
      <rPr>
        <sz val="11"/>
        <color rgb="FF000000"/>
        <rFont val="Arial"/>
        <family val="2"/>
      </rPr>
      <t xml:space="preserve">
LA CERTIFICACIÓN DE EXPERIENCIA EN INVESTIGACIÓN NO CUMPLE CON LOS CRITERIOS ESTABLECIDOS EN LA CONVOCATORIA. </t>
    </r>
  </si>
  <si>
    <r>
      <rPr>
        <b/>
        <u/>
        <sz val="11"/>
        <color theme="1"/>
        <rFont val="Arial"/>
        <family val="2"/>
      </rPr>
      <t>NO PRESELECCIONADO</t>
    </r>
    <r>
      <rPr>
        <sz val="11"/>
        <color theme="1"/>
        <rFont val="Arial"/>
        <family val="2"/>
      </rPr>
      <t xml:space="preserve">
EL ASPIRANTE NO CUMPLE CON EL REQUISITO DEL TÍTULO DE PREGRADO EN CIENCIA POLÍTICA. TAMPOCO ANEXA RESOLUCIÓN  DE CONVALIDACIÓN DEL TÍTULO DE POSGRADO.</t>
    </r>
  </si>
  <si>
    <r>
      <rPr>
        <b/>
        <u/>
        <sz val="11"/>
        <color theme="1"/>
        <rFont val="Arial"/>
        <family val="2"/>
      </rPr>
      <t>NO PRESELECCIONADA</t>
    </r>
    <r>
      <rPr>
        <sz val="11"/>
        <color theme="1"/>
        <rFont val="Arial"/>
        <family val="2"/>
      </rPr>
      <t xml:space="preserve">
NO ADJUNTA LOS SOPORTES DE EXPERIENCIA DOCENTE.</t>
    </r>
  </si>
  <si>
    <r>
      <rPr>
        <b/>
        <u/>
        <sz val="11"/>
        <color theme="1"/>
        <rFont val="Arial"/>
        <family val="2"/>
      </rPr>
      <t xml:space="preserve">NO PRESELECCIONADO
</t>
    </r>
    <r>
      <rPr>
        <sz val="11"/>
        <color theme="1"/>
        <rFont val="Arial"/>
        <family val="2"/>
      </rPr>
      <t>EL ASPIRANTE  NO PRESENTA EL DIPLOMA O ACTA DE GRADO DE LA FORMACIÓN POSGRADUAL</t>
    </r>
  </si>
  <si>
    <r>
      <rPr>
        <b/>
        <u/>
        <sz val="11"/>
        <color theme="1"/>
        <rFont val="Arial"/>
        <family val="2"/>
      </rPr>
      <t xml:space="preserve">NO PRESELECCIONADO
</t>
    </r>
    <r>
      <rPr>
        <sz val="11"/>
        <color theme="1"/>
        <rFont val="Arial"/>
        <family val="2"/>
      </rPr>
      <t>EL ASPIRANTE NO CUMPLE CON EL REQUISITO DE EXPERIENCIA DOCENTE</t>
    </r>
  </si>
  <si>
    <r>
      <rPr>
        <b/>
        <u/>
        <sz val="11"/>
        <color theme="1"/>
        <rFont val="Arial"/>
        <family val="2"/>
      </rPr>
      <t>NO PRESELECCIONADO</t>
    </r>
    <r>
      <rPr>
        <sz val="11"/>
        <color theme="1"/>
        <rFont val="Arial"/>
        <family val="2"/>
      </rPr>
      <t xml:space="preserve">
NO CUMPLE CON EL PERFIL DE PREGRADO, DADO QUE LOS PREGRADOS ESTABLECIDOS EN EL PERFIL SON:  ingeniero(a) agrónomo(a) o ingeniero(a) agroecólogo(a)</t>
    </r>
  </si>
  <si>
    <r>
      <rPr>
        <b/>
        <u/>
        <sz val="11"/>
        <color theme="1"/>
        <rFont val="Arial"/>
        <family val="2"/>
      </rPr>
      <t>NO PRESELECCIONADA</t>
    </r>
    <r>
      <rPr>
        <sz val="11"/>
        <color theme="1"/>
        <rFont val="Arial"/>
        <family val="2"/>
      </rPr>
      <t xml:space="preserve">
NO PRESELECCIONADA
NO CUMPLE CON EL PERFIL, DADO QUE EL PREGRADO ESTABLECIDO ES CIENCIA POLÍTICA. </t>
    </r>
  </si>
  <si>
    <r>
      <t xml:space="preserve">NO PRESELECCIONADA
</t>
    </r>
    <r>
      <rPr>
        <sz val="11"/>
        <color theme="1"/>
        <rFont val="Arial"/>
        <family val="2"/>
      </rPr>
      <t>NO CUMPLE CON EL PERFIL, DADO QUE EL PREGRADO ESTABLECIDO ES CIENCIA POLÍTICA.</t>
    </r>
  </si>
  <si>
    <t>MAGISTER EN ANTROPOLOGÍA, Universidad del Cauca, 13 de septiembre de 2013, 
DOCTORA EN ANTROPOLOGÍA, Universidad del Cauca, 10 de diciembre del 2021</t>
  </si>
  <si>
    <t>MAGÍSTER EN ESTUDIOS POLÍTICOS, DOCTOR EN DERECHO</t>
  </si>
  <si>
    <t xml:space="preserve">Fundación de estudios superiores monseñor Abraham Escudero Montoya, Fundes. 24/08/2020 al 4/12/2020. Docente de cátedra, 8 horas semanales. Total horas: 104= 0,21
Fundación de estudios superiores monseñor Abraham Escudero Montoya, Fundes. 15/02/2021 al 11/06/2021. Docente de medio tiempo = 116 días = 0,16 puntos
Fundación de estudios superiores monseñor Abraham Escudero Montoya, Fundes. 17/08/2021 al 04/12/2021. Docente de medio tiempo= 109 días = 0,15 
Coorporación Universitaria Minuto de Dios. Término fijo. 02/01/2021 al 02/04/2021. 60 días/360: 0,16.
Universidad de Guadalajara. No se puede puntuar ya que no cumple con los terminos de referencia. </t>
  </si>
  <si>
    <t>MAGISTER EN ANTROPOLOGÍA, Universidad del Cauca, 13 de septiembre de 2013</t>
  </si>
  <si>
    <t>Institución educativa municipal La Laguna. 16/07/2014 al 26/09/2014. Total: 70 días= 0,19 puntos 
Colegio Ateneo Autónomo. 3/02/2013 al 16/07/2014.  4 horas semanales. 69 semanas en total. Total horas: 276 horas. Total: 276/360= 0,76.
Colegio la Anunciación M.T- 6/02/2012 al 16/07/2014=  891 días = 1,23 puntos
Corporación casa de la mujer. 01/06/2010 al 31/08/2010. Total días: 60= 0,16 puntos
La experiencia laboral certificada por el DNP es antes del grado, por lo que no se contabiliza.
Universidad del Cauca Grupo Mayras de Educación, Genero y Desarrollo= no cumple con los terminos de referencia.
Universidad del Cauca Grupo Teoria Política Resolución de Conflictos y Relaciones Inter-Étnicas= no cumple con los terminos de referencia.
UNICOMFACAUCA- Certificado de semillero de investigación-no cumple con los terminos de referencia.
UNICOMFACAUCA-Proyecto "Dulces caucanos  sabores y saberes: revitalización del patrimonio almintario biocultural- no cumple con los terminos de referencia.</t>
  </si>
  <si>
    <t>Unicomfacauca. Profesor auxiliar de tiempo completo. 01/02/2022 al 11/02/2022. Total días: 11. Total: 11/360: 0,03. 
Unicomfacauca. Profesor ocasional de tiempo completo. 09/08/2021 al 28/11/2021. Total días: 110. Total: 110/360: 0,30.
Unicomfacauca. Profesor ocasional TC.08/02/2021 al 06/06/2021.Total días: 124. Total: 124/360: 0,34.
Unicomfacauca. Profesor ocasional TC.10/08/2020 al 29/11/2020. Total días: 109. Total: 109/360: 0,30.
Unicomfacauca. Profesor ocasional TC. 03/02/2020 al 31/05/2020. Total días: Total días: 111. Total: 111/360: 0,3.
Unicomfacauca. Profesor ocasional TC.05/08/2019 al 01/12/2019. Total días: 116. Total: 115/360: 0,32.
Unicomfacauca. Profesor ocasional TC.04/02/2019 al 02/06/2019. Total días: 118. Total: 118/360: 0,32.
Unicomfacauca. Profesor ocasional TC.08/08/2018 al 02/12/2018. Total días: 114. Total: 114/360: 0,31.
Unicomfacauca. Profesor ocasional TC.05/02/2018 al 03/06/2018. Total días: 118. Total: 118/360: 0,32.
Unicomfacauca. Profesor ocasional TC.08/08/2017 al 03/12/2017. Total días: 115. Total: 115/360: 0,31. 
Unicomfacauca. Profesor ocasional TC.01/02/2017 al 28/05/2017. Total días: 117. Total: 117/360: 0,32
Unicomfacauca. Profesor de medio tiempo. 08/08/2016 al 04/12/2016. Total días: 116. Total: (117/360)/2: 0,16.
Unicomfacauca. Profesor de medio tiempo. 08/02/2016 al 05/06/2016. Total días: 117. Total: (117/360)/2: 0,16.
El certificado de la Universidad del Cauca no cumple con las condiciones establecidas en los términos de referencia de la convocatoria.</t>
  </si>
  <si>
    <t>Fedesarrollo. Asistente de investigación. Tiempo completo. 
16/08/2021 al 30/12/2021=134 días =0,37
26/04/2021 al 25/06/2021= 60 días =0,16
1/10/2020 al 15/12/2020=75 días= 0,20
21/10/2019 al 20/03/2020= 151 días= 0,41
9/04/2019. 08/08/2019. 121 días= 0,33 
Total 565 días = 1, 57 años
FUNDALECTURA- CPS- 02/07/2019 al 12/31/2019 = 101 días=0,28 puntos
UNIMINUTO=8/08/2017-15/12/2017 =129 días =0,35</t>
  </si>
  <si>
    <t>UNIVERSIDAD SANTIAGO DE CALI- No cumple con los términos de referencia- no se puede puntuar</t>
  </si>
  <si>
    <t>Universidad del Norte T.C-20/1/2017 al 19/8/2020 = 1307 días= 3,63 puntos 
UNILLANOS T.C- 1/6/2021 al 24/12/2021 =206 =0,57 puntos
UNILLANOS Cátedra- 20/09/2019 no se le puede puntuar no esteblece fecha de fin
                                          1/3/2019 al 22/1/2019 = 17 horas 
                                           1/8/2019 al 23/8/2019= 24
                                            Total= 41 horas= 0,08</t>
  </si>
  <si>
    <t xml:space="preserve">ESAP-Cátedra. Segundo semestre académico 2016=128 horas = 0,27 puntos
ESAP-Cátedra. Segundo semestre académico 2019= 192 horas = 0,4
ESAP-Cátedra.Primer semestre académico 2020. Total horas= 232 horas= 0,48
ESAP-T.C-14/08/2020 al 18/12/2020. Total días=124= 0,34 puntos
ESAP-T.C-19/12/2020 al 28/12/2020. Total días=9 días= 0, 025 puntos
ESAP-T.C-01/03/2021 al 31/08/2021. Total días=153días =0,42 puntos
ESAP-T.C-02/08/2021 al 22/12/2021. Total días=124 días= 0,38 puntos 
La resolución que se anexa no es válida de acuerdo con los términos de referencia de la convocatoria. </t>
  </si>
  <si>
    <r>
      <t xml:space="preserve">Universidad del Bosque OPS-25/05/2012 al 31/10/2012= 159 días. = 0,44 puntos 
Universidad del Bosque OPS-04/03/2013 al 03/06/2013= 91 días = 0,25 puntos
Universidad Nacional de ColombiaOPS-13/09/2013 al 28/02/2014= 168 días = 0,46 puntos
Universidad del Tolima. Director de programa ciencia política. 04/05/2015 al 14/08/20117= 833 días = 2,31 puntos
Universidad Surcolombiana OPS-05/10/2017 al 30/12/2017= 86 días = 0,23 puntos
                                                                   01/02/2018 al 30/05/2018= 118 días= 0,32 puntos 
Alcaldía de IbaguéOPS-30/08/2018 al 30/12/2018= 120días= 0,33 puntos 
Universidad Nacional de ColombiaOPS-12/12/2014 al 09/02/2015 = 59 días= 0,16 puntos 
Universidad Nacional de Colombia. Orden de prestación de servicios. 24/05/2018 al 22/06/2018. Total días: 22 días (no se contabilzan los días entre el 24/05/2018 y el 30/05/2018 por ser simultáneo con el contrato de la Universidad Surcolombiana). Total: 22/360: 0,06. 
Universidad Nacional de Colombia. Orden de prestación de servicios. 13/08/2018 al 31/08/2018. Total días: 17 (no se contabiliza el 31/08/2018 por ser simultáneo con el contrato de la Universidad Surcolombiana). Total: 17/360: 0,04.
Universidad Nacional de Colombia. Orden de prestación de servicios. 10/09/2018 al 11/09/2018. No se contabiliza por ser simultáneo con el contrato de la Universidad Sur Colombiana. 
</t>
    </r>
    <r>
      <rPr>
        <sz val="10"/>
        <color theme="1"/>
        <rFont val="Arial"/>
        <family val="2"/>
      </rPr>
      <t>Universidad Surcolombiana. Proyecto de investigación. 11/12/2020 al 15/09/2021= 278 días =0,77 puntos</t>
    </r>
    <r>
      <rPr>
        <sz val="10"/>
        <color theme="1"/>
        <rFont val="Arial"/>
        <family val="2"/>
      </rPr>
      <t xml:space="preserve">
Universidad Surcolombiana. Proyecto de responsabilidad social universitaria. 01/06/2021 al 15/09/2021= 106 días = 0,29 puntos </t>
    </r>
  </si>
  <si>
    <t xml:space="preserve">Universidad de Cundinamarca, Fusagasugá. Docente ocasional medio tiempo. 01/02/2011 al 11/06/2011. Total días: 121. Total: (121/360)/2: 0,16.
Universidad de Cundinamarca, Fusagasugá. Docente ocasional medio tiempo. 25/07/2011 al 25/11/2011. Total días: 120. Total: (120/360)72: 0,16.
Universidad de Cundinamarca, Fusagasugá. Docente ocasional medio tiempo. 06/02/2012 al 15/06/2012. Total días: 129. Total: (129/360)/2: 0,17.
Total medio tiempo: 0,49.
Universidad del Bosque. Profesor de cátedra. 19/08/2011 al 04/12/2011. 11 horas semanales. Total horas: 176.
Universidad del Bosque. Profesor de cátedra. 17/01/2012 al 09/12/2012. 18 horas semanales. Total horas: 288.
Universidad del Bosque. Profesor de cátedra. 09/07/2012 al 09/12/2012. En periodo 09/07/2012 al 31/08/2012 26 horas semanales. En periodo 01/09/2012 al 09/12/2012 18 horas semanales. Total horas: 352.
Universidad del Bosque. Profesor de cátedra.16/01/2013 al 08/12/2013.En periodo 16/01/2013 al 14/07/2013 29 horas semanales. En periodo 05/07/2013 al 08/12/2013 26 horas semanales. Total horas: 880.
Universidad del Bosque. Profesor de cátedra.14/01/2014 al 07/12/2014.En periodo 14/01/2014 al 13/07/2014 21 horas semanales. En periodo 14/07/2014 al 07/12/2014 27 horas semanales. Total horas: 768.
Universidad del Bosque. Profesor de cátedra.13/01/2015 al 30/06/2015.En periodo 13/01/2015 al 26/04/2015 34 horas semanales. En periodo 27/04/2015 al 30/06/2014 7 horas semanales. Total horas: 406. 
U.Nal de Colombia. Docente ocasional. 21/08/2018 al 07/12/2018. 4 horas semanales. Total semanas: 14. Total horas: 56.
U.Nal de Colombia. Docente ocasional. 02/12/2013 al 20/12/2013. 5 horas semanales. Total semanas: 3. Total horas: 15.
U.Nal de Colombia. Docente ocasional. 12/08/2013 al 10/11/2013. 5 horas semanales. Total semanas: 13. Total horas: 65.
U.Nal de Colombia. Docente ocasional. 01/04/2013 al 05/07/2013. 5 horas semanales. Total semanas: 13. Total horas: 65.
U.Nal de Colombia. Docente ocasional. 06/08/2012 al 30/11/2012. 5 horas semanales. Total semanas: 17. Total horas: 85.
Universidad del Tolima. Catedrático. Año 2015 semestre B. Total horas: 70,4.
Universidad del Tolima. Catedrático. Año 2016 semestre A.Total horas: 140,8.
Universidad del Tolima. Catedrático. Año 2016 semestre B.Total horas: 140,8.
Universidad del Tolima. Catedrático. Año 2017 semestre A.Total horas: 140,8.
Universidad del Tolima. Catedrático. Año 2017 semestre B.Total horas: 246,4.
Universidad del Tolima. Catedrático. Año 2018 semestre A.Total horas: 228,8.
Total horas cátedra: 4.124. Total: 8,59
Universidad Surcolombiana. Docente de planta tiempo completo. 19/03/2019 al 23/03/2022. Total años: 3. 
Total experiencia docente: 3+8,59+0,49: 12,08. Se asignan los 10 puntos máximos de este componente. </t>
  </si>
  <si>
    <t>Universidad de Cundinamarca, Docente tiempo completo, 24/06/2003 al 14/12/2003. Total días: 148. Total:0,41 puntos 
Universidad de Cundinamarca, Docente tiempo completo, 09/02/2004 al 30/06/2004. Total días: 141. Total:0,39  puntos
Universidad de Cundinamarca, Docente tiempo completo, 01/07/2004 al 15/12/2004. Total días: 161. Total: 0,44  puntos
Universidad de Cundinamarca, Docente tiempo completo, 08/02/2005 al 24/06/2005. Total días: 136. Total:0,37  puntos
Universidad de Cundinamarca, Docente tiempo completo, 02/08/2005 al 03/12/2005. Total días: 121. Total:0,33  puntos
Universidad de Cundinamarca, Docente tiempo completo, 01/02/2006 al 17/06/2006. Total días: 136. Total:0,37  puntos
Universidad de Cundinamarca, Docente medio tiempo, 08/08/2006 al 30/11/2006. Total días: 102. Total: 0,15  puntos
De la experiencia de la Universidad de Cundinamarca no se contabiliza el último ítem incluido en el certificado pues no señala las horas cotratadas.
Universidad Colegio Mayor de Cundinamarca, Docente ocasional medio tiempo, 21/07/2006 al 30/11/2006. Total días: 99. Total: 0,13  puntos
Universidad Colegio Mayor de Cundinamarca, Docente ocasional tiempo completo, 18/01/2007 al 06/06/2006. Total días: 138. Total: 0,38  puntos
Universidad Colegio Mayor de Cundinamarca, Docente ocasional tiempo completo, 19/07/2007 al 30/11/2007. Total días: 131. Total: 0,36 puntos
Universidad Colegio Mayor de Cundinamarca, Docente ocasional tiempo completo, 16/01/2008 al 07/06/2008. Total días: 141. Total: 0,39 puntos
Universidad Colegio Mayor de Cundinamarca, Docente ocasional tiempo completo, 16/07/2008 al 27/11/2008. Total días: 139. Total: 0,38 puntos
Universidad Colegio Mayor de Cundinamarca, Docente ocasional tiempo completo, 15/01/2009 al 05/06/2009. Total días: 140. Total: 0,38 puntos
Universidad Colegio Mayor de Cundinamarca, Docente ocasional tiempo completo, 17/07/2009 al 28/11/2009. Total días: 139. Total: 0,38 puntos
Universidad Colegio Mayor de Cundinamarca, Docente ocasional tiempo completo, 20/01/2010 al 09/06/2010. Total días: 139. Total: 0,38 puntos
Universidad Colegio Mayor de Cundinamarca, Docente ocasional tiempo completo, 21/07/2010 al 30/11/2010. Total días: 129. Total: 0,35 puntos
Universidad Manuela Beltrán, Docente medio tiempo, 20/01/2014 al 03/03/2014. Total días: 41. Total: 0,05 puntos
Universidad Manuela Beltrán, Docente tiempo completo, 04/03/2014 al 24/07/2014. Total días: 140. Total: 0,38 puntos
Universidad San Buenaventura, Profesor tiempo completo, 01/02/2011 al 30/11/2011. Total días: 299. Total: 0,83 puntos
Universidad San Buenaventura, Profesor tiempo completo, 16/01/2012 al 12/12/2012. Total días: 341. Total: 0,94 puntos
Universidad San Buenaventura, Profesor tiempo completo, 01/02/2013 al 30/11/2012. Total días: 299. Total: 0,83 puntos
Universidad San Buenaventura, Profesor medio tiempo, 01/02/2014 al 14/06/2014. Total días: 134. Total: 0,18 puntos
Universidad San Buenaventura, Profesor medio tiempo, 21/07/2014 al 15/11/2014. Total días: 114. Total: 0,15 puntos
Universidad San Buenaventura, Profesor medio tiempo, 02/02/2015 al 04/06/2015. Total días: 122. Total: 0,16 puntos
Universidad Militar Nueva Granada, Profesor tiempo completo, 19/01/2015 al 18/12/2015. Total días: 319. Total: 0,88 puntos
Universidad Militar Nueva Granada, Profesor hora cátedra, 20/01/2014 al 21/06/2014 y 21/07/2014 al 12/12/2014. Total horas: 576 = 1,2  puntos
Universidad Militar Nueva Granada, Profesor hora cátedra, 20/01/2013 al 21/06/2013 y 21/07/2013 al 21/12/2013. Total horas: 764 = 1,59  puntos
Universidad Militar Nueva Granada, Profesor hora cátedra, 16/01/2012 al 21/06/2012 y 10/07/2012 al 14/12/2012. Total horas: 608 = 1,26  puntos
Universidad Militar Nueva Granada, Profesor hora cátedra, 17/01/2011 al 10/12/2011 Total horas: 874 = 1,82  puntos
Universidad Militar Nueva Granada, Profesor hora cátedra, 19/01/2010 al 11/12/2010 Total horas: 230 = 0,47  puntos
Universidad Militar Nueva Granada, Profesor hora cátedra, 19/01/2009 al 12/12/2009 Total horas: 399 = 0,83  puntos
Universidad Militar Nueva Granada, Profesor hora cátedra, 21/01/2008 al 12/12/2008 Total horas: 281 = 0,58  puntos
Universidad Militar Nueva Granada, Profesor hora cátedra, 26/07/2007 al 23/11/2007 Total horas: 84 = 0,17  puntos
Universidad Militar Nueva Granada, Orden de prestación de servicios, 19/08/2010 al 31/10/2010 Total horas: 20 = 0,04  puntos
Universidad Militar Nueva Granada, Orden de prestación de servicios, 25/08/2009 al 15/11/2009 Total horas: 14 = 0,029  puntos
Uniagraria, Docente hora cátedra, 14/08/2017 al 18/11/2017. Total horas: 120 = 0,25  puntos
Uniagraria, Docente hora cátedra, 05/02/2018 al 26/05/2018. Total horas: 160 = 0,33  puntos
Uniagraria, Docente hora cátedra, 07/08/2018 al 20/11/2018. Total horas: 256 = 0,53  puntos
Uniagraria, Docente hora cátedra, Primer periodo 2019. Total horas: 160= 0,33  puntos
Uniagraria, Docente hora cátedra, Segundo periodo 2019. Total horas: 160= 0,33  puntos
Uniagraria, Docente hora cátedra, Primer periodo 2020. Total horas: 128= 0,26 puntos 
Pontificia Universidad Javeriana - Catedrático =1013 horas =2,11 años =2,11 puntos
Universidad Jorge Tadeo Lozano, profesor hora cátedra posgrado= 348 horas= 0,73 años=0,73 puntos
El certificado de UNITEC y de la Universidad del Cauca no permiten establecer cuántas horas se dictaron. 
Escuela superior de guerra, docente ocasional, 12/09/2015 al 24/10/2015. Total horas: 18.
Escuela superior de guerra, docente ocasional, 20/02/2016 al 29/10/2016. Total horas: 68.
Escuela superior de guerra, docente ocasional, 02/03/2017 al 02/12/2017. Total horas: 140.
Escuela superior de guerra, docente ocasional, 24/01/2018 al 01/12/2018. Total horas: 317.
Escuela superior de guerra, docente ocasional, 26/03/2019 al 06/12/2019. Total horas: 138.
Escuela superior de guerra, docente ocasional, 25/03/2020 al 05/11/2020. Total horas: 132.
Escuela superior de guerra, docente ocasional, 05/04/2021 al 30/09/2021. Total horas: 168.
Total horas cátedra: 7327. Total: 15,26. La puntuación máxima es 10.</t>
  </si>
  <si>
    <t>Universidad de Picardie Jules Verne-Cátedra- 1/9/2019 al 31/8/2020 = 192 horas= 0,4puntos
                                                                             1/9/2020 al 31/8/2021 = 192 horas= 0,4 puntos
Universidad Nacional de Colombia-Docente ocasional-13/09/2017 al 01/12/2017= 77 horas= 0,16puntos
                                                                                                               08/08/2016 al 30/9/2016= 35 horas= 0,07 puntos</t>
  </si>
  <si>
    <r>
      <rPr>
        <b/>
        <sz val="10"/>
        <color theme="1"/>
        <rFont val="Arial"/>
        <family val="2"/>
      </rPr>
      <t>ARTÍCULOS EN REVISTAS INDEXADAS U HOMOLOGADAS:</t>
    </r>
    <r>
      <rPr>
        <sz val="10"/>
        <color theme="1"/>
        <rFont val="Arial"/>
        <family val="2"/>
      </rPr>
      <t xml:space="preserve">
*Retos y aprendizajes de la sistematización de experiencias de educación popular. El caso del Pre-Universidad Tunjuelo Popular en Bogotá. Nicolás Martínez. Revista Brasileira de Educaçao. ISSN: 1413-2478. Volumen: 24, Publicado: 2019. Clasificación C. 1 autor= 2 puntos.
*Formación en investigación pedagógica: experiencias de docentes en formación en pedagogíoa infantil. Juan Esteban Santamaría; Johán Andrés Nieto; John Jairo García; Nicolás Martínez. Revista Educaçao e pesquisa. ISSN: 1517-9702. Volumen: 45, Publicado: 2019. Clasificación C. 4 autores= 1 punto.
</t>
    </r>
    <r>
      <rPr>
        <b/>
        <sz val="10"/>
        <color theme="1"/>
        <rFont val="Arial"/>
        <family val="2"/>
      </rPr>
      <t>LIBRO DERIVADO DE INVESTIGACIÓN:</t>
    </r>
    <r>
      <rPr>
        <sz val="10"/>
        <color theme="1"/>
        <rFont val="Arial"/>
        <family val="2"/>
      </rPr>
      <t xml:space="preserve">
Proyectos de infraestructura resilente a impactos del cambio climático. Resumen ejecutivo. ISBN 978-958-52187-4-1. Jairo Núñez; María del Pilar Ruíz; Juan Benavides; Nicolás Martínez. Editorial:Fundación para la Educación Superior y el Desarrollo. Publicado: 2019-10-08= 2,5 puntos.
</t>
    </r>
    <r>
      <rPr>
        <b/>
        <sz val="10"/>
        <color theme="1"/>
        <rFont val="Arial"/>
        <family val="2"/>
      </rPr>
      <t>LIBROS DE TEXTO:</t>
    </r>
    <r>
      <rPr>
        <sz val="10"/>
        <color theme="1"/>
        <rFont val="Arial"/>
        <family val="2"/>
      </rPr>
      <t xml:space="preserve">
* La alfabetización en Bogotá Historias de vida. Cuadernos de la bilioteca. Serie perspectivas. ISBN 978-958-5125-08-7. Editorial: Secretaría Distrital De Cultura, Recreación Y Deporte. Publicado: 2020-04-30. Silvia Alejandra Rey; Andrés González; Guerly Alexandra Londoño; Nicolás Martínez; Jesús David Pardo; Leidy Paola Picón; William Castaño; María Fernanda Silva. Libro de texto= 1 punto. 
* La alfabetización en Bogotá Diálogo de saberes entre comunidades. ISBN 978-958-5125-07-0. Editorial: Secretaría Distrital De Cultura, Recreación Y Deporte. Publicado: 2020-04-30. Silvia Alejandra Rey González, Andrés González Ávila, Guerly Alexandra Londoño Sefair, Nicolás Martínez Gómez, Jesús David Pardo Mercado, Leidy Paola Picón Aguirre, William Castaño Marulanda y María Fernanda Silva Salgado.. Libro de texto= 1 punto. 
</t>
    </r>
    <r>
      <rPr>
        <sz val="10"/>
        <color rgb="FFED7D31"/>
        <rFont val="Arial"/>
        <family val="2"/>
      </rPr>
      <t xml:space="preserve">
</t>
    </r>
    <r>
      <rPr>
        <sz val="10"/>
        <color theme="1"/>
        <rFont val="Arial"/>
        <family val="2"/>
      </rPr>
      <t>Certificado como ponente en el II seminario internacional de planeación participativa y desarrollo territorial en América Latina y Colombia. Se presenta el certiifcado, pero no hay memorias del evento. Total: 0. 
Certificado como ponente  en la III bienal latinoamericana y caribeña de infancias y juventudes. Desigualdades, desafíos a las democracias, memorias y re-existencias. Se presenta el certiifcado, pero no hay memorias del evento. Total: 0. 
Certificado como expositor en el II encuentro nacional de investigación  creación sobre el cuerpo. El giro corporal: prácticas corporales para la paz, la re-existencia y la reconciliación nacional. Se presenta el certiifcado, pero no hay memorias del evento. Total: 0.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r>
  </si>
  <si>
    <r>
      <rPr>
        <b/>
        <sz val="10"/>
        <rFont val="Arial"/>
        <family val="2"/>
      </rPr>
      <t>ARTÍCULOS EN REVISTAS INDEXADAS U HOMOLOGADAS:
*</t>
    </r>
    <r>
      <rPr>
        <sz val="10"/>
        <rFont val="Arial"/>
        <family val="2"/>
      </rPr>
      <t xml:space="preserve">La reconfiguración de la esfera pública en América Latina: un acercamiento analítico desde la ciudadanía subalterna. Eduardo Andrés Sandoval; José Javier Capera. Revista El Ágora USB, Vol. 20 (2) de 2020. Revista indexada B en publindex=  2 puntos.
*Una aproximación a la descolonización de los estudios de paz: la experiencia intercultural  y de abajo del pueblo Nasa Wes'x Tolima, Colombia. Eduardo Andrés Sandoval; José Javier Capera. Revista Historia De La Educación Latinoamericana, Vol. 22 (35) de 2020. Revista indexada B en publindex= 2 puntos. 
*Experiencias locales de la formación ciudadana desde la infancia en las escuelas de Ibagué – Tolima (Colombia). Luz Amanda Ruiz; José Julián Ñañez; José Javier Capera. El Ágora USB, Vol. 18 (2), 2018. Revista indexada B en publindex. Total: 2.
* Una perspectiva crítica sobre la violencia en Colombia en épocas del postconflicto. Revista Utopía y Praxis. ISSN: 1316-5216. (JULIO-SEPTIEMBRE), 2017. autores: 2 Categoría: B Puntos: 2,0.
</t>
    </r>
    <r>
      <rPr>
        <b/>
        <sz val="10"/>
        <rFont val="Arial"/>
        <family val="2"/>
      </rPr>
      <t>ARTÍCULOS EN REVISTAS NO INDEXADAS NI HOMOLOGADAS:</t>
    </r>
    <r>
      <rPr>
        <sz val="10"/>
        <rFont val="Arial"/>
        <family val="2"/>
      </rPr>
      <t xml:space="preserve">
Ciudadanía intercultural crítica y decolonial en Nuestra América: la resistencia de los pueblos indígenas en los territorios ancestrales. Eduardo Andrés Sandoval; José Javier Capera. Revista Ratio Juris. Vol 16 (32). La revista no contaba con indexación para el momento en publindex. Total: 0,5. 
Hacia una sociología política descolonizadora de Nuestra América. Eduardo Andrés Sandoval; José Javier Capera. Revista de Ciencias Humanas, Teoría Social y Pensamiento Crítico. Extra No. 1. Revista no indexada en publindex. Total: 0,5. 
La resitencia sociocultural de la Guardia Indígena del Tolima, Colombia: narrativas subalternas en tiempos del Covid-19. Espacio Abierto (Cuadernos de sociología venezolano), Vol. 29 (4). Revista no indexada en publindex. Total: 0,5. 
El posconflicto en Colombia: una mirada desde la perspectiva de paces en los territorios.  Eduardo Andrés Sandoval; José Javier Capera. Rutas de formación: prácticas y experiencias, Sena, 10. Revista no indexada en publindex. Total: 0,5. 
El aspirante alcanza el tope por el concepto de producción intelectual.</t>
    </r>
  </si>
  <si>
    <t>Artículos. 
Marketing político: debilidades teóricas y metodológicas. Leidy Consuelo Torres. Perspectivas Políticas. Se encuentra por fuera de la ventana de evaluación establecida para esta convocatoria. 
Naturaleza y cocina: género y diálogos alrededor de la tulpa. Alejandra María Rodríguez; Leidy Consuelo Torres; Salomón Rodríguez; María Cristina Calvache. Perspectivas No. 11. El soporte no cumple con las condiciones establecidas en los términos de referencia, pues no se incluye el índice y las páginas preliminares.
Libros.
Aproximación básica a la metodología de investigación cualitativa. Jesús Giovanni Uzriaga; Leidy Consuelo Torres. El soporte no cumple con las condiciones establecidas en los términos de referencia, pues no se incluye el libro completo, se presenta una certificación del libro como producto de investigación. 
Acerca del soporte adjunto en el apartado de premios no se asignan puntos por lo establecido en los términos de referencia "Para el caso de los premios se debe anexar: los soportes que demuestren que fue resultado de una convocatoria de carácter nacional o internacional, los documentos que evidencien que medió una convocatoria, es decir, que existió un proceso de selección claramente instituido y el certificado de ganador expedido por instituciones de reconocido prestigio académico, científico, técnico o artístico, esto, de conformidad con lo establecido en el Decreto 1279 de 2002. No se tendrán en cuenta, dentro de este concepto, los reconocimientos obtenidos por trabajos o ponencias presentados en eventos especializados como congresos, simposios, encuentros, entre otros", las exaltaciones laborales no se constituyen en un premio en el sentido del Decreto 1279 de 2002, así como tampoco las becas estudiantiles.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 En todo caso no se acepta como publicación de memorias la copia del CD de recopilación de memorias, ni la copia de las presentaciones en PowerPoint, sólo se reconocerán aquellas que efectivamente se encuentren publicadas como memorias del evento respectivo".</t>
  </si>
  <si>
    <r>
      <rPr>
        <b/>
        <sz val="10"/>
        <color theme="1"/>
        <rFont val="Arial"/>
        <family val="2"/>
      </rPr>
      <t>ARTÍCULOS EN REVISTAS NO INDEXADAS NI HOMOLOGADAS:</t>
    </r>
    <r>
      <rPr>
        <sz val="10"/>
        <color theme="1"/>
        <rFont val="Arial"/>
        <family val="2"/>
      </rPr>
      <t xml:space="preserve">
Feminismo y socialismo en los albores del xx en Colombia. Revista Clepsydra. ISSN: 2530-8424. Noviembre 2020. 1 autora=0,5 puntos</t>
    </r>
  </si>
  <si>
    <r>
      <rPr>
        <b/>
        <sz val="10"/>
        <color theme="1"/>
        <rFont val="Arial"/>
        <family val="2"/>
      </rPr>
      <t>ARTÍCULOS EN REVISTAS INDEXADAS U HOMOLOGADAS:</t>
    </r>
    <r>
      <rPr>
        <sz val="10"/>
        <color theme="1"/>
        <rFont val="Arial"/>
        <family val="2"/>
      </rPr>
      <t xml:space="preserve">
*Comunicación comunitaria y construcción etnogenérica de las indígenas del Cauca (Colombia) frente a los conflictos territoriales. Dialogo Andino. ISSN: 0716-2278. No 66 DICIEMBRE 2021. Categoría A1. 3 autores=4 puntos.
*Tomando en serio Cartas desde la cárcel. Reflexiones sobre Lettere dal carcere de Antonio Gramsci, coordinado
por Francesco Giasi (Turín: Einaudi, 2020). Colombia Internacional. ISSN 0121-5612. Categoría A1. 2 autores=4 puntos.
*Cooperação internacional para a paz na Colômbia: divergências e convergências entre os Estados Unidos e a União Europeia. Estudos Internacionais. ISSN: 2317-773X. v. 9 n. 3 setembro 2021. Categoría C. 2 autores=2 puntos. 
El aspirante alcanza el tope por el concepto de producción intelectual.</t>
    </r>
  </si>
  <si>
    <r>
      <rPr>
        <b/>
        <sz val="10"/>
        <color theme="1"/>
        <rFont val="Arial"/>
        <family val="2"/>
      </rPr>
      <t>ARTÍCULOS EN REVISTAS NO INDEXADAS NI HOMOLOGADAS:</t>
    </r>
    <r>
      <rPr>
        <sz val="10"/>
        <color theme="1"/>
        <rFont val="Arial"/>
        <family val="2"/>
      </rPr>
      <t xml:space="preserve">
*Questão de segurança ou de direitos humanos? A imigração venezuelana e as mudanças na Política Externa Brasileira | Security or human rights issue? Venezuelan immigration and changes of Brazilian Foreign Policy. Revista Mural Internacional. ISSN 2177-7314. v. 9, n. 1 (2018). 1 autor=0,5 puntos. 
*Migração, Cidades e Fronteiras: a Migração Venezuelana nas Cidades Fronteiriças do Brasil e da Colômbia / Migration, Cities and Borders: Venezuelan Migration to Brazilian and Colombian Border Towns
Edgar Andrés Londoño Niño. Espaço Aberto. ISSN: 2237-3071. v. 10, n. 1 (2020). 1 autor=0,5 puntos.
</t>
    </r>
    <r>
      <rPr>
        <b/>
        <sz val="10"/>
        <color theme="1"/>
        <rFont val="Arial"/>
        <family val="2"/>
      </rPr>
      <t xml:space="preserve">
LIBRO DE ENSAYO:</t>
    </r>
    <r>
      <rPr>
        <sz val="10"/>
        <color theme="1"/>
        <rFont val="Arial"/>
        <family val="2"/>
      </rPr>
      <t xml:space="preserve">
*Debates, balances y desafíos post-progresistas. Sello CLACSO. ISBN 978-987-722-720-8. 22 autores. Publicado: 10/2020=0,36 puntos. 
*O lugar da Amazônia nas Relações Internacionais: novas abordagens ISBN: 9788554760038. Editora da Universidade Federal do Amapá. 2017. 22 autores=0,36 puntos. 
*América do Sul no século XXI. ISBN: 978-65-5611-032-5. Flâneur Edição Comunicação Comércio e Produção Cultural Ltda. 2020. 14 autores=0,57 puntos.
Sobre los soportes presentados en el apartado de ponencias no se asignan puntos dado que no cumplen con los requisitos para presentación de este tipo de producción establecidos en los términos de referencia de la convocatoria, "Para el caso de las ponencias en eventos nacionales e internacionales es indispensable que se anexen la publicación de las memorias y el certificado de que fue ponente, sin esta información no es posible asignar puntaje por ponencias".</t>
    </r>
  </si>
  <si>
    <r>
      <rPr>
        <b/>
        <sz val="10"/>
        <color theme="1"/>
        <rFont val="Arial"/>
        <family val="2"/>
      </rPr>
      <t>ARTÍCULOS EN REVISTAS NO INDEXADAS NI HOMOLOGADAS:</t>
    </r>
    <r>
      <rPr>
        <sz val="10"/>
        <color theme="1"/>
        <rFont val="Arial"/>
        <family val="2"/>
      </rPr>
      <t xml:space="preserve">
*El Catatumbo: Paz, pan, y tierra en el siglo XXI. Palabras al margen. ISSN: 2422-1139. Abril de 2018. 1 autor=0,5 puntos. 
*La gente del común, la política institucional y la construcción de la paz. Palabras al margen. ISSN: 2422-1139. Enero de 2018. 1 autor=0,5 puntos. 
*La corrupción y el delito como ejes gravitacionales de la democracia colombiana. Palabras al margen. ISSN: 2422-1139. Septiembre de 2017. 1 autor=0,5 puntos. 
*Juntar Voces de paz para superar la mentira y la politiquería guerreristas. Palabras al margen. ISSN: 2422-1139. Junio de 2017. 1 autor=0,5 puntos. 
El aspirante alcanza el tope por el concepto de publicaciones en revistas no indexadas o material divulgativo de proyección social.
Paro Nacional 2021 Perspectivas políticas. ISBN 978-628-7529-15-1.Según los soportes presentados no hay forma de establecer el número de autores y por lo mismo no se puede determinar el puntaje. </t>
    </r>
  </si>
  <si>
    <t>Corporación Universitaria Republicana Docente Medio Tiempo
03/02/2015-31/05/2015= 117 días= 0,16
03/08/2015-30/11/2015= 119 días =0,16
01/02/2016-27/05/2016=116 días =0,16
03/082016-26/11/2016= no se le puede puntuar ya que no establece si es medio tiempo tiempo completo o catedra
01/02/2017-31/05/2017= no se le puede puntuar ya que no establece si es medio tiempo tiempo completo o catedra
Universidad Minuto de Dios
9/04/2016-16/04/2016= No se puede puntuar ya que no establece que es tiempo parcial
24/10/2015-31/10/2015= No se puede puntuar ya que no establece que es tiempo parcial
14/04/2018-28/04/2018= No se puede puntuar ya que no establece que es tiempo parcial
Docente Medio TIEMPO= 10/08/2017-10/12/2017=122 días =0,17</t>
  </si>
  <si>
    <r>
      <rPr>
        <b/>
        <sz val="10"/>
        <color theme="1"/>
        <rFont val="Arial"/>
        <family val="2"/>
      </rPr>
      <t>ARTÍCULOS EN REVISTAS INDEXADAS U HOMOLOGADAS:</t>
    </r>
    <r>
      <rPr>
        <sz val="10"/>
        <color theme="1"/>
        <rFont val="Arial"/>
        <family val="2"/>
      </rPr>
      <t xml:space="preserve">
*Gobernanza indígena en tiempos de COVID-19 en Colombia. Salud UIS. ISSN 21458464,01210807. Volumen 54 de 2022. Categoría B. 2 autores= 2 puntos. 
*¿Se está construyendo paz ambiental territorial con los pueblos ancestrales de Puerto Nariño, Amazonas-Colombia? Una mirada desde la ecología social y el buen vivir. Reflexión Política. ISSN 0124-0781.  Vol. 21 Núm. 41 (2019). 2 autores. Categoría B= 2 puntos. 
*Integración de capacidades de la vigilancia aérea urbana aplicadas a la seguridad ciudadana en Bogotá. Academia y virtualidad. ISSN 20110731. vol. 17 n.o 1 | enero-junio del 2022. 3 autores. Categoría C= 2 puntos. 
</t>
    </r>
    <r>
      <rPr>
        <b/>
        <sz val="10"/>
        <color theme="1"/>
        <rFont val="Arial"/>
        <family val="2"/>
      </rPr>
      <t>ARTÍCULOS EN REVISTAS NO INDEXADAS NI HOMOLOGADAS:</t>
    </r>
    <r>
      <rPr>
        <sz val="10"/>
        <color theme="1"/>
        <rFont val="Arial"/>
        <family val="2"/>
      </rPr>
      <t xml:space="preserve">
*La posmemoria: un elemento fundamental para la construcción de ciudadanía en Soacha. Analecta política. | Vol. 9 | No. 16 | enero-junio | 2019 | ISSN-e: 2390-0067. 3 autores=0,5 puntos. 
*La distopía que sacó a flote el COVID-19 en la sociedad colombiana del siglo XXI.  Biociencias; ISSN: 2619-4759. Vol. 4 Núm. 1 (2020). 3 autores= 0,5 puntos. 
*La superioridad aérea en las políticas de seguridad y defensa de Suramérica. CIENCIA Y PODER AÉREO. ISSN 19097050,23899468. vol. 15 n.o 1 | enero-junio del 2020. 2 autores= 0,5 puntos. 
*Compromiso de Alta Calidad de los Programas Ofrecidos en la Metodología Distancia. Academia y virtualidad. ISSN 20110731. vol. 11 n.o 1 | enero-junio del 2018. 3 autores= 0,5 puntos. 
</t>
    </r>
    <r>
      <rPr>
        <b/>
        <sz val="10"/>
        <color theme="1"/>
        <rFont val="Arial"/>
        <family val="2"/>
      </rPr>
      <t>LIBROS DERIVADOS DE INVESTIGACIÓN:</t>
    </r>
    <r>
      <rPr>
        <sz val="10"/>
        <color theme="1"/>
        <rFont val="Arial"/>
        <family val="2"/>
      </rPr>
      <t xml:space="preserve">
*Diálogos: “Derechos Humanos” Una mirada desde el sistema de protección y reparación a las víctimas del conflicto Armado colombiano. ISBN: 978-958-42-8903-2. Editorial Planeta Colombiana S.A. Publicado:2020-06-12. 8 autores=1,25 puntos. 
*Desafíos para la Seguridad y Defensa Nacional de Colombia: Teoría y Praxis. ISBN 978-958-56252-5-9. 25 autores.Editorial:Escuela Superior de Guerra General Rafael Reyes Prieto. Publicado:2017-12-29=0,4 puntos.
*Territorios, conflictos y resistencias. ISBN 978-958-782-374-5. 10 autores. Editorial:Universidad Santo Tomás. Publicado:2020-12-18= 1 punto.
El aspirante alcanza el tope por el concepto de producción intelectual. </t>
    </r>
  </si>
  <si>
    <r>
      <rPr>
        <b/>
        <sz val="10"/>
        <color theme="1"/>
        <rFont val="Arial"/>
        <family val="2"/>
      </rPr>
      <t>ARTÍCULOS EN REVISTAS NO INDEXADAS NI HOMOLOGADAS:</t>
    </r>
    <r>
      <rPr>
        <sz val="10"/>
        <color theme="1"/>
        <rFont val="Arial"/>
        <family val="2"/>
      </rPr>
      <t xml:space="preserve">
Aproximación a las teorías del conflicto: lecciones del aula de clase y la investigación social. Serie Documento de Trabajo CERE. ISSN 2711-4058. Número 4 octubre 2021. 1 autor= 0,5 puntos. </t>
    </r>
  </si>
  <si>
    <r>
      <rPr>
        <b/>
        <sz val="10"/>
        <rFont val="Arial"/>
        <family val="2"/>
      </rPr>
      <t xml:space="preserve">ARTÍCULOS EN REVISTAS INDEXADAS U HOMOLOGADAS:
</t>
    </r>
    <r>
      <rPr>
        <sz val="10"/>
        <rFont val="Arial"/>
        <family val="2"/>
      </rPr>
      <t xml:space="preserve">*Revisión de tema 30% (Decreto 1279 de 2002): Nouvelles Pratiques Sociales, Elizabeth Harper and Lyne Kurtzman (eds), Intersectionnalité : regards théoriques et usages en recherche et intervention féministes. Nouvelles Questions Feministes. ISSN: 0248-4951. Volumen 36, N° 1, 2017. Categoría C. 1 autora=0,6 puntos. 
</t>
    </r>
    <r>
      <rPr>
        <b/>
        <sz val="10"/>
        <rFont val="Arial"/>
        <family val="2"/>
      </rPr>
      <t xml:space="preserve">
LIBRO DERIVADO DE INVESTIGACIÓN:
</t>
    </r>
    <r>
      <rPr>
        <sz val="10"/>
        <rFont val="Arial"/>
        <family val="2"/>
      </rPr>
      <t xml:space="preserve">¿Qué es y cómo vivimos el género los sectores populares?. ISBN 978-958-56058-8-6. 1 autora. Editorial:Corporación Derechos para la Paz, CDPAZ. Publicado:2017-02-28= 5 puntos. 
</t>
    </r>
    <r>
      <rPr>
        <b/>
        <sz val="10"/>
        <rFont val="Arial"/>
        <family val="2"/>
      </rPr>
      <t xml:space="preserve">
ARTÍCULOS EN REVISTAS NO INDEXADAS NI HOMOLOGADAS:</t>
    </r>
    <r>
      <rPr>
        <sz val="10"/>
        <rFont val="Arial"/>
        <family val="2"/>
      </rPr>
      <t xml:space="preserve">
*La partipation des femmes à la lutte armée en Colombia. Notes sur le portée et les limits des trangressions dans la expériences des combattantes et ex combattantes. Les Cahiers du CEDREF. ISSN 2107-0733. 1 autora. 2020= 0,5 puntos. 
*Mujeres excombatientes y transformación de conflictos: paradojas de la construcción de la paz en la lucha armada. La Manzana de la Discordia. ISSN 1900-7922. julio-diciembre 2018, Vol. 13, No. 2. 1 autora= 0,5 puntos. 
*Reseña (Decreto 1279 de 2002, no se puntúa como artículo): Prieto, S. (Coord.). (2017). Reflexiones sobre el género, el cuerpo y el poder. Cinco voces trans
en diálogo con Judith Butler. Bogotá D. C.: Universidad Nacional de Colombia, Unidad de Investigaciones Jurídico-Sociales Gerardo Molina, Unijus. 204 pp. Revista Ciencia Política. ISSN: 1909230X,. Enero-junio 2018. Vol. 13 - N°25. 1 autora= 0,5 puntos. 
*Quelques réflexions à propos de la « réincorporation » des (ex)combattantes farianas : potentialités et défis à la lumière des expériences passées. IdeAs
Idées d'Amériques. ISSN : 1950-5701. 9 | Primavera / Verano 2017. 1 autora=0,5 puntos. 
La aspirante alcanza el tope por el concepto de publicaciones en revistas no indexadas o material divulgativo de proyección social.
El artículo del Boletín de Antropología se encuentra por fuera de la ventana de evaluación establecida para esta convocatoria. 
Términos de referencia: 1.7 GENERALIDADES EN LA PRESENTACIÓN Y ASIGNACIÓN DE PUNTOS POR PRODUCCIÓN INTELECTUAL ... "En todo caso y para la valoración y asignación de puntos por producción "académica, se tendrán en cuenta no sólo los criterios, sino también las restricciones por número de autores definidos en los literales a), b) y c), numeral III, artículo 10° del Decreto 1279 de 2002 y los requisitos y procedimientos establecidos en este Decreto."</t>
    </r>
  </si>
  <si>
    <t>POLITÓLOGO, Universidad Javeriana, 18/04/2002</t>
  </si>
  <si>
    <t>POLITOLOGO (PREGRADO EN CIENCIAS POLÍTICAS Y SOCIALES) Universita degli Studi Internazionale Di Roma, 07/04/2009, Convalidado Res 07836</t>
  </si>
  <si>
    <t>MAGÍSTER EN CIENCIAS POLÍTICAS PARA LAS INSTITUCIONES Y LAS ORGANIZACIONES INTERNACIONALES, DOCTOR EN CIENCIAS SOCIALES, Degli Estudi S Pio V, 20/05/2020, Convalidado Res. 7836</t>
  </si>
  <si>
    <t>POLITÓLOGO, Universidad Nacional de Colombia, 18 de agosto de 2011</t>
  </si>
  <si>
    <t>POLITÓLOGO,Universidad Nacional de Colombia, 18 de agosto de 2011</t>
  </si>
  <si>
    <t>MAGÍSTER EN ESTUDIOS SOCIALES, Universidad Pedagógica Nacional, 19 de julio de 2019.</t>
  </si>
  <si>
    <t>POLITÓLOGO, Universidad Nacional de Colombia, 29/07/2009</t>
  </si>
  <si>
    <t>POLITÓLOGO, Universidad del Cauca, 21/12/2011</t>
  </si>
  <si>
    <t>POLITÓLOGA, Universidad Nacional de Colombia, 02/12/2010</t>
  </si>
  <si>
    <t>ESPECIALISTA EN ACCIÓN SIN DAÑO Y CONSTRUCCIÓN DE PAZ  Universidad Nacional de Colombia, 05/10/2011, MAGÍSTER EN CIENCIAS SOCIALES CON MENCIÓN EN SOCIOLOGÍA, DOCTORADO EN SOCIOLOGÍA Y GÉNERO, École des hautes études en sciences sociales, 5/08/2015.</t>
  </si>
  <si>
    <t>MAESTRÍA EN SOCIOLOGÍA POLÍTICA-MAESTRO EN SOCIOLOGÍA POLÍTICA, Instituto de Investigaciones, DR. José María Luis Mora, 01 de octubre del 2018</t>
  </si>
  <si>
    <t>POLITÓLOGO,Universidad Nacional de Colombia, 30/08/2010</t>
  </si>
  <si>
    <t>MAGÍSTER EN RELACIONES INTERNACIONALES Universidad Estadual Paulista (UNESP) 27/3/2014, ESPECIALISTA EN MERCADOS Y POLÍTICAS DEL SUELO EN AMÉRICA LATINA Universidad Nacional de Colombia 24/8/2012, DOCTOR EN CIENCIA POLÍTICA Universidad del Estado de Rio de Janeiro (UERJ) 2/5/2022</t>
  </si>
  <si>
    <t>POLITÓLOGA, Universidad de Antioquia 11/09/2002</t>
  </si>
  <si>
    <t>MAGÍSTER EN COMUNICACIÓN POLÍTICA , Universidad EAFIT 27/11/2020</t>
  </si>
  <si>
    <t>ESPECIALISTA EN GERENCIA DE PROYECTOS EDUCATIVOS Universidad Cooperativa de Colombia 28/07/2011, MAGISTER EN DESARROLLO RURAL, Universidad Javeriana, 11/10/2013</t>
  </si>
  <si>
    <t>MAGISTER EN POLÍTICAS PÚBLICAS, ESTUDIOS EN PROCESO Universidad Nacional de Colombia, 25/08/2016</t>
  </si>
  <si>
    <t>POLITÓLOGO, Universidad Javeriana Cali 20/11/2015</t>
  </si>
  <si>
    <t xml:space="preserve">MAGÍSTER EN FILOSOFÍA, Universidad del Valle 14/12/2019 </t>
  </si>
  <si>
    <t>MAGÍSTER EN TERRITORIO, CONFLICTO Y CULTURA, Universidad de Tolima 01/12/2017</t>
  </si>
  <si>
    <r>
      <rPr>
        <b/>
        <sz val="10"/>
        <color theme="1"/>
        <rFont val="Arial"/>
        <family val="2"/>
      </rPr>
      <t>ARTÍCULOS EN REVISTAS INDEXADAS U HOMOLOGADAS:</t>
    </r>
    <r>
      <rPr>
        <sz val="10"/>
        <color theme="1"/>
        <rFont val="Arial"/>
        <family val="2"/>
      </rPr>
      <t xml:space="preserve">
*La metáfora como recurso epistémico en El príncipe de Nicolás Maquiavelo. Revista filosofía UIS. ISSN: 1692-2484. Vol. 16, No. 2, julio-diciembre de 2017. 2 autores. Categoría B= 2 puntos. 
*Romanticismo Político: La ironía como forma de ser de la subjetividad y los efectos perjudiciales de la estetización de la política. Reflexión Política. ISSN 0124-0781. Vol. 20 Núm. 40 (2018). 1 autor. Categoría B= 2 puntos. 
*La acción política no puede reducirse a cambiar los imaginarios sociales: una crítica a la relación entre estética y política. Revista de la Facultad de Derecho y Ciencias Políticas. ISSN 0120-3886. Vol. 50, No. 133, julio - diciembre 2020. 1 autor. Categoría C= 2 puntos. 
*La acción política no puede reducirse a cambiar los imaginarios sociales: una crítica a la relación entre estética y política. Revista Eidos. ISSN 2011-7477. eidos no 35 (2021). 1 autor. Categoría C= 2 puntos. 
*La Representación en el Leviatán de Hobbes: la metamorfosis del hombre natural en persona civil. Revista filosofía UIS. ISSN: 1692-2484. Vol. 21 n°1 (2022) I enero - junio. 1 autor. Categoría C= 2 puntos. 
</t>
    </r>
    <r>
      <rPr>
        <b/>
        <sz val="10"/>
        <color theme="1"/>
        <rFont val="Arial"/>
        <family val="2"/>
      </rPr>
      <t>ARTÍCULOS EN REVISTAS NO INDEXADAS NI HOMOLOGADAS:</t>
    </r>
    <r>
      <rPr>
        <sz val="10"/>
        <color theme="1"/>
        <rFont val="Arial"/>
        <family val="2"/>
      </rPr>
      <t xml:space="preserve">
*Leyes de naturaleza o ¿cómo las personas preparan su carácter para soportar el Estado civil?. Vol 19, No 1 (2020). 1 autor. Categoría B= 0,5 puntos. 
El libro que se adjunta no cumple con el requisito de haber tenido un proceso serio de edición y publicación a cargo de una editorial de reconocido prestigio. Términos de referencia: 1.7 GENERALIDADES EN LA PRESENTACIÓN Y ASIGNACIÓN DE PUNTOS POR PRODUCCIÓN INTELECTUAL ... "En todo caso y para la valoración y asignación de puntos por producción "académica, se tendrán en cuenta no sólo los criterios, sino también las restricciones por número de autores definidos en los literales a), b) y c), numeral III, artículo 10° del Decreto 1279 de 2002 y los requisitos y procedimientos establecidos en este Decreto."
El aspirante alcanza el tope por el concepto de producción intelectual.</t>
    </r>
  </si>
  <si>
    <t>CHA-01-2022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</si>
</sst>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42" x14ac:knownFonts="1">
    <font>
      <sz val="11"/>
      <color theme="1"/>
      <name val="Calibri"/>
      <scheme val="minor"/>
    </font>
    <font>
      <b/>
      <sz val="13"/>
      <color theme="1"/>
      <name val="Calibri"/>
      <family val="2"/>
    </font>
    <font>
      <sz val="11"/>
      <name val="Calibri"/>
      <family val="2"/>
    </font>
    <font>
      <sz val="9"/>
      <color theme="1"/>
      <name val="Calibri"/>
      <family val="2"/>
    </font>
    <font>
      <b/>
      <sz val="9"/>
      <color theme="1"/>
      <name val="Arial"/>
      <family val="2"/>
    </font>
    <font>
      <sz val="10"/>
      <color theme="1"/>
      <name val="Arial"/>
      <family val="2"/>
    </font>
    <font>
      <b/>
      <sz val="12"/>
      <color theme="1"/>
      <name val="Arial"/>
      <family val="2"/>
    </font>
    <font>
      <sz val="11"/>
      <color theme="1"/>
      <name val="Calibri"/>
      <family val="2"/>
    </font>
    <font>
      <b/>
      <sz val="14"/>
      <color rgb="FF000000"/>
      <name val="Calibri"/>
      <family val="2"/>
    </font>
    <font>
      <b/>
      <sz val="16"/>
      <color rgb="FF000000"/>
      <name val="Calibri"/>
      <family val="2"/>
    </font>
    <font>
      <b/>
      <sz val="11"/>
      <color theme="0"/>
      <name val="Calibri"/>
      <family val="2"/>
    </font>
    <font>
      <b/>
      <sz val="16"/>
      <color theme="1"/>
      <name val="Calibri"/>
      <family val="2"/>
    </font>
    <font>
      <b/>
      <sz val="11"/>
      <color theme="1"/>
      <name val="Calibri"/>
      <family val="2"/>
    </font>
    <font>
      <b/>
      <sz val="10"/>
      <color theme="1"/>
      <name val="Arial"/>
      <family val="2"/>
    </font>
    <font>
      <b/>
      <sz val="20"/>
      <color theme="1"/>
      <name val="Arial"/>
      <family val="2"/>
    </font>
    <font>
      <b/>
      <sz val="16"/>
      <color theme="1"/>
      <name val="Arial"/>
      <family val="2"/>
    </font>
    <font>
      <b/>
      <sz val="7"/>
      <color theme="1"/>
      <name val="Arial"/>
      <family val="2"/>
    </font>
    <font>
      <b/>
      <sz val="14"/>
      <color theme="1"/>
      <name val="Arial"/>
      <family val="2"/>
    </font>
    <font>
      <b/>
      <sz val="18"/>
      <color theme="1"/>
      <name val="Arial"/>
      <family val="2"/>
    </font>
    <font>
      <sz val="10"/>
      <color theme="0"/>
      <name val="Arial"/>
      <family val="2"/>
    </font>
    <font>
      <b/>
      <sz val="10"/>
      <color theme="0"/>
      <name val="Arial"/>
      <family val="2"/>
    </font>
    <font>
      <sz val="11"/>
      <color theme="0"/>
      <name val="Calibri"/>
      <family val="2"/>
    </font>
    <font>
      <b/>
      <sz val="14"/>
      <color theme="1"/>
      <name val="Calibri"/>
      <family val="2"/>
    </font>
    <font>
      <b/>
      <sz val="8"/>
      <color theme="1"/>
      <name val="Arial"/>
      <family val="2"/>
    </font>
    <font>
      <sz val="10"/>
      <color rgb="FFED7D31"/>
      <name val="Arial"/>
      <family val="2"/>
    </font>
    <font>
      <sz val="11"/>
      <name val="Arial"/>
      <family val="2"/>
    </font>
    <font>
      <b/>
      <u/>
      <sz val="11"/>
      <name val="Arial"/>
      <family val="2"/>
    </font>
    <font>
      <sz val="11"/>
      <color theme="1"/>
      <name val="Arial"/>
      <family val="2"/>
    </font>
    <font>
      <b/>
      <u/>
      <sz val="11"/>
      <color theme="1"/>
      <name val="Arial"/>
      <family val="2"/>
    </font>
    <font>
      <u/>
      <sz val="11"/>
      <color theme="1"/>
      <name val="Arial"/>
      <family val="2"/>
    </font>
    <font>
      <b/>
      <sz val="11"/>
      <name val="Arial"/>
      <family val="2"/>
    </font>
    <font>
      <sz val="11"/>
      <color rgb="FF000000"/>
      <name val="Arial"/>
      <family val="2"/>
    </font>
    <font>
      <b/>
      <sz val="11"/>
      <color theme="1"/>
      <name val="Arial"/>
      <family val="2"/>
    </font>
    <font>
      <b/>
      <u/>
      <sz val="11"/>
      <color rgb="FF000000"/>
      <name val="Arial"/>
      <family val="2"/>
    </font>
    <font>
      <sz val="10"/>
      <color theme="1"/>
      <name val="Arial"/>
      <family val="2"/>
    </font>
    <font>
      <sz val="8"/>
      <color theme="1"/>
      <name val="Arial"/>
      <family val="2"/>
    </font>
    <font>
      <sz val="8"/>
      <name val="Calibri"/>
      <family val="2"/>
    </font>
    <font>
      <sz val="10"/>
      <name val="Arial"/>
      <family val="2"/>
    </font>
    <font>
      <sz val="10"/>
      <name val="Calibri"/>
      <family val="2"/>
    </font>
    <font>
      <b/>
      <sz val="10"/>
      <name val="Arial"/>
      <family val="2"/>
    </font>
    <font>
      <sz val="9"/>
      <color theme="1"/>
      <name val="Arial"/>
      <family val="2"/>
    </font>
    <font>
      <sz val="9"/>
      <name val="Calibri"/>
      <family val="2"/>
    </font>
  </fonts>
  <fills count="6">
    <fill>
      <patternFill patternType="none"/>
    </fill>
    <fill>
      <patternFill patternType="gray125"/>
    </fill>
    <fill>
      <patternFill patternType="solid">
        <fgColor rgb="FFA5A5A5"/>
        <bgColor rgb="FFA5A5A5"/>
      </patternFill>
    </fill>
    <fill>
      <patternFill patternType="solid">
        <fgColor theme="0"/>
        <bgColor theme="0"/>
      </patternFill>
    </fill>
    <fill>
      <patternFill patternType="solid">
        <fgColor rgb="FFFFFFFF"/>
        <bgColor rgb="FFFFFFFF"/>
      </patternFill>
    </fill>
    <fill>
      <patternFill patternType="solid">
        <fgColor rgb="FF808080"/>
        <bgColor rgb="FF808080"/>
      </patternFill>
    </fill>
  </fills>
  <borders count="70">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thin">
        <color rgb="FF000000"/>
      </right>
      <top/>
      <bottom/>
      <diagonal/>
    </border>
    <border>
      <left style="thin">
        <color rgb="FF000000"/>
      </left>
      <right/>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double">
        <color rgb="FF000000"/>
      </right>
      <top style="medium">
        <color rgb="FF000000"/>
      </top>
      <bottom/>
      <diagonal/>
    </border>
    <border>
      <left style="double">
        <color rgb="FF000000"/>
      </left>
      <right style="medium">
        <color rgb="FF000000"/>
      </right>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double">
        <color rgb="FF000000"/>
      </right>
      <top/>
      <bottom style="medium">
        <color rgb="FF000000"/>
      </bottom>
      <diagonal/>
    </border>
    <border>
      <left style="double">
        <color rgb="FF000000"/>
      </left>
      <right style="medium">
        <color rgb="FF000000"/>
      </right>
      <top/>
      <bottom style="medium">
        <color rgb="FF000000"/>
      </bottom>
      <diagonal/>
    </border>
    <border>
      <left style="medium">
        <color rgb="FF000000"/>
      </left>
      <right/>
      <top style="medium">
        <color rgb="FF000000"/>
      </top>
      <bottom style="double">
        <color rgb="FF000000"/>
      </bottom>
      <diagonal/>
    </border>
    <border>
      <left/>
      <right style="thin">
        <color rgb="FF000000"/>
      </right>
      <top style="medium">
        <color rgb="FF000000"/>
      </top>
      <bottom style="double">
        <color rgb="FF000000"/>
      </bottom>
      <diagonal/>
    </border>
    <border>
      <left style="thin">
        <color rgb="FF000000"/>
      </left>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double">
        <color rgb="FF000000"/>
      </right>
      <top style="medium">
        <color rgb="FF000000"/>
      </top>
      <bottom style="double">
        <color rgb="FF000000"/>
      </bottom>
      <diagonal/>
    </border>
    <border>
      <left style="double">
        <color rgb="FF000000"/>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double">
        <color rgb="FF000000"/>
      </left>
      <right style="medium">
        <color rgb="FF000000"/>
      </right>
      <top style="double">
        <color rgb="FF000000"/>
      </top>
      <bottom style="double">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0" fontId="37" fillId="0" borderId="0"/>
  </cellStyleXfs>
  <cellXfs count="181">
    <xf numFmtId="0" fontId="0" fillId="0" borderId="0" xfId="0" applyFont="1" applyAlignment="1"/>
    <xf numFmtId="0" fontId="3" fillId="0" borderId="0" xfId="0" applyFont="1"/>
    <xf numFmtId="0" fontId="3" fillId="0" borderId="0" xfId="0" applyFont="1" applyAlignment="1">
      <alignment horizontal="center" vertical="center"/>
    </xf>
    <xf numFmtId="0" fontId="3" fillId="0" borderId="0" xfId="0" applyFont="1" applyAlignment="1">
      <alignment horizontal="center"/>
    </xf>
    <xf numFmtId="0" fontId="7" fillId="0" borderId="0" xfId="0" applyFont="1"/>
    <xf numFmtId="0" fontId="10" fillId="0" borderId="0" xfId="0" applyFont="1" applyAlignment="1">
      <alignment horizontal="center" vertical="center"/>
    </xf>
    <xf numFmtId="0" fontId="12" fillId="0" borderId="0" xfId="0" applyFont="1" applyAlignment="1">
      <alignment horizontal="center" vertical="center"/>
    </xf>
    <xf numFmtId="4" fontId="13" fillId="0" borderId="2" xfId="0" applyNumberFormat="1" applyFont="1" applyBorder="1" applyAlignment="1">
      <alignment vertical="center" wrapText="1"/>
    </xf>
    <xf numFmtId="4" fontId="13" fillId="0" borderId="3" xfId="0" applyNumberFormat="1" applyFont="1" applyBorder="1" applyAlignment="1">
      <alignment vertical="center" wrapText="1"/>
    </xf>
    <xf numFmtId="4" fontId="13" fillId="0" borderId="0" xfId="0" applyNumberFormat="1" applyFont="1" applyAlignment="1">
      <alignment vertical="center" wrapText="1"/>
    </xf>
    <xf numFmtId="4" fontId="13" fillId="0" borderId="7" xfId="0" applyNumberFormat="1" applyFont="1" applyBorder="1" applyAlignment="1">
      <alignment vertical="center" wrapText="1"/>
    </xf>
    <xf numFmtId="4" fontId="5" fillId="0" borderId="0" xfId="0" applyNumberFormat="1" applyFont="1" applyAlignment="1">
      <alignment vertical="center"/>
    </xf>
    <xf numFmtId="3" fontId="6" fillId="0" borderId="8" xfId="0" applyNumberFormat="1" applyFont="1" applyBorder="1" applyAlignment="1">
      <alignment horizontal="left" vertical="center"/>
    </xf>
    <xf numFmtId="4" fontId="6" fillId="0" borderId="9" xfId="0" applyNumberFormat="1" applyFont="1" applyBorder="1" applyAlignment="1">
      <alignment horizontal="left" vertical="center"/>
    </xf>
    <xf numFmtId="4" fontId="13" fillId="0" borderId="9" xfId="0" applyNumberFormat="1" applyFont="1" applyBorder="1" applyAlignment="1">
      <alignment horizontal="center" vertical="center"/>
    </xf>
    <xf numFmtId="4" fontId="13" fillId="0" borderId="10" xfId="0" applyNumberFormat="1" applyFont="1" applyBorder="1" applyAlignment="1">
      <alignment horizontal="center" vertical="center"/>
    </xf>
    <xf numFmtId="4" fontId="13" fillId="0" borderId="12" xfId="0" applyNumberFormat="1" applyFont="1" applyBorder="1" applyAlignment="1">
      <alignment horizontal="center" vertical="center" wrapText="1"/>
    </xf>
    <xf numFmtId="4" fontId="13" fillId="0" borderId="19" xfId="0" applyNumberFormat="1" applyFont="1" applyBorder="1" applyAlignment="1">
      <alignment horizontal="center" vertical="center" wrapText="1"/>
    </xf>
    <xf numFmtId="4" fontId="5" fillId="0" borderId="26" xfId="0" applyNumberFormat="1" applyFont="1" applyBorder="1" applyAlignment="1">
      <alignment horizontal="center" vertical="center" wrapText="1"/>
    </xf>
    <xf numFmtId="4" fontId="5" fillId="0" borderId="25" xfId="0" applyNumberFormat="1" applyFont="1" applyBorder="1" applyAlignment="1">
      <alignment horizontal="center" vertical="center" wrapText="1"/>
    </xf>
    <xf numFmtId="4" fontId="5" fillId="0" borderId="27" xfId="0" applyNumberFormat="1" applyFont="1" applyBorder="1" applyAlignment="1">
      <alignment horizontal="center" vertical="center" wrapText="1"/>
    </xf>
    <xf numFmtId="4" fontId="5" fillId="0" borderId="28" xfId="0" applyNumberFormat="1" applyFont="1" applyBorder="1" applyAlignment="1">
      <alignment horizontal="center" vertical="center" wrapText="1"/>
    </xf>
    <xf numFmtId="4" fontId="5" fillId="0" borderId="0" xfId="0" applyNumberFormat="1" applyFont="1" applyAlignment="1">
      <alignment horizontal="center" vertical="center" wrapText="1"/>
    </xf>
    <xf numFmtId="4" fontId="15" fillId="0" borderId="29" xfId="0" applyNumberFormat="1" applyFont="1" applyBorder="1" applyAlignment="1">
      <alignment horizontal="center" vertical="center" wrapText="1"/>
    </xf>
    <xf numFmtId="3" fontId="16" fillId="0" borderId="6" xfId="0" applyNumberFormat="1" applyFont="1" applyBorder="1" applyAlignment="1">
      <alignment vertical="center"/>
    </xf>
    <xf numFmtId="4" fontId="5" fillId="0" borderId="7" xfId="0" applyNumberFormat="1" applyFont="1" applyBorder="1" applyAlignment="1">
      <alignment vertical="center"/>
    </xf>
    <xf numFmtId="4" fontId="6" fillId="0" borderId="30" xfId="0" applyNumberFormat="1" applyFont="1" applyBorder="1" applyAlignment="1">
      <alignment horizontal="center" vertical="center"/>
    </xf>
    <xf numFmtId="4" fontId="5" fillId="0" borderId="31" xfId="0" applyNumberFormat="1" applyFont="1" applyBorder="1" applyAlignment="1">
      <alignment horizontal="center" vertical="center"/>
    </xf>
    <xf numFmtId="4" fontId="5" fillId="0" borderId="6" xfId="0" applyNumberFormat="1" applyFont="1" applyBorder="1" applyAlignment="1">
      <alignment horizontal="center" vertical="center"/>
    </xf>
    <xf numFmtId="4" fontId="13" fillId="0" borderId="30" xfId="0" applyNumberFormat="1" applyFont="1" applyBorder="1" applyAlignment="1">
      <alignment horizontal="center" vertical="center"/>
    </xf>
    <xf numFmtId="3" fontId="13" fillId="0" borderId="6" xfId="0" applyNumberFormat="1" applyFont="1" applyBorder="1" applyAlignment="1">
      <alignment vertical="center"/>
    </xf>
    <xf numFmtId="0" fontId="5" fillId="0" borderId="0" xfId="0" applyFont="1"/>
    <xf numFmtId="4" fontId="13" fillId="0" borderId="7" xfId="0" applyNumberFormat="1" applyFont="1" applyBorder="1" applyAlignment="1">
      <alignment horizontal="center" vertical="center"/>
    </xf>
    <xf numFmtId="4" fontId="5" fillId="0" borderId="11" xfId="0" applyNumberFormat="1" applyFont="1" applyBorder="1" applyAlignment="1">
      <alignment horizontal="left" vertical="center"/>
    </xf>
    <xf numFmtId="4" fontId="5" fillId="0" borderId="11" xfId="0" applyNumberFormat="1" applyFont="1" applyBorder="1" applyAlignment="1">
      <alignment horizontal="left" vertical="center" wrapText="1"/>
    </xf>
    <xf numFmtId="4" fontId="6" fillId="0" borderId="6" xfId="0" applyNumberFormat="1" applyFont="1" applyBorder="1" applyAlignment="1">
      <alignment horizontal="left" vertical="center" wrapText="1"/>
    </xf>
    <xf numFmtId="4" fontId="6" fillId="0" borderId="0" xfId="0" applyNumberFormat="1" applyFont="1" applyAlignment="1">
      <alignment horizontal="left" vertical="center" wrapText="1"/>
    </xf>
    <xf numFmtId="4" fontId="5" fillId="0" borderId="0" xfId="0" applyNumberFormat="1" applyFont="1" applyAlignment="1">
      <alignment horizontal="center" vertical="center"/>
    </xf>
    <xf numFmtId="4" fontId="5" fillId="0" borderId="0" xfId="0" applyNumberFormat="1" applyFont="1" applyAlignment="1">
      <alignment horizontal="left" vertical="center" wrapText="1"/>
    </xf>
    <xf numFmtId="4" fontId="13" fillId="0" borderId="32" xfId="0" applyNumberFormat="1" applyFont="1" applyBorder="1" applyAlignment="1">
      <alignment horizontal="center" vertical="center" wrapText="1"/>
    </xf>
    <xf numFmtId="3" fontId="17" fillId="0" borderId="6" xfId="0" applyNumberFormat="1" applyFont="1" applyBorder="1" applyAlignment="1">
      <alignment horizontal="center" vertical="center"/>
    </xf>
    <xf numFmtId="3" fontId="17" fillId="0" borderId="0" xfId="0" applyNumberFormat="1" applyFont="1" applyAlignment="1">
      <alignment horizontal="center" vertical="center"/>
    </xf>
    <xf numFmtId="164" fontId="7" fillId="0" borderId="0" xfId="0" applyNumberFormat="1" applyFont="1"/>
    <xf numFmtId="3" fontId="13" fillId="0" borderId="6" xfId="0" applyNumberFormat="1" applyFont="1" applyBorder="1" applyAlignment="1">
      <alignment horizontal="center" vertical="center"/>
    </xf>
    <xf numFmtId="4" fontId="13" fillId="0" borderId="0" xfId="0" applyNumberFormat="1" applyFont="1" applyAlignment="1">
      <alignment horizontal="center" vertical="center"/>
    </xf>
    <xf numFmtId="3" fontId="5" fillId="0" borderId="6" xfId="0" applyNumberFormat="1" applyFont="1" applyBorder="1" applyAlignment="1">
      <alignment vertical="center"/>
    </xf>
    <xf numFmtId="4" fontId="13" fillId="0" borderId="7" xfId="0" applyNumberFormat="1" applyFont="1" applyBorder="1" applyAlignment="1">
      <alignment vertical="center"/>
    </xf>
    <xf numFmtId="4" fontId="5" fillId="0" borderId="9" xfId="0" applyNumberFormat="1" applyFont="1" applyBorder="1" applyAlignment="1">
      <alignment vertical="center"/>
    </xf>
    <xf numFmtId="4" fontId="18" fillId="5" borderId="36" xfId="0" applyNumberFormat="1" applyFont="1" applyFill="1" applyBorder="1" applyAlignment="1">
      <alignment horizontal="center" vertical="center"/>
    </xf>
    <xf numFmtId="3" fontId="5" fillId="0" borderId="0" xfId="0" applyNumberFormat="1" applyFont="1" applyAlignment="1">
      <alignment vertical="center"/>
    </xf>
    <xf numFmtId="4" fontId="13" fillId="0" borderId="0" xfId="0" applyNumberFormat="1" applyFont="1" applyAlignment="1">
      <alignment vertical="center"/>
    </xf>
    <xf numFmtId="3" fontId="19" fillId="0" borderId="0" xfId="0" applyNumberFormat="1" applyFont="1" applyAlignment="1">
      <alignment vertical="center"/>
    </xf>
    <xf numFmtId="4" fontId="19" fillId="0" borderId="0" xfId="0" applyNumberFormat="1" applyFont="1" applyAlignment="1">
      <alignment vertical="center"/>
    </xf>
    <xf numFmtId="4" fontId="20" fillId="0" borderId="0" xfId="0" applyNumberFormat="1" applyFont="1" applyAlignment="1">
      <alignment vertical="center"/>
    </xf>
    <xf numFmtId="0" fontId="21" fillId="0" borderId="0" xfId="0" applyFont="1"/>
    <xf numFmtId="2" fontId="7" fillId="0" borderId="0" xfId="0" applyNumberFormat="1" applyFont="1"/>
    <xf numFmtId="0" fontId="3" fillId="0" borderId="49" xfId="0" applyFont="1" applyBorder="1" applyAlignment="1">
      <alignment horizontal="center" vertical="center"/>
    </xf>
    <xf numFmtId="0" fontId="3" fillId="0" borderId="50" xfId="0" applyFont="1" applyBorder="1" applyAlignment="1">
      <alignment horizontal="center"/>
    </xf>
    <xf numFmtId="0" fontId="3" fillId="0" borderId="51" xfId="0" applyFont="1" applyBorder="1" applyAlignment="1">
      <alignment horizontal="center"/>
    </xf>
    <xf numFmtId="0" fontId="4" fillId="2" borderId="46"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28" fillId="3" borderId="60" xfId="0" applyFont="1" applyFill="1" applyBorder="1" applyAlignment="1">
      <alignment horizontal="center" vertical="center" wrapText="1"/>
    </xf>
    <xf numFmtId="0" fontId="29" fillId="3" borderId="60" xfId="0" applyFont="1" applyFill="1" applyBorder="1" applyAlignment="1">
      <alignment horizontal="center" vertical="center" wrapText="1"/>
    </xf>
    <xf numFmtId="0" fontId="27" fillId="3" borderId="60" xfId="0" applyFont="1" applyFill="1" applyBorder="1" applyAlignment="1">
      <alignment horizontal="center" vertical="center" wrapText="1"/>
    </xf>
    <xf numFmtId="0" fontId="28" fillId="4" borderId="60" xfId="0" applyFont="1" applyFill="1" applyBorder="1" applyAlignment="1">
      <alignment horizontal="center" vertical="center" wrapText="1"/>
    </xf>
    <xf numFmtId="0" fontId="30" fillId="3" borderId="60" xfId="0" applyFont="1" applyFill="1" applyBorder="1" applyAlignment="1">
      <alignment horizontal="center" vertical="center" wrapText="1"/>
    </xf>
    <xf numFmtId="0" fontId="27" fillId="0" borderId="59" xfId="0" applyFont="1" applyBorder="1" applyAlignment="1">
      <alignment vertical="center" wrapText="1"/>
    </xf>
    <xf numFmtId="0" fontId="27" fillId="0" borderId="58" xfId="0" applyFont="1" applyBorder="1" applyAlignment="1">
      <alignment horizontal="center" vertical="center"/>
    </xf>
    <xf numFmtId="0" fontId="31" fillId="0" borderId="59" xfId="0" applyFont="1" applyBorder="1" applyAlignment="1">
      <alignment horizontal="left" vertical="center" wrapText="1"/>
    </xf>
    <xf numFmtId="0" fontId="27" fillId="4" borderId="59" xfId="0" applyFont="1" applyFill="1" applyBorder="1" applyAlignment="1">
      <alignment horizontal="left" vertical="center" wrapText="1"/>
    </xf>
    <xf numFmtId="0" fontId="32" fillId="3" borderId="59" xfId="0" applyFont="1" applyFill="1" applyBorder="1" applyAlignment="1">
      <alignment horizontal="center" vertical="center"/>
    </xf>
    <xf numFmtId="0" fontId="32" fillId="0" borderId="59" xfId="0" applyFont="1" applyBorder="1" applyAlignment="1">
      <alignment horizontal="center" vertical="center"/>
    </xf>
    <xf numFmtId="4" fontId="32" fillId="0" borderId="59" xfId="0" applyNumberFormat="1" applyFont="1" applyBorder="1" applyAlignment="1">
      <alignment horizontal="center" vertical="center"/>
    </xf>
    <xf numFmtId="0" fontId="31" fillId="0" borderId="59" xfId="0" applyFont="1" applyBorder="1" applyAlignment="1">
      <alignment horizontal="left" vertical="center"/>
    </xf>
    <xf numFmtId="0" fontId="27" fillId="0" borderId="60" xfId="0" applyFont="1" applyBorder="1" applyAlignment="1">
      <alignment horizontal="center" vertical="center" wrapText="1"/>
    </xf>
    <xf numFmtId="0" fontId="31" fillId="3" borderId="59" xfId="0" applyFont="1" applyFill="1" applyBorder="1" applyAlignment="1">
      <alignment horizontal="left" vertical="center" wrapText="1"/>
    </xf>
    <xf numFmtId="4" fontId="32" fillId="3" borderId="59" xfId="0" applyNumberFormat="1" applyFont="1" applyFill="1" applyBorder="1" applyAlignment="1">
      <alignment horizontal="center" vertical="center"/>
    </xf>
    <xf numFmtId="0" fontId="27" fillId="3" borderId="59" xfId="0" applyFont="1" applyFill="1" applyBorder="1" applyAlignment="1">
      <alignment horizontal="center" vertical="center"/>
    </xf>
    <xf numFmtId="0" fontId="31" fillId="4" borderId="60" xfId="0" applyFont="1" applyFill="1" applyBorder="1" applyAlignment="1">
      <alignment horizontal="center" vertical="center" wrapText="1"/>
    </xf>
    <xf numFmtId="0" fontId="27" fillId="0" borderId="59" xfId="0" applyFont="1" applyBorder="1" applyAlignment="1">
      <alignment horizontal="center" vertical="center"/>
    </xf>
    <xf numFmtId="0" fontId="31" fillId="3" borderId="60" xfId="0" applyFont="1" applyFill="1" applyBorder="1" applyAlignment="1">
      <alignment horizontal="center" vertical="center" wrapText="1"/>
    </xf>
    <xf numFmtId="0" fontId="32" fillId="0" borderId="59" xfId="0" applyFont="1" applyBorder="1" applyAlignment="1">
      <alignment horizontal="center"/>
    </xf>
    <xf numFmtId="0" fontId="27" fillId="0" borderId="59" xfId="0" applyFont="1" applyBorder="1" applyAlignment="1">
      <alignment horizontal="center"/>
    </xf>
    <xf numFmtId="0" fontId="31" fillId="3" borderId="59" xfId="0" applyFont="1" applyFill="1" applyBorder="1" applyAlignment="1">
      <alignment horizontal="left" vertical="center"/>
    </xf>
    <xf numFmtId="0" fontId="32" fillId="3" borderId="59" xfId="0" applyFont="1" applyFill="1" applyBorder="1" applyAlignment="1">
      <alignment horizontal="center"/>
    </xf>
    <xf numFmtId="0" fontId="27" fillId="3" borderId="59" xfId="0" applyFont="1" applyFill="1" applyBorder="1" applyAlignment="1">
      <alignment horizontal="center"/>
    </xf>
    <xf numFmtId="0" fontId="27" fillId="0" borderId="61" xfId="0" applyFont="1" applyBorder="1" applyAlignment="1">
      <alignment horizontal="center" vertical="center"/>
    </xf>
    <xf numFmtId="0" fontId="31" fillId="3" borderId="62" xfId="0" applyFont="1" applyFill="1" applyBorder="1" applyAlignment="1">
      <alignment horizontal="left" vertical="center" wrapText="1"/>
    </xf>
    <xf numFmtId="0" fontId="27" fillId="4" borderId="62" xfId="0" applyFont="1" applyFill="1" applyBorder="1" applyAlignment="1">
      <alignment horizontal="left" vertical="center" wrapText="1"/>
    </xf>
    <xf numFmtId="0" fontId="32" fillId="3" borderId="62" xfId="0" applyFont="1" applyFill="1" applyBorder="1" applyAlignment="1">
      <alignment horizontal="center" vertical="center"/>
    </xf>
    <xf numFmtId="0" fontId="32" fillId="0" borderId="62" xfId="0" applyFont="1" applyBorder="1" applyAlignment="1">
      <alignment horizontal="center" vertical="center"/>
    </xf>
    <xf numFmtId="4" fontId="32" fillId="0" borderId="62" xfId="0" applyNumberFormat="1" applyFont="1" applyBorder="1" applyAlignment="1">
      <alignment horizontal="center" vertical="center"/>
    </xf>
    <xf numFmtId="0" fontId="27" fillId="4" borderId="65" xfId="0" applyFont="1" applyFill="1" applyBorder="1" applyAlignment="1">
      <alignment horizontal="left" vertical="center" wrapText="1"/>
    </xf>
    <xf numFmtId="0" fontId="32" fillId="3" borderId="65" xfId="0" applyFont="1" applyFill="1" applyBorder="1" applyAlignment="1">
      <alignment horizontal="center" vertical="center"/>
    </xf>
    <xf numFmtId="0" fontId="32" fillId="0" borderId="65" xfId="0" applyFont="1" applyBorder="1" applyAlignment="1">
      <alignment horizontal="center" vertical="center"/>
    </xf>
    <xf numFmtId="4" fontId="32" fillId="0" borderId="65" xfId="0" applyNumberFormat="1" applyFont="1" applyBorder="1" applyAlignment="1">
      <alignment horizontal="center" vertical="center"/>
    </xf>
    <xf numFmtId="0" fontId="27" fillId="3" borderId="66" xfId="0" applyFont="1" applyFill="1" applyBorder="1" applyAlignment="1">
      <alignment horizontal="center" vertical="center" wrapText="1"/>
    </xf>
    <xf numFmtId="0" fontId="27" fillId="3" borderId="64" xfId="0" applyFont="1" applyFill="1" applyBorder="1" applyAlignment="1">
      <alignment horizontal="center" vertical="center"/>
    </xf>
    <xf numFmtId="0" fontId="31" fillId="0" borderId="65" xfId="0" applyFont="1" applyBorder="1" applyAlignment="1">
      <alignment horizontal="left" vertical="center" wrapText="1"/>
    </xf>
    <xf numFmtId="0" fontId="0" fillId="0" borderId="0" xfId="0" applyFont="1" applyAlignment="1"/>
    <xf numFmtId="0" fontId="27" fillId="3" borderId="67" xfId="0" applyFont="1" applyFill="1" applyBorder="1" applyAlignment="1">
      <alignment horizontal="center" vertical="center" wrapText="1"/>
    </xf>
    <xf numFmtId="0" fontId="27" fillId="3" borderId="68" xfId="0" applyFont="1" applyFill="1" applyBorder="1" applyAlignment="1">
      <alignment horizontal="center" vertical="center" wrapText="1"/>
    </xf>
    <xf numFmtId="0" fontId="27" fillId="3" borderId="69"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2" fillId="0" borderId="55" xfId="0" applyFont="1" applyBorder="1"/>
    <xf numFmtId="2" fontId="4" fillId="2" borderId="53" xfId="0" applyNumberFormat="1" applyFont="1" applyFill="1" applyBorder="1" applyAlignment="1">
      <alignment horizontal="center" vertical="center" wrapText="1"/>
    </xf>
    <xf numFmtId="0" fontId="2" fillId="0" borderId="47" xfId="0" applyFont="1" applyBorder="1"/>
    <xf numFmtId="0" fontId="1" fillId="0" borderId="40" xfId="0" applyFont="1" applyBorder="1" applyAlignment="1">
      <alignment horizontal="center"/>
    </xf>
    <xf numFmtId="0" fontId="2" fillId="0" borderId="41" xfId="0" applyFont="1" applyBorder="1"/>
    <xf numFmtId="0" fontId="2" fillId="0" borderId="42" xfId="0" applyFont="1" applyBorder="1"/>
    <xf numFmtId="0" fontId="1" fillId="0" borderId="43" xfId="0" applyFont="1" applyBorder="1" applyAlignment="1">
      <alignment horizontal="center" wrapText="1"/>
    </xf>
    <xf numFmtId="0" fontId="2" fillId="0" borderId="44" xfId="0" applyFont="1" applyBorder="1"/>
    <xf numFmtId="0" fontId="2" fillId="0" borderId="45" xfId="0" applyFont="1" applyBorder="1"/>
    <xf numFmtId="0" fontId="4" fillId="2" borderId="52" xfId="0" applyFont="1" applyFill="1" applyBorder="1" applyAlignment="1">
      <alignment horizontal="center" vertical="center" wrapText="1"/>
    </xf>
    <xf numFmtId="0" fontId="2" fillId="0" borderId="57" xfId="0" applyFont="1" applyBorder="1"/>
    <xf numFmtId="0" fontId="4" fillId="2" borderId="53"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2" fillId="0" borderId="48" xfId="0" applyFont="1" applyBorder="1"/>
    <xf numFmtId="4" fontId="13" fillId="0" borderId="11" xfId="0" applyNumberFormat="1" applyFont="1" applyBorder="1" applyAlignment="1">
      <alignment horizontal="center" vertical="center" wrapText="1"/>
    </xf>
    <xf numFmtId="0" fontId="2" fillId="0" borderId="5" xfId="0" applyFont="1" applyBorder="1"/>
    <xf numFmtId="4" fontId="34" fillId="0" borderId="8" xfId="0" applyNumberFormat="1" applyFont="1" applyBorder="1" applyAlignment="1">
      <alignment horizontal="left" vertical="center" wrapText="1"/>
    </xf>
    <xf numFmtId="0" fontId="2" fillId="0" borderId="9" xfId="0" applyFont="1" applyBorder="1"/>
    <xf numFmtId="0" fontId="2" fillId="0" borderId="10" xfId="0" applyFont="1" applyBorder="1"/>
    <xf numFmtId="3" fontId="17" fillId="4" borderId="11" xfId="0" applyNumberFormat="1" applyFont="1" applyFill="1" applyBorder="1" applyAlignment="1">
      <alignment horizontal="center" vertical="center"/>
    </xf>
    <xf numFmtId="0" fontId="2" fillId="0" borderId="4" xfId="0" applyFont="1" applyBorder="1"/>
    <xf numFmtId="4" fontId="18" fillId="5" borderId="33" xfId="0" applyNumberFormat="1" applyFont="1" applyFill="1" applyBorder="1" applyAlignment="1">
      <alignment horizontal="center" vertical="center"/>
    </xf>
    <xf numFmtId="0" fontId="2" fillId="0" borderId="34" xfId="0" applyFont="1" applyBorder="1"/>
    <xf numFmtId="0" fontId="2" fillId="0" borderId="35" xfId="0" applyFont="1" applyBorder="1"/>
    <xf numFmtId="0" fontId="8" fillId="0" borderId="1" xfId="0" applyFont="1" applyBorder="1" applyAlignment="1">
      <alignment horizontal="center"/>
    </xf>
    <xf numFmtId="0" fontId="2" fillId="0" borderId="2" xfId="0" applyFont="1" applyBorder="1"/>
    <xf numFmtId="0" fontId="2" fillId="0" borderId="3" xfId="0" applyFont="1" applyBorder="1"/>
    <xf numFmtId="0" fontId="2" fillId="0" borderId="6" xfId="0" applyFont="1" applyBorder="1"/>
    <xf numFmtId="0" fontId="0" fillId="0" borderId="0" xfId="0" applyFont="1" applyAlignment="1"/>
    <xf numFmtId="0" fontId="2" fillId="0" borderId="7" xfId="0" applyFont="1" applyBorder="1"/>
    <xf numFmtId="0" fontId="2" fillId="0" borderId="8" xfId="0" applyFont="1" applyBorder="1"/>
    <xf numFmtId="0" fontId="9" fillId="0" borderId="4" xfId="0" applyFont="1" applyBorder="1" applyAlignment="1">
      <alignment horizontal="center" vertical="center" wrapText="1"/>
    </xf>
    <xf numFmtId="0" fontId="11" fillId="0" borderId="4" xfId="0" applyFont="1" applyBorder="1" applyAlignment="1">
      <alignment horizontal="center" vertical="center" wrapText="1"/>
    </xf>
    <xf numFmtId="4" fontId="6" fillId="0" borderId="1" xfId="0" applyNumberFormat="1" applyFont="1" applyBorder="1" applyAlignment="1">
      <alignment horizontal="left" vertical="center"/>
    </xf>
    <xf numFmtId="4" fontId="5" fillId="0" borderId="2" xfId="0" applyNumberFormat="1" applyFont="1" applyBorder="1" applyAlignment="1">
      <alignment horizontal="left" vertical="center"/>
    </xf>
    <xf numFmtId="4" fontId="5" fillId="0" borderId="0" xfId="0" applyNumberFormat="1" applyFont="1" applyAlignment="1">
      <alignment horizontal="left" vertical="center"/>
    </xf>
    <xf numFmtId="4" fontId="14" fillId="0" borderId="11" xfId="0" applyNumberFormat="1" applyFont="1" applyBorder="1" applyAlignment="1">
      <alignment horizontal="center" vertical="center"/>
    </xf>
    <xf numFmtId="4" fontId="13" fillId="0" borderId="16" xfId="0" applyNumberFormat="1" applyFont="1" applyBorder="1" applyAlignment="1">
      <alignment horizontal="center" vertical="center" wrapText="1"/>
    </xf>
    <xf numFmtId="0" fontId="2" fillId="0" borderId="21" xfId="0" applyFont="1" applyBorder="1"/>
    <xf numFmtId="4" fontId="13" fillId="0" borderId="17" xfId="0" applyNumberFormat="1" applyFont="1" applyBorder="1" applyAlignment="1">
      <alignment horizontal="center" vertical="center" wrapText="1"/>
    </xf>
    <xf numFmtId="0" fontId="2" fillId="0" borderId="22" xfId="0" applyFont="1" applyBorder="1"/>
    <xf numFmtId="4" fontId="13" fillId="0" borderId="0" xfId="0" applyNumberFormat="1" applyFont="1" applyAlignment="1">
      <alignment horizontal="center" vertical="center" wrapText="1"/>
    </xf>
    <xf numFmtId="4" fontId="13" fillId="0" borderId="18" xfId="0" applyNumberFormat="1" applyFont="1" applyBorder="1" applyAlignment="1">
      <alignment horizontal="center" vertical="center" wrapText="1"/>
    </xf>
    <xf numFmtId="0" fontId="2" fillId="0" borderId="23" xfId="0" applyFont="1" applyBorder="1"/>
    <xf numFmtId="4" fontId="13" fillId="0" borderId="14" xfId="0" applyNumberFormat="1" applyFont="1" applyBorder="1" applyAlignment="1">
      <alignment horizontal="center" vertical="center" wrapText="1"/>
    </xf>
    <xf numFmtId="0" fontId="2" fillId="0" borderId="15" xfId="0" applyFont="1" applyBorder="1"/>
    <xf numFmtId="0" fontId="2" fillId="0" borderId="20" xfId="0" applyFont="1" applyBorder="1"/>
    <xf numFmtId="0" fontId="2" fillId="0" borderId="19" xfId="0" applyFont="1" applyBorder="1"/>
    <xf numFmtId="4" fontId="6" fillId="0" borderId="6" xfId="0" applyNumberFormat="1" applyFont="1" applyBorder="1" applyAlignment="1">
      <alignment horizontal="left" vertical="center"/>
    </xf>
    <xf numFmtId="4" fontId="13" fillId="0" borderId="6" xfId="0" applyNumberFormat="1" applyFont="1" applyBorder="1" applyAlignment="1">
      <alignment horizontal="center" vertical="center" wrapText="1"/>
    </xf>
    <xf numFmtId="0" fontId="2" fillId="0" borderId="12" xfId="0" applyFont="1" applyBorder="1"/>
    <xf numFmtId="4" fontId="13" fillId="0" borderId="13" xfId="0" applyNumberFormat="1" applyFont="1" applyBorder="1" applyAlignment="1">
      <alignment horizontal="center" vertical="center" wrapText="1"/>
    </xf>
    <xf numFmtId="4" fontId="13" fillId="0" borderId="24" xfId="0" applyNumberFormat="1" applyFont="1" applyBorder="1" applyAlignment="1">
      <alignment horizontal="left" vertical="center" wrapText="1"/>
    </xf>
    <xf numFmtId="0" fontId="2" fillId="0" borderId="25" xfId="0" applyFont="1" applyBorder="1"/>
    <xf numFmtId="4" fontId="5" fillId="0" borderId="26" xfId="0" applyNumberFormat="1" applyFont="1" applyBorder="1" applyAlignment="1">
      <alignment horizontal="center" vertical="center" wrapText="1"/>
    </xf>
    <xf numFmtId="4" fontId="17" fillId="0" borderId="6" xfId="0" applyNumberFormat="1" applyFont="1" applyBorder="1" applyAlignment="1">
      <alignment horizontal="center" vertical="center"/>
    </xf>
    <xf numFmtId="3" fontId="18" fillId="0" borderId="11" xfId="0" applyNumberFormat="1" applyFont="1" applyBorder="1" applyAlignment="1">
      <alignment horizontal="center" vertical="center"/>
    </xf>
    <xf numFmtId="4" fontId="13" fillId="0" borderId="8" xfId="0" applyNumberFormat="1" applyFont="1" applyBorder="1" applyAlignment="1">
      <alignment horizontal="center" vertical="center" wrapText="1"/>
    </xf>
    <xf numFmtId="4" fontId="5" fillId="0" borderId="8" xfId="0" applyNumberFormat="1" applyFont="1" applyBorder="1" applyAlignment="1">
      <alignment horizontal="left" vertical="center" wrapText="1"/>
    </xf>
    <xf numFmtId="4" fontId="5" fillId="0" borderId="11" xfId="0" applyNumberFormat="1" applyFont="1" applyBorder="1" applyAlignment="1">
      <alignment horizontal="left" vertical="center" wrapText="1"/>
    </xf>
    <xf numFmtId="4" fontId="5" fillId="0" borderId="4" xfId="0" applyNumberFormat="1" applyFont="1" applyBorder="1" applyAlignment="1">
      <alignment horizontal="left" vertical="center" wrapText="1"/>
    </xf>
    <xf numFmtId="4" fontId="35" fillId="0" borderId="8" xfId="0" applyNumberFormat="1" applyFont="1" applyBorder="1" applyAlignment="1">
      <alignment horizontal="left" vertical="center" wrapText="1"/>
    </xf>
    <xf numFmtId="0" fontId="36" fillId="0" borderId="9" xfId="0" applyFont="1" applyBorder="1"/>
    <xf numFmtId="0" fontId="36" fillId="0" borderId="10" xfId="0" applyFont="1" applyBorder="1"/>
    <xf numFmtId="4" fontId="5" fillId="0" borderId="11" xfId="0" applyNumberFormat="1" applyFont="1" applyBorder="1" applyAlignment="1">
      <alignment horizontal="center" vertical="center" wrapText="1"/>
    </xf>
    <xf numFmtId="4" fontId="34" fillId="3" borderId="37" xfId="0" applyNumberFormat="1" applyFont="1" applyFill="1" applyBorder="1" applyAlignment="1">
      <alignment horizontal="left" vertical="center" wrapText="1"/>
    </xf>
    <xf numFmtId="0" fontId="2" fillId="0" borderId="38" xfId="0" applyFont="1" applyBorder="1"/>
    <xf numFmtId="0" fontId="2" fillId="0" borderId="39" xfId="0" applyFont="1" applyBorder="1"/>
    <xf numFmtId="4" fontId="37" fillId="0" borderId="8" xfId="0" applyNumberFormat="1" applyFont="1" applyBorder="1" applyAlignment="1">
      <alignment horizontal="left" vertical="center" wrapText="1"/>
    </xf>
    <xf numFmtId="0" fontId="38" fillId="0" borderId="9" xfId="0" applyFont="1" applyBorder="1"/>
    <xf numFmtId="0" fontId="38" fillId="0" borderId="10" xfId="0" applyFont="1" applyBorder="1"/>
    <xf numFmtId="0" fontId="22" fillId="0" borderId="1" xfId="0" applyFont="1" applyBorder="1" applyAlignment="1">
      <alignment horizontal="center"/>
    </xf>
    <xf numFmtId="4" fontId="40" fillId="0" borderId="8" xfId="0" applyNumberFormat="1" applyFont="1" applyBorder="1" applyAlignment="1">
      <alignment horizontal="left" vertical="center" wrapText="1"/>
    </xf>
    <xf numFmtId="0" fontId="41" fillId="0" borderId="9" xfId="0" applyFont="1" applyBorder="1"/>
    <xf numFmtId="0" fontId="41" fillId="0" borderId="10" xfId="0" applyFont="1" applyBorder="1"/>
    <xf numFmtId="4" fontId="34" fillId="0" borderId="4" xfId="0" applyNumberFormat="1" applyFont="1" applyBorder="1" applyAlignment="1">
      <alignment horizontal="left" vertical="center" wrapText="1"/>
    </xf>
    <xf numFmtId="4" fontId="34" fillId="0" borderId="11" xfId="0" applyNumberFormat="1" applyFont="1" applyBorder="1" applyAlignment="1">
      <alignment horizontal="left" vertical="center" wrapText="1"/>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95250</xdr:rowOff>
    </xdr:from>
    <xdr:ext cx="3314700" cy="1466850"/>
    <xdr:pic>
      <xdr:nvPicPr>
        <xdr:cNvPr id="2" name="image1.png" title="Imagen"/>
        <xdr:cNvPicPr preferRelativeResize="0"/>
      </xdr:nvPicPr>
      <xdr:blipFill>
        <a:blip xmlns:r="http://schemas.openxmlformats.org/officeDocument/2006/relationships" r:embed="rId1" cstate="print"/>
        <a:stretch>
          <a:fillRect/>
        </a:stretch>
      </xdr:blipFill>
      <xdr:spPr>
        <a:xfrm>
          <a:off x="28575" y="95250"/>
          <a:ext cx="3314700" cy="1466850"/>
        </a:xfrm>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3"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5"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3"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3"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5"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3"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3"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3"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3"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5"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190499</xdr:colOff>
      <xdr:row>2</xdr:row>
      <xdr:rowOff>210377</xdr:rowOff>
    </xdr:to>
    <xdr:pic>
      <xdr:nvPicPr>
        <xdr:cNvPr id="3" name="WordPictureWatermark1242536830">
          <a:extLst>
            <a:ext uri="{FF2B5EF4-FFF2-40B4-BE49-F238E27FC236}">
              <a16:creationId xmlns:a16="http://schemas.microsoft.com/office/drawing/2014/main" id="{F0DF069F-4551-4285-B00E-9A09055B20C6}"/>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45" t="1364" r="69740" b="87331"/>
        <a:stretch/>
      </xdr:blipFill>
      <xdr:spPr bwMode="auto">
        <a:xfrm>
          <a:off x="0" y="0"/>
          <a:ext cx="2724149" cy="10581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sqref="A1:J1"/>
    </sheetView>
  </sheetViews>
  <sheetFormatPr baseColWidth="10" defaultColWidth="14.44140625" defaultRowHeight="15" customHeight="1" x14ac:dyDescent="0.3"/>
  <cols>
    <col min="1" max="1" width="6.44140625" customWidth="1"/>
    <col min="2" max="3" width="24.6640625" customWidth="1"/>
    <col min="4" max="4" width="17.33203125" customWidth="1"/>
    <col min="5" max="5" width="28.5546875" customWidth="1"/>
    <col min="6" max="6" width="45.109375" customWidth="1"/>
    <col min="7" max="9" width="11.5546875" customWidth="1"/>
    <col min="10" max="10" width="52" customWidth="1"/>
    <col min="11" max="26" width="11.5546875" customWidth="1"/>
  </cols>
  <sheetData>
    <row r="1" spans="1:26" ht="50.25" customHeight="1" x14ac:dyDescent="0.35">
      <c r="A1" s="107" t="s">
        <v>0</v>
      </c>
      <c r="B1" s="108"/>
      <c r="C1" s="108"/>
      <c r="D1" s="108"/>
      <c r="E1" s="108"/>
      <c r="F1" s="108"/>
      <c r="G1" s="108"/>
      <c r="H1" s="108"/>
      <c r="I1" s="108"/>
      <c r="J1" s="109"/>
      <c r="K1" s="1"/>
      <c r="L1" s="1"/>
      <c r="M1" s="1"/>
      <c r="N1" s="1"/>
      <c r="O1" s="1"/>
      <c r="P1" s="1"/>
      <c r="Q1" s="1"/>
      <c r="R1" s="1"/>
      <c r="S1" s="1"/>
      <c r="T1" s="1"/>
      <c r="U1" s="1"/>
      <c r="V1" s="1"/>
      <c r="W1" s="1"/>
      <c r="X1" s="1"/>
      <c r="Y1" s="1"/>
      <c r="Z1" s="1"/>
    </row>
    <row r="2" spans="1:26" ht="44.25" customHeight="1" thickBot="1" x14ac:dyDescent="0.4">
      <c r="A2" s="110" t="s">
        <v>1</v>
      </c>
      <c r="B2" s="111"/>
      <c r="C2" s="111"/>
      <c r="D2" s="111"/>
      <c r="E2" s="111"/>
      <c r="F2" s="111"/>
      <c r="G2" s="111"/>
      <c r="H2" s="111"/>
      <c r="I2" s="111"/>
      <c r="J2" s="112"/>
      <c r="K2" s="1"/>
      <c r="L2" s="1"/>
      <c r="M2" s="1"/>
      <c r="N2" s="1"/>
      <c r="O2" s="1"/>
      <c r="P2" s="1"/>
      <c r="Q2" s="1"/>
      <c r="R2" s="1"/>
      <c r="S2" s="1"/>
      <c r="T2" s="1"/>
      <c r="U2" s="1"/>
      <c r="V2" s="1"/>
      <c r="W2" s="1"/>
      <c r="X2" s="1"/>
      <c r="Y2" s="1"/>
      <c r="Z2" s="1"/>
    </row>
    <row r="3" spans="1:26" ht="31.5" customHeight="1" thickBot="1" x14ac:dyDescent="0.35">
      <c r="A3" s="56"/>
      <c r="B3" s="57"/>
      <c r="C3" s="57"/>
      <c r="D3" s="57"/>
      <c r="E3" s="57"/>
      <c r="F3" s="57"/>
      <c r="G3" s="57"/>
      <c r="H3" s="57"/>
      <c r="I3" s="57"/>
      <c r="J3" s="58"/>
      <c r="K3" s="1"/>
      <c r="L3" s="1"/>
      <c r="M3" s="1"/>
      <c r="N3" s="1"/>
      <c r="O3" s="1"/>
      <c r="P3" s="1"/>
      <c r="Q3" s="1"/>
      <c r="R3" s="1"/>
      <c r="S3" s="1"/>
      <c r="T3" s="1"/>
      <c r="U3" s="1"/>
      <c r="V3" s="1"/>
      <c r="W3" s="1"/>
      <c r="X3" s="1"/>
      <c r="Y3" s="1"/>
      <c r="Z3" s="1"/>
    </row>
    <row r="4" spans="1:26" ht="45" customHeight="1" x14ac:dyDescent="0.3">
      <c r="A4" s="113" t="s">
        <v>2</v>
      </c>
      <c r="B4" s="115" t="s">
        <v>3</v>
      </c>
      <c r="C4" s="115" t="s">
        <v>4</v>
      </c>
      <c r="D4" s="115" t="s">
        <v>5</v>
      </c>
      <c r="E4" s="103" t="s">
        <v>6</v>
      </c>
      <c r="F4" s="104"/>
      <c r="G4" s="103" t="s">
        <v>7</v>
      </c>
      <c r="H4" s="104"/>
      <c r="I4" s="105" t="s">
        <v>8</v>
      </c>
      <c r="J4" s="116" t="s">
        <v>9</v>
      </c>
      <c r="K4" s="1"/>
      <c r="L4" s="1"/>
      <c r="M4" s="1"/>
      <c r="N4" s="1"/>
      <c r="O4" s="1"/>
      <c r="P4" s="1"/>
      <c r="Q4" s="1"/>
      <c r="R4" s="1"/>
      <c r="S4" s="1"/>
      <c r="T4" s="1"/>
      <c r="U4" s="1"/>
      <c r="V4" s="1"/>
      <c r="W4" s="1"/>
      <c r="X4" s="1"/>
      <c r="Y4" s="1"/>
      <c r="Z4" s="1"/>
    </row>
    <row r="5" spans="1:26" ht="45" customHeight="1" thickBot="1" x14ac:dyDescent="0.35">
      <c r="A5" s="114"/>
      <c r="B5" s="106"/>
      <c r="C5" s="106"/>
      <c r="D5" s="106"/>
      <c r="E5" s="59" t="s">
        <v>10</v>
      </c>
      <c r="F5" s="59" t="s">
        <v>11</v>
      </c>
      <c r="G5" s="59" t="s">
        <v>12</v>
      </c>
      <c r="H5" s="59" t="s">
        <v>13</v>
      </c>
      <c r="I5" s="106"/>
      <c r="J5" s="117"/>
      <c r="K5" s="1"/>
      <c r="L5" s="1"/>
      <c r="M5" s="1"/>
      <c r="N5" s="1"/>
      <c r="O5" s="1"/>
      <c r="P5" s="1"/>
      <c r="Q5" s="1"/>
      <c r="R5" s="1"/>
      <c r="S5" s="1"/>
      <c r="T5" s="1"/>
      <c r="U5" s="1"/>
      <c r="V5" s="1"/>
      <c r="W5" s="1"/>
      <c r="X5" s="1"/>
      <c r="Y5" s="1"/>
      <c r="Z5" s="1"/>
    </row>
    <row r="6" spans="1:26" ht="82.5" customHeight="1" x14ac:dyDescent="0.3">
      <c r="A6" s="67">
        <v>1</v>
      </c>
      <c r="B6" s="75" t="s">
        <v>30</v>
      </c>
      <c r="C6" s="100" t="s">
        <v>15</v>
      </c>
      <c r="D6" s="100" t="s">
        <v>16</v>
      </c>
      <c r="E6" s="69" t="s">
        <v>275</v>
      </c>
      <c r="F6" s="69" t="s">
        <v>290</v>
      </c>
      <c r="G6" s="70" t="s">
        <v>17</v>
      </c>
      <c r="H6" s="71"/>
      <c r="I6" s="72">
        <f>'MOLINA DOUGLAS'!O41</f>
        <v>28.41</v>
      </c>
      <c r="J6" s="63" t="s">
        <v>231</v>
      </c>
      <c r="K6" s="1"/>
      <c r="L6" s="1"/>
      <c r="M6" s="1"/>
      <c r="N6" s="1"/>
      <c r="O6" s="1"/>
      <c r="P6" s="1"/>
      <c r="Q6" s="1"/>
      <c r="R6" s="1"/>
      <c r="S6" s="1"/>
      <c r="T6" s="1"/>
      <c r="U6" s="1"/>
      <c r="V6" s="1"/>
      <c r="W6" s="1"/>
      <c r="X6" s="1"/>
      <c r="Y6" s="1"/>
      <c r="Z6" s="1"/>
    </row>
    <row r="7" spans="1:26" ht="109.5" customHeight="1" x14ac:dyDescent="0.3">
      <c r="A7" s="67">
        <v>2</v>
      </c>
      <c r="B7" s="75" t="s">
        <v>27</v>
      </c>
      <c r="C7" s="101"/>
      <c r="D7" s="101"/>
      <c r="E7" s="69" t="s">
        <v>276</v>
      </c>
      <c r="F7" s="69" t="s">
        <v>277</v>
      </c>
      <c r="G7" s="70" t="s">
        <v>17</v>
      </c>
      <c r="H7" s="71"/>
      <c r="I7" s="72">
        <f>'RICCARDI DAVIDE'!O41</f>
        <v>25.84</v>
      </c>
      <c r="J7" s="63" t="s">
        <v>231</v>
      </c>
      <c r="K7" s="1"/>
      <c r="L7" s="1"/>
      <c r="M7" s="1"/>
      <c r="N7" s="1"/>
      <c r="O7" s="1"/>
      <c r="P7" s="1"/>
      <c r="Q7" s="1"/>
      <c r="R7" s="1"/>
      <c r="S7" s="1"/>
      <c r="T7" s="1"/>
      <c r="U7" s="1"/>
      <c r="V7" s="1"/>
      <c r="W7" s="1"/>
      <c r="X7" s="1"/>
      <c r="Y7" s="1"/>
      <c r="Z7" s="1"/>
    </row>
    <row r="8" spans="1:26" s="99" customFormat="1" ht="76.5" customHeight="1" x14ac:dyDescent="0.3">
      <c r="A8" s="67">
        <v>3</v>
      </c>
      <c r="B8" s="75" t="s">
        <v>29</v>
      </c>
      <c r="C8" s="101"/>
      <c r="D8" s="101"/>
      <c r="E8" s="69" t="s">
        <v>281</v>
      </c>
      <c r="F8" s="69" t="s">
        <v>291</v>
      </c>
      <c r="G8" s="70" t="s">
        <v>17</v>
      </c>
      <c r="H8" s="71"/>
      <c r="I8" s="72">
        <f>'COPETE JOSÉ '!O41</f>
        <v>25.16</v>
      </c>
      <c r="J8" s="63" t="s">
        <v>231</v>
      </c>
      <c r="K8" s="1"/>
      <c r="L8" s="1"/>
      <c r="M8" s="1"/>
      <c r="N8" s="1"/>
      <c r="O8" s="1"/>
      <c r="P8" s="1"/>
      <c r="Q8" s="1"/>
      <c r="R8" s="1"/>
      <c r="S8" s="1"/>
      <c r="T8" s="1"/>
      <c r="U8" s="1"/>
      <c r="V8" s="1"/>
      <c r="W8" s="1"/>
      <c r="X8" s="1"/>
      <c r="Y8" s="1"/>
      <c r="Z8" s="1"/>
    </row>
    <row r="9" spans="1:26" s="99" customFormat="1" ht="76.5" customHeight="1" x14ac:dyDescent="0.3">
      <c r="A9" s="97">
        <v>4</v>
      </c>
      <c r="B9" s="68" t="s">
        <v>18</v>
      </c>
      <c r="C9" s="101"/>
      <c r="D9" s="101"/>
      <c r="E9" s="69" t="s">
        <v>19</v>
      </c>
      <c r="F9" s="69" t="s">
        <v>285</v>
      </c>
      <c r="G9" s="70" t="s">
        <v>17</v>
      </c>
      <c r="H9" s="71"/>
      <c r="I9" s="72">
        <f>'CAPERA JAVIER'!O11</f>
        <v>20.32</v>
      </c>
      <c r="J9" s="63" t="s">
        <v>231</v>
      </c>
      <c r="K9" s="1"/>
      <c r="L9" s="1"/>
      <c r="M9" s="1"/>
      <c r="N9" s="1"/>
      <c r="O9" s="1"/>
      <c r="P9" s="1"/>
      <c r="Q9" s="1"/>
      <c r="R9" s="1"/>
      <c r="S9" s="1"/>
      <c r="T9" s="1"/>
      <c r="U9" s="1"/>
      <c r="V9" s="1"/>
      <c r="W9" s="1"/>
      <c r="X9" s="1"/>
      <c r="Y9" s="1"/>
      <c r="Z9" s="1"/>
    </row>
    <row r="10" spans="1:26" ht="76.5" customHeight="1" x14ac:dyDescent="0.3">
      <c r="A10" s="97">
        <v>5</v>
      </c>
      <c r="B10" s="98" t="s">
        <v>14</v>
      </c>
      <c r="C10" s="101"/>
      <c r="D10" s="101"/>
      <c r="E10" s="92" t="s">
        <v>279</v>
      </c>
      <c r="F10" s="92" t="s">
        <v>280</v>
      </c>
      <c r="G10" s="93" t="s">
        <v>17</v>
      </c>
      <c r="H10" s="94"/>
      <c r="I10" s="95">
        <f>'MARTINEZ NICOLAS'!O11</f>
        <v>18.82</v>
      </c>
      <c r="J10" s="96" t="s">
        <v>231</v>
      </c>
      <c r="K10" s="1"/>
      <c r="L10" s="1"/>
      <c r="M10" s="1"/>
      <c r="N10" s="1"/>
      <c r="O10" s="1"/>
      <c r="P10" s="1"/>
      <c r="Q10" s="1"/>
      <c r="R10" s="1"/>
      <c r="S10" s="1"/>
      <c r="T10" s="1"/>
      <c r="U10" s="1"/>
      <c r="V10" s="1"/>
      <c r="W10" s="1"/>
      <c r="X10" s="1"/>
      <c r="Y10" s="1"/>
      <c r="Z10" s="1"/>
    </row>
    <row r="11" spans="1:26" ht="55.2" x14ac:dyDescent="0.3">
      <c r="A11" s="67">
        <v>6</v>
      </c>
      <c r="B11" s="75" t="s">
        <v>31</v>
      </c>
      <c r="C11" s="101"/>
      <c r="D11" s="101"/>
      <c r="E11" s="69" t="s">
        <v>282</v>
      </c>
      <c r="F11" s="69" t="s">
        <v>294</v>
      </c>
      <c r="G11" s="70" t="s">
        <v>17</v>
      </c>
      <c r="H11" s="71"/>
      <c r="I11" s="72">
        <f>'PARRA GIOVANI'!O41</f>
        <v>18.7</v>
      </c>
      <c r="J11" s="63" t="s">
        <v>232</v>
      </c>
      <c r="K11" s="1"/>
      <c r="L11" s="1"/>
      <c r="M11" s="1"/>
      <c r="N11" s="1"/>
      <c r="O11" s="1"/>
      <c r="P11" s="1"/>
      <c r="Q11" s="1"/>
      <c r="R11" s="1"/>
      <c r="S11" s="1"/>
      <c r="T11" s="1"/>
      <c r="U11" s="1"/>
      <c r="V11" s="1"/>
      <c r="W11" s="1"/>
      <c r="X11" s="1"/>
      <c r="Y11" s="1"/>
      <c r="Z11" s="1"/>
    </row>
    <row r="12" spans="1:26" ht="76.5" customHeight="1" x14ac:dyDescent="0.3">
      <c r="A12" s="97">
        <v>7</v>
      </c>
      <c r="B12" s="68" t="s">
        <v>25</v>
      </c>
      <c r="C12" s="101"/>
      <c r="D12" s="101"/>
      <c r="E12" s="69" t="s">
        <v>292</v>
      </c>
      <c r="F12" s="69" t="s">
        <v>293</v>
      </c>
      <c r="G12" s="70" t="s">
        <v>17</v>
      </c>
      <c r="H12" s="71"/>
      <c r="I12" s="72">
        <f>'NÚÑEZ CHRISTIAN'!O41</f>
        <v>18.57</v>
      </c>
      <c r="J12" s="63" t="s">
        <v>231</v>
      </c>
      <c r="K12" s="1"/>
      <c r="L12" s="1"/>
      <c r="M12" s="1"/>
      <c r="N12" s="1"/>
      <c r="O12" s="1"/>
      <c r="P12" s="1"/>
      <c r="Q12" s="1"/>
      <c r="R12" s="1"/>
      <c r="S12" s="1"/>
      <c r="T12" s="1"/>
      <c r="U12" s="1"/>
      <c r="V12" s="1"/>
      <c r="W12" s="1"/>
      <c r="X12" s="1"/>
      <c r="Y12" s="1"/>
      <c r="Z12" s="1"/>
    </row>
    <row r="13" spans="1:26" ht="125.25" customHeight="1" x14ac:dyDescent="0.3">
      <c r="A13" s="67">
        <v>8</v>
      </c>
      <c r="B13" s="75" t="s">
        <v>32</v>
      </c>
      <c r="C13" s="101"/>
      <c r="D13" s="101"/>
      <c r="E13" s="69" t="s">
        <v>283</v>
      </c>
      <c r="F13" s="69" t="s">
        <v>284</v>
      </c>
      <c r="G13" s="70" t="s">
        <v>17</v>
      </c>
      <c r="H13" s="71"/>
      <c r="I13" s="72">
        <f>'BARRERA ANDREA '!O41</f>
        <v>17.29</v>
      </c>
      <c r="J13" s="63" t="s">
        <v>233</v>
      </c>
      <c r="K13" s="1"/>
      <c r="L13" s="1"/>
      <c r="M13" s="1"/>
      <c r="N13" s="1"/>
      <c r="O13" s="1"/>
      <c r="P13" s="1"/>
      <c r="Q13" s="1"/>
      <c r="R13" s="1"/>
      <c r="S13" s="1"/>
      <c r="T13" s="1"/>
      <c r="U13" s="1"/>
      <c r="V13" s="1"/>
      <c r="W13" s="1"/>
      <c r="X13" s="1"/>
      <c r="Y13" s="1"/>
      <c r="Z13" s="1"/>
    </row>
    <row r="14" spans="1:26" ht="104.25" customHeight="1" x14ac:dyDescent="0.3">
      <c r="A14" s="97">
        <v>9</v>
      </c>
      <c r="B14" s="68" t="s">
        <v>21</v>
      </c>
      <c r="C14" s="101"/>
      <c r="D14" s="101"/>
      <c r="E14" s="69" t="s">
        <v>22</v>
      </c>
      <c r="F14" s="69" t="s">
        <v>250</v>
      </c>
      <c r="G14" s="70" t="s">
        <v>17</v>
      </c>
      <c r="H14" s="71"/>
      <c r="I14" s="72">
        <f>'TORRES LEIDY'!O41</f>
        <v>15.83</v>
      </c>
      <c r="J14" s="63" t="s">
        <v>231</v>
      </c>
      <c r="K14" s="1"/>
      <c r="L14" s="1"/>
      <c r="M14" s="1"/>
      <c r="N14" s="1"/>
      <c r="O14" s="1"/>
      <c r="P14" s="1"/>
      <c r="Q14" s="1"/>
      <c r="R14" s="1"/>
      <c r="S14" s="1"/>
      <c r="T14" s="1"/>
      <c r="U14" s="1"/>
      <c r="V14" s="1"/>
      <c r="W14" s="1"/>
      <c r="X14" s="1"/>
      <c r="Y14" s="1"/>
      <c r="Z14" s="1"/>
    </row>
    <row r="15" spans="1:26" ht="116.4" customHeight="1" x14ac:dyDescent="0.3">
      <c r="A15" s="67">
        <v>10</v>
      </c>
      <c r="B15" s="75" t="s">
        <v>28</v>
      </c>
      <c r="C15" s="101"/>
      <c r="D15" s="101"/>
      <c r="E15" s="69" t="s">
        <v>286</v>
      </c>
      <c r="F15" s="69" t="s">
        <v>287</v>
      </c>
      <c r="G15" s="70" t="s">
        <v>17</v>
      </c>
      <c r="H15" s="71"/>
      <c r="I15" s="72">
        <f>'LONDOÑO EDGAR'!O41</f>
        <v>13.649999999999999</v>
      </c>
      <c r="J15" s="63" t="s">
        <v>231</v>
      </c>
      <c r="K15" s="1"/>
      <c r="L15" s="1"/>
      <c r="M15" s="1"/>
      <c r="N15" s="1"/>
      <c r="O15" s="1"/>
      <c r="P15" s="1"/>
      <c r="Q15" s="1"/>
      <c r="R15" s="1"/>
      <c r="S15" s="1"/>
      <c r="T15" s="1"/>
      <c r="U15" s="1"/>
      <c r="V15" s="1"/>
      <c r="W15" s="1"/>
      <c r="X15" s="1"/>
      <c r="Y15" s="1"/>
      <c r="Z15" s="1"/>
    </row>
    <row r="16" spans="1:26" ht="76.5" customHeight="1" x14ac:dyDescent="0.3">
      <c r="A16" s="97">
        <v>11</v>
      </c>
      <c r="B16" s="66" t="s">
        <v>23</v>
      </c>
      <c r="C16" s="101"/>
      <c r="D16" s="101"/>
      <c r="E16" s="73" t="s">
        <v>288</v>
      </c>
      <c r="F16" s="68" t="s">
        <v>289</v>
      </c>
      <c r="G16" s="71" t="s">
        <v>17</v>
      </c>
      <c r="H16" s="71"/>
      <c r="I16" s="72">
        <f>'BELTRAN ANGELICA'!O11</f>
        <v>10.23</v>
      </c>
      <c r="J16" s="74" t="s">
        <v>232</v>
      </c>
      <c r="K16" s="1"/>
      <c r="L16" s="1"/>
      <c r="M16" s="1"/>
      <c r="N16" s="1"/>
      <c r="O16" s="1"/>
      <c r="P16" s="1"/>
      <c r="Q16" s="1"/>
      <c r="R16" s="1"/>
      <c r="S16" s="1"/>
      <c r="T16" s="1"/>
      <c r="U16" s="1"/>
      <c r="V16" s="1"/>
      <c r="W16" s="1"/>
      <c r="X16" s="1"/>
      <c r="Y16" s="1"/>
      <c r="Z16" s="1"/>
    </row>
    <row r="17" spans="1:26" ht="69" customHeight="1" x14ac:dyDescent="0.3">
      <c r="A17" s="67">
        <v>12</v>
      </c>
      <c r="B17" s="75" t="s">
        <v>33</v>
      </c>
      <c r="C17" s="101"/>
      <c r="D17" s="101"/>
      <c r="E17" s="69" t="s">
        <v>34</v>
      </c>
      <c r="F17" s="69" t="s">
        <v>251</v>
      </c>
      <c r="G17" s="71"/>
      <c r="H17" s="70" t="s">
        <v>17</v>
      </c>
      <c r="I17" s="72"/>
      <c r="J17" s="63" t="s">
        <v>234</v>
      </c>
      <c r="K17" s="1"/>
      <c r="L17" s="1"/>
      <c r="M17" s="1"/>
      <c r="N17" s="1"/>
      <c r="O17" s="1"/>
      <c r="P17" s="1"/>
      <c r="Q17" s="1"/>
      <c r="R17" s="1"/>
      <c r="S17" s="1"/>
      <c r="T17" s="1"/>
      <c r="U17" s="1"/>
      <c r="V17" s="1"/>
      <c r="W17" s="1"/>
      <c r="X17" s="1"/>
      <c r="Y17" s="1"/>
      <c r="Z17" s="1"/>
    </row>
    <row r="18" spans="1:26" ht="69" customHeight="1" x14ac:dyDescent="0.3">
      <c r="A18" s="97">
        <v>13</v>
      </c>
      <c r="B18" s="75" t="s">
        <v>35</v>
      </c>
      <c r="C18" s="101"/>
      <c r="D18" s="101"/>
      <c r="E18" s="69" t="s">
        <v>36</v>
      </c>
      <c r="F18" s="69" t="s">
        <v>37</v>
      </c>
      <c r="G18" s="71"/>
      <c r="H18" s="70" t="s">
        <v>17</v>
      </c>
      <c r="I18" s="72"/>
      <c r="J18" s="63" t="s">
        <v>234</v>
      </c>
      <c r="K18" s="1"/>
      <c r="L18" s="1"/>
      <c r="M18" s="1"/>
      <c r="N18" s="1"/>
      <c r="O18" s="1"/>
      <c r="P18" s="1"/>
      <c r="Q18" s="1"/>
      <c r="R18" s="1"/>
      <c r="S18" s="1"/>
      <c r="T18" s="1"/>
      <c r="U18" s="1"/>
      <c r="V18" s="1"/>
      <c r="W18" s="1"/>
      <c r="X18" s="1"/>
      <c r="Y18" s="1"/>
      <c r="Z18" s="1"/>
    </row>
    <row r="19" spans="1:26" ht="69" customHeight="1" x14ac:dyDescent="0.3">
      <c r="A19" s="67">
        <v>14</v>
      </c>
      <c r="B19" s="75" t="s">
        <v>38</v>
      </c>
      <c r="C19" s="101"/>
      <c r="D19" s="101"/>
      <c r="E19" s="69" t="s">
        <v>39</v>
      </c>
      <c r="F19" s="69" t="s">
        <v>40</v>
      </c>
      <c r="G19" s="71"/>
      <c r="H19" s="70" t="s">
        <v>17</v>
      </c>
      <c r="I19" s="72"/>
      <c r="J19" s="63" t="s">
        <v>234</v>
      </c>
      <c r="K19" s="1"/>
      <c r="L19" s="1"/>
      <c r="M19" s="1"/>
      <c r="N19" s="1"/>
      <c r="O19" s="1"/>
      <c r="P19" s="1"/>
      <c r="Q19" s="1"/>
      <c r="R19" s="1"/>
      <c r="S19" s="1"/>
      <c r="T19" s="1"/>
      <c r="U19" s="1"/>
      <c r="V19" s="1"/>
      <c r="W19" s="1"/>
      <c r="X19" s="1"/>
      <c r="Y19" s="1"/>
      <c r="Z19" s="1"/>
    </row>
    <row r="20" spans="1:26" ht="55.2" x14ac:dyDescent="0.3">
      <c r="A20" s="97">
        <v>15</v>
      </c>
      <c r="B20" s="75" t="s">
        <v>41</v>
      </c>
      <c r="C20" s="101"/>
      <c r="D20" s="101"/>
      <c r="E20" s="69" t="s">
        <v>42</v>
      </c>
      <c r="F20" s="69" t="s">
        <v>43</v>
      </c>
      <c r="G20" s="71"/>
      <c r="H20" s="70" t="s">
        <v>17</v>
      </c>
      <c r="I20" s="72"/>
      <c r="J20" s="63" t="s">
        <v>235</v>
      </c>
      <c r="K20" s="1"/>
      <c r="L20" s="1"/>
      <c r="M20" s="1"/>
      <c r="N20" s="1"/>
      <c r="O20" s="1"/>
      <c r="P20" s="1"/>
      <c r="Q20" s="1"/>
      <c r="R20" s="1"/>
      <c r="S20" s="1"/>
      <c r="T20" s="1"/>
      <c r="U20" s="1"/>
      <c r="V20" s="1"/>
      <c r="W20" s="1"/>
      <c r="X20" s="1"/>
      <c r="Y20" s="1"/>
      <c r="Z20" s="1"/>
    </row>
    <row r="21" spans="1:26" ht="59.25" customHeight="1" x14ac:dyDescent="0.3">
      <c r="A21" s="67">
        <v>16</v>
      </c>
      <c r="B21" s="75" t="s">
        <v>44</v>
      </c>
      <c r="C21" s="101"/>
      <c r="D21" s="101"/>
      <c r="E21" s="69" t="s">
        <v>45</v>
      </c>
      <c r="F21" s="69" t="s">
        <v>46</v>
      </c>
      <c r="G21" s="71"/>
      <c r="H21" s="70" t="s">
        <v>17</v>
      </c>
      <c r="I21" s="72"/>
      <c r="J21" s="63" t="s">
        <v>236</v>
      </c>
      <c r="K21" s="1"/>
      <c r="L21" s="1"/>
      <c r="M21" s="1"/>
      <c r="N21" s="1"/>
      <c r="O21" s="1"/>
      <c r="P21" s="1"/>
      <c r="Q21" s="1"/>
      <c r="R21" s="1"/>
      <c r="S21" s="1"/>
      <c r="T21" s="1"/>
      <c r="U21" s="1"/>
      <c r="V21" s="1"/>
      <c r="W21" s="1"/>
      <c r="X21" s="1"/>
      <c r="Y21" s="1"/>
      <c r="Z21" s="1"/>
    </row>
    <row r="22" spans="1:26" ht="126" customHeight="1" x14ac:dyDescent="0.3">
      <c r="A22" s="97">
        <v>17</v>
      </c>
      <c r="B22" s="75" t="s">
        <v>47</v>
      </c>
      <c r="C22" s="101"/>
      <c r="D22" s="101"/>
      <c r="E22" s="73" t="s">
        <v>26</v>
      </c>
      <c r="F22" s="68" t="s">
        <v>48</v>
      </c>
      <c r="G22" s="71"/>
      <c r="H22" s="70" t="s">
        <v>17</v>
      </c>
      <c r="I22" s="72"/>
      <c r="J22" s="61" t="s">
        <v>230</v>
      </c>
      <c r="K22" s="1"/>
      <c r="L22" s="1"/>
      <c r="M22" s="1"/>
      <c r="N22" s="1"/>
      <c r="O22" s="1"/>
      <c r="P22" s="1"/>
      <c r="Q22" s="1"/>
      <c r="R22" s="1"/>
      <c r="S22" s="1"/>
      <c r="T22" s="1"/>
      <c r="U22" s="1"/>
      <c r="V22" s="1"/>
      <c r="W22" s="1"/>
      <c r="X22" s="1"/>
      <c r="Y22" s="1"/>
      <c r="Z22" s="1"/>
    </row>
    <row r="23" spans="1:26" ht="87" customHeight="1" x14ac:dyDescent="0.3">
      <c r="A23" s="67">
        <v>18</v>
      </c>
      <c r="B23" s="68" t="s">
        <v>49</v>
      </c>
      <c r="C23" s="101"/>
      <c r="D23" s="101"/>
      <c r="E23" s="69" t="s">
        <v>50</v>
      </c>
      <c r="F23" s="69" t="s">
        <v>51</v>
      </c>
      <c r="G23" s="70"/>
      <c r="H23" s="70" t="s">
        <v>17</v>
      </c>
      <c r="I23" s="72"/>
      <c r="J23" s="65" t="s">
        <v>229</v>
      </c>
      <c r="K23" s="1"/>
      <c r="L23" s="1"/>
      <c r="M23" s="1"/>
      <c r="N23" s="1"/>
      <c r="O23" s="1"/>
      <c r="P23" s="1"/>
      <c r="Q23" s="1"/>
      <c r="R23" s="1"/>
      <c r="S23" s="1"/>
      <c r="T23" s="1"/>
      <c r="U23" s="1"/>
      <c r="V23" s="1"/>
      <c r="W23" s="1"/>
      <c r="X23" s="1"/>
      <c r="Y23" s="1"/>
      <c r="Z23" s="1"/>
    </row>
    <row r="24" spans="1:26" ht="87" customHeight="1" x14ac:dyDescent="0.3">
      <c r="A24" s="97">
        <v>19</v>
      </c>
      <c r="B24" s="75" t="s">
        <v>52</v>
      </c>
      <c r="C24" s="101"/>
      <c r="D24" s="101"/>
      <c r="E24" s="69" t="s">
        <v>53</v>
      </c>
      <c r="F24" s="69" t="s">
        <v>54</v>
      </c>
      <c r="G24" s="70"/>
      <c r="H24" s="70" t="s">
        <v>17</v>
      </c>
      <c r="I24" s="76"/>
      <c r="J24" s="64" t="s">
        <v>228</v>
      </c>
      <c r="K24" s="1"/>
      <c r="L24" s="1"/>
      <c r="M24" s="1"/>
      <c r="N24" s="1"/>
      <c r="O24" s="1"/>
      <c r="P24" s="1"/>
      <c r="Q24" s="1"/>
      <c r="R24" s="1"/>
      <c r="S24" s="1"/>
      <c r="T24" s="1"/>
      <c r="U24" s="1"/>
      <c r="V24" s="1"/>
      <c r="W24" s="1"/>
      <c r="X24" s="1"/>
      <c r="Y24" s="1"/>
      <c r="Z24" s="1"/>
    </row>
    <row r="25" spans="1:26" ht="87" customHeight="1" x14ac:dyDescent="0.3">
      <c r="A25" s="67">
        <v>20</v>
      </c>
      <c r="B25" s="75" t="s">
        <v>55</v>
      </c>
      <c r="C25" s="101"/>
      <c r="D25" s="101"/>
      <c r="E25" s="69" t="s">
        <v>56</v>
      </c>
      <c r="F25" s="69" t="s">
        <v>57</v>
      </c>
      <c r="G25" s="71"/>
      <c r="H25" s="71" t="s">
        <v>17</v>
      </c>
      <c r="I25" s="72"/>
      <c r="J25" s="63" t="s">
        <v>237</v>
      </c>
      <c r="K25" s="1"/>
      <c r="L25" s="1"/>
      <c r="M25" s="1"/>
      <c r="N25" s="1"/>
      <c r="O25" s="1"/>
      <c r="P25" s="1"/>
      <c r="Q25" s="1"/>
      <c r="R25" s="1"/>
      <c r="S25" s="1"/>
      <c r="T25" s="1"/>
      <c r="U25" s="1"/>
      <c r="V25" s="1"/>
      <c r="W25" s="1"/>
      <c r="X25" s="1"/>
      <c r="Y25" s="1"/>
      <c r="Z25" s="1"/>
    </row>
    <row r="26" spans="1:26" ht="87" customHeight="1" x14ac:dyDescent="0.3">
      <c r="A26" s="97">
        <v>21</v>
      </c>
      <c r="B26" s="75" t="s">
        <v>58</v>
      </c>
      <c r="C26" s="101"/>
      <c r="D26" s="101"/>
      <c r="E26" s="73" t="s">
        <v>59</v>
      </c>
      <c r="F26" s="68" t="s">
        <v>60</v>
      </c>
      <c r="G26" s="70"/>
      <c r="H26" s="70" t="s">
        <v>17</v>
      </c>
      <c r="I26" s="77"/>
      <c r="J26" s="63" t="s">
        <v>238</v>
      </c>
      <c r="K26" s="1"/>
      <c r="L26" s="1"/>
      <c r="M26" s="1"/>
      <c r="N26" s="1"/>
      <c r="O26" s="1"/>
      <c r="P26" s="1"/>
      <c r="Q26" s="1"/>
      <c r="R26" s="1"/>
      <c r="S26" s="1"/>
      <c r="T26" s="1"/>
      <c r="U26" s="1"/>
      <c r="V26" s="1"/>
      <c r="W26" s="1"/>
      <c r="X26" s="1"/>
      <c r="Y26" s="1"/>
      <c r="Z26" s="1"/>
    </row>
    <row r="27" spans="1:26" ht="87" customHeight="1" x14ac:dyDescent="0.3">
      <c r="A27" s="67">
        <v>22</v>
      </c>
      <c r="B27" s="75" t="s">
        <v>61</v>
      </c>
      <c r="C27" s="101"/>
      <c r="D27" s="101"/>
      <c r="E27" s="73" t="s">
        <v>26</v>
      </c>
      <c r="F27" s="68" t="s">
        <v>62</v>
      </c>
      <c r="G27" s="70"/>
      <c r="H27" s="70" t="s">
        <v>17</v>
      </c>
      <c r="I27" s="77"/>
      <c r="J27" s="78" t="s">
        <v>239</v>
      </c>
      <c r="K27" s="1"/>
      <c r="L27" s="1"/>
      <c r="M27" s="1"/>
      <c r="N27" s="1"/>
      <c r="O27" s="1"/>
      <c r="P27" s="1"/>
      <c r="Q27" s="1"/>
      <c r="R27" s="1"/>
      <c r="S27" s="1"/>
      <c r="T27" s="1"/>
      <c r="U27" s="1"/>
      <c r="V27" s="1"/>
      <c r="W27" s="1"/>
      <c r="X27" s="1"/>
      <c r="Y27" s="1"/>
      <c r="Z27" s="1"/>
    </row>
    <row r="28" spans="1:26" ht="87" customHeight="1" x14ac:dyDescent="0.3">
      <c r="A28" s="97">
        <v>23</v>
      </c>
      <c r="B28" s="75" t="s">
        <v>63</v>
      </c>
      <c r="C28" s="101"/>
      <c r="D28" s="101"/>
      <c r="E28" s="73" t="s">
        <v>64</v>
      </c>
      <c r="F28" s="68" t="s">
        <v>65</v>
      </c>
      <c r="G28" s="70"/>
      <c r="H28" s="70" t="s">
        <v>17</v>
      </c>
      <c r="I28" s="77"/>
      <c r="J28" s="63" t="s">
        <v>237</v>
      </c>
      <c r="K28" s="1"/>
      <c r="L28" s="1"/>
      <c r="M28" s="1"/>
      <c r="N28" s="1"/>
      <c r="O28" s="1"/>
      <c r="P28" s="1"/>
      <c r="Q28" s="1"/>
      <c r="R28" s="1"/>
      <c r="S28" s="1"/>
      <c r="T28" s="1"/>
      <c r="U28" s="1"/>
      <c r="V28" s="1"/>
      <c r="W28" s="1"/>
      <c r="X28" s="1"/>
      <c r="Y28" s="1"/>
      <c r="Z28" s="1"/>
    </row>
    <row r="29" spans="1:26" ht="87" customHeight="1" x14ac:dyDescent="0.3">
      <c r="A29" s="67">
        <v>24</v>
      </c>
      <c r="B29" s="75" t="s">
        <v>66</v>
      </c>
      <c r="C29" s="101"/>
      <c r="D29" s="101"/>
      <c r="E29" s="73" t="s">
        <v>26</v>
      </c>
      <c r="F29" s="68" t="s">
        <v>67</v>
      </c>
      <c r="G29" s="71"/>
      <c r="H29" s="70" t="s">
        <v>17</v>
      </c>
      <c r="I29" s="79"/>
      <c r="J29" s="63" t="s">
        <v>240</v>
      </c>
      <c r="K29" s="1"/>
      <c r="L29" s="1"/>
      <c r="M29" s="1"/>
      <c r="N29" s="1"/>
      <c r="O29" s="1"/>
      <c r="P29" s="1"/>
      <c r="Q29" s="1"/>
      <c r="R29" s="1"/>
      <c r="S29" s="1"/>
      <c r="T29" s="1"/>
      <c r="U29" s="1"/>
      <c r="V29" s="1"/>
      <c r="W29" s="1"/>
      <c r="X29" s="1"/>
      <c r="Y29" s="1"/>
      <c r="Z29" s="1"/>
    </row>
    <row r="30" spans="1:26" ht="87" customHeight="1" x14ac:dyDescent="0.3">
      <c r="A30" s="97">
        <v>25</v>
      </c>
      <c r="B30" s="75" t="s">
        <v>68</v>
      </c>
      <c r="C30" s="101"/>
      <c r="D30" s="101"/>
      <c r="E30" s="73" t="s">
        <v>69</v>
      </c>
      <c r="F30" s="68" t="s">
        <v>70</v>
      </c>
      <c r="G30" s="70"/>
      <c r="H30" s="70" t="s">
        <v>71</v>
      </c>
      <c r="I30" s="77"/>
      <c r="J30" s="63" t="s">
        <v>241</v>
      </c>
      <c r="K30" s="1"/>
      <c r="L30" s="1"/>
      <c r="M30" s="1"/>
      <c r="N30" s="1"/>
      <c r="O30" s="1"/>
      <c r="P30" s="1"/>
      <c r="Q30" s="1"/>
      <c r="R30" s="1"/>
      <c r="S30" s="1"/>
      <c r="T30" s="1"/>
      <c r="U30" s="1"/>
      <c r="V30" s="1"/>
      <c r="W30" s="1"/>
      <c r="X30" s="1"/>
      <c r="Y30" s="1"/>
      <c r="Z30" s="1"/>
    </row>
    <row r="31" spans="1:26" ht="87" customHeight="1" x14ac:dyDescent="0.3">
      <c r="A31" s="67">
        <v>26</v>
      </c>
      <c r="B31" s="75" t="s">
        <v>72</v>
      </c>
      <c r="C31" s="101"/>
      <c r="D31" s="101"/>
      <c r="E31" s="68" t="s">
        <v>73</v>
      </c>
      <c r="F31" s="68" t="s">
        <v>74</v>
      </c>
      <c r="G31" s="70"/>
      <c r="H31" s="70" t="s">
        <v>17</v>
      </c>
      <c r="I31" s="77"/>
      <c r="J31" s="63" t="s">
        <v>240</v>
      </c>
      <c r="K31" s="1"/>
      <c r="L31" s="1"/>
      <c r="M31" s="1"/>
      <c r="N31" s="1"/>
      <c r="O31" s="1"/>
      <c r="P31" s="1"/>
      <c r="Q31" s="1"/>
      <c r="R31" s="1"/>
      <c r="S31" s="1"/>
      <c r="T31" s="1"/>
      <c r="U31" s="1"/>
      <c r="V31" s="1"/>
      <c r="W31" s="1"/>
      <c r="X31" s="1"/>
      <c r="Y31" s="1"/>
      <c r="Z31" s="1"/>
    </row>
    <row r="32" spans="1:26" ht="87" customHeight="1" x14ac:dyDescent="0.3">
      <c r="A32" s="97">
        <v>27</v>
      </c>
      <c r="B32" s="75" t="s">
        <v>75</v>
      </c>
      <c r="C32" s="101"/>
      <c r="D32" s="101"/>
      <c r="E32" s="68" t="s">
        <v>26</v>
      </c>
      <c r="F32" s="68" t="s">
        <v>76</v>
      </c>
      <c r="G32" s="70"/>
      <c r="H32" s="70" t="s">
        <v>17</v>
      </c>
      <c r="I32" s="77"/>
      <c r="J32" s="63" t="s">
        <v>240</v>
      </c>
      <c r="K32" s="1"/>
      <c r="L32" s="1"/>
      <c r="M32" s="1"/>
      <c r="N32" s="1"/>
      <c r="O32" s="1"/>
      <c r="P32" s="1"/>
      <c r="Q32" s="1"/>
      <c r="R32" s="1"/>
      <c r="S32" s="1"/>
      <c r="T32" s="1"/>
      <c r="U32" s="1"/>
      <c r="V32" s="1"/>
      <c r="W32" s="1"/>
      <c r="X32" s="1"/>
      <c r="Y32" s="1"/>
      <c r="Z32" s="1"/>
    </row>
    <row r="33" spans="1:26" ht="87" customHeight="1" x14ac:dyDescent="0.3">
      <c r="A33" s="67">
        <v>28</v>
      </c>
      <c r="B33" s="75" t="s">
        <v>77</v>
      </c>
      <c r="C33" s="101"/>
      <c r="D33" s="101"/>
      <c r="E33" s="68" t="s">
        <v>78</v>
      </c>
      <c r="F33" s="68" t="s">
        <v>79</v>
      </c>
      <c r="G33" s="70"/>
      <c r="H33" s="70" t="s">
        <v>17</v>
      </c>
      <c r="I33" s="77"/>
      <c r="J33" s="80" t="s">
        <v>242</v>
      </c>
      <c r="K33" s="1"/>
      <c r="L33" s="1"/>
      <c r="M33" s="1"/>
      <c r="N33" s="1"/>
      <c r="O33" s="1"/>
      <c r="P33" s="1"/>
      <c r="Q33" s="1"/>
      <c r="R33" s="1"/>
      <c r="S33" s="1"/>
      <c r="T33" s="1"/>
      <c r="U33" s="1"/>
      <c r="V33" s="1"/>
      <c r="W33" s="1"/>
      <c r="X33" s="1"/>
      <c r="Y33" s="1"/>
      <c r="Z33" s="1"/>
    </row>
    <row r="34" spans="1:26" ht="87" customHeight="1" x14ac:dyDescent="0.3">
      <c r="A34" s="97">
        <v>29</v>
      </c>
      <c r="B34" s="75" t="s">
        <v>80</v>
      </c>
      <c r="C34" s="101"/>
      <c r="D34" s="101"/>
      <c r="E34" s="73" t="s">
        <v>81</v>
      </c>
      <c r="F34" s="68" t="s">
        <v>82</v>
      </c>
      <c r="G34" s="81"/>
      <c r="H34" s="70" t="s">
        <v>17</v>
      </c>
      <c r="I34" s="82"/>
      <c r="J34" s="63" t="s">
        <v>243</v>
      </c>
      <c r="K34" s="1"/>
      <c r="L34" s="1"/>
      <c r="M34" s="1"/>
      <c r="N34" s="1"/>
      <c r="O34" s="1"/>
      <c r="P34" s="1"/>
      <c r="Q34" s="1"/>
      <c r="R34" s="1"/>
      <c r="S34" s="1"/>
      <c r="T34" s="1"/>
      <c r="U34" s="1"/>
      <c r="V34" s="1"/>
      <c r="W34" s="1"/>
      <c r="X34" s="1"/>
      <c r="Y34" s="1"/>
      <c r="Z34" s="1"/>
    </row>
    <row r="35" spans="1:26" ht="87" customHeight="1" x14ac:dyDescent="0.3">
      <c r="A35" s="67">
        <v>30</v>
      </c>
      <c r="B35" s="75" t="s">
        <v>83</v>
      </c>
      <c r="C35" s="101"/>
      <c r="D35" s="101"/>
      <c r="E35" s="73" t="s">
        <v>24</v>
      </c>
      <c r="F35" s="68" t="s">
        <v>84</v>
      </c>
      <c r="G35" s="81"/>
      <c r="H35" s="70" t="s">
        <v>17</v>
      </c>
      <c r="I35" s="82"/>
      <c r="J35" s="63" t="s">
        <v>244</v>
      </c>
      <c r="K35" s="1"/>
      <c r="L35" s="1"/>
      <c r="M35" s="1"/>
      <c r="N35" s="1"/>
      <c r="O35" s="1"/>
      <c r="P35" s="1"/>
      <c r="Q35" s="1"/>
      <c r="R35" s="1"/>
      <c r="S35" s="1"/>
      <c r="T35" s="1"/>
      <c r="U35" s="1"/>
      <c r="V35" s="1"/>
      <c r="W35" s="1"/>
      <c r="X35" s="1"/>
      <c r="Y35" s="1"/>
      <c r="Z35" s="1"/>
    </row>
    <row r="36" spans="1:26" ht="87" customHeight="1" x14ac:dyDescent="0.3">
      <c r="A36" s="97">
        <v>31</v>
      </c>
      <c r="B36" s="75" t="s">
        <v>85</v>
      </c>
      <c r="C36" s="101"/>
      <c r="D36" s="101"/>
      <c r="E36" s="73" t="s">
        <v>26</v>
      </c>
      <c r="F36" s="68" t="s">
        <v>86</v>
      </c>
      <c r="G36" s="81"/>
      <c r="H36" s="70" t="s">
        <v>17</v>
      </c>
      <c r="I36" s="82"/>
      <c r="J36" s="63" t="s">
        <v>245</v>
      </c>
      <c r="K36" s="1"/>
      <c r="L36" s="1"/>
      <c r="M36" s="1"/>
      <c r="N36" s="1"/>
      <c r="O36" s="1"/>
      <c r="P36" s="1"/>
      <c r="Q36" s="1"/>
      <c r="R36" s="1"/>
      <c r="S36" s="1"/>
      <c r="T36" s="1"/>
      <c r="U36" s="1"/>
      <c r="V36" s="1"/>
      <c r="W36" s="1"/>
      <c r="X36" s="1"/>
      <c r="Y36" s="1"/>
      <c r="Z36" s="1"/>
    </row>
    <row r="37" spans="1:26" ht="87" customHeight="1" x14ac:dyDescent="0.3">
      <c r="A37" s="67">
        <v>32</v>
      </c>
      <c r="B37" s="75" t="s">
        <v>87</v>
      </c>
      <c r="C37" s="101"/>
      <c r="D37" s="101"/>
      <c r="E37" s="73" t="s">
        <v>26</v>
      </c>
      <c r="F37" s="68" t="s">
        <v>88</v>
      </c>
      <c r="G37" s="81"/>
      <c r="H37" s="70" t="s">
        <v>17</v>
      </c>
      <c r="I37" s="82"/>
      <c r="J37" s="62" t="s">
        <v>246</v>
      </c>
      <c r="K37" s="1"/>
      <c r="L37" s="1"/>
      <c r="M37" s="1"/>
      <c r="N37" s="1"/>
      <c r="O37" s="1"/>
      <c r="P37" s="1"/>
      <c r="Q37" s="1"/>
      <c r="R37" s="1"/>
      <c r="S37" s="1"/>
      <c r="T37" s="1"/>
      <c r="U37" s="1"/>
      <c r="V37" s="1"/>
      <c r="W37" s="1"/>
      <c r="X37" s="1"/>
      <c r="Y37" s="1"/>
      <c r="Z37" s="1"/>
    </row>
    <row r="38" spans="1:26" ht="87" customHeight="1" x14ac:dyDescent="0.3">
      <c r="A38" s="97">
        <v>33</v>
      </c>
      <c r="B38" s="75" t="s">
        <v>89</v>
      </c>
      <c r="C38" s="101"/>
      <c r="D38" s="101"/>
      <c r="E38" s="83" t="s">
        <v>90</v>
      </c>
      <c r="F38" s="75" t="s">
        <v>91</v>
      </c>
      <c r="G38" s="84"/>
      <c r="H38" s="70" t="s">
        <v>17</v>
      </c>
      <c r="I38" s="85"/>
      <c r="J38" s="61" t="s">
        <v>228</v>
      </c>
      <c r="K38" s="1"/>
      <c r="L38" s="1"/>
      <c r="M38" s="1"/>
      <c r="N38" s="1"/>
      <c r="O38" s="1"/>
      <c r="P38" s="1"/>
      <c r="Q38" s="1"/>
      <c r="R38" s="1"/>
      <c r="S38" s="1"/>
      <c r="T38" s="1"/>
      <c r="U38" s="1"/>
      <c r="V38" s="1"/>
      <c r="W38" s="1"/>
      <c r="X38" s="1"/>
      <c r="Y38" s="1"/>
      <c r="Z38" s="1"/>
    </row>
    <row r="39" spans="1:26" ht="87" customHeight="1" x14ac:dyDescent="0.3">
      <c r="A39" s="67">
        <v>34</v>
      </c>
      <c r="B39" s="75" t="s">
        <v>92</v>
      </c>
      <c r="C39" s="101"/>
      <c r="D39" s="101"/>
      <c r="E39" s="73" t="s">
        <v>93</v>
      </c>
      <c r="F39" s="68" t="s">
        <v>94</v>
      </c>
      <c r="G39" s="81"/>
      <c r="H39" s="70" t="s">
        <v>17</v>
      </c>
      <c r="I39" s="82"/>
      <c r="J39" s="63" t="s">
        <v>247</v>
      </c>
      <c r="K39" s="1"/>
      <c r="L39" s="1"/>
      <c r="M39" s="1"/>
      <c r="N39" s="1"/>
      <c r="O39" s="1"/>
      <c r="P39" s="1"/>
      <c r="Q39" s="1"/>
      <c r="R39" s="1"/>
      <c r="S39" s="1"/>
      <c r="T39" s="1"/>
      <c r="U39" s="1"/>
      <c r="V39" s="1"/>
      <c r="W39" s="1"/>
      <c r="X39" s="1"/>
      <c r="Y39" s="1"/>
      <c r="Z39" s="1"/>
    </row>
    <row r="40" spans="1:26" ht="87" customHeight="1" x14ac:dyDescent="0.3">
      <c r="A40" s="97">
        <v>35</v>
      </c>
      <c r="B40" s="75" t="s">
        <v>95</v>
      </c>
      <c r="C40" s="101"/>
      <c r="D40" s="101"/>
      <c r="E40" s="73" t="s">
        <v>96</v>
      </c>
      <c r="F40" s="68" t="s">
        <v>97</v>
      </c>
      <c r="G40" s="71"/>
      <c r="H40" s="71" t="s">
        <v>17</v>
      </c>
      <c r="I40" s="82"/>
      <c r="J40" s="63" t="s">
        <v>248</v>
      </c>
      <c r="K40" s="1"/>
      <c r="L40" s="1"/>
      <c r="M40" s="1"/>
      <c r="N40" s="1"/>
      <c r="O40" s="1"/>
      <c r="P40" s="1"/>
      <c r="Q40" s="1"/>
      <c r="R40" s="1"/>
      <c r="S40" s="1"/>
      <c r="T40" s="1"/>
      <c r="U40" s="1"/>
      <c r="V40" s="1"/>
      <c r="W40" s="1"/>
      <c r="X40" s="1"/>
      <c r="Y40" s="1"/>
      <c r="Z40" s="1"/>
    </row>
    <row r="41" spans="1:26" ht="87" customHeight="1" x14ac:dyDescent="0.3">
      <c r="A41" s="67">
        <v>36</v>
      </c>
      <c r="B41" s="75" t="s">
        <v>98</v>
      </c>
      <c r="C41" s="101"/>
      <c r="D41" s="101"/>
      <c r="E41" s="73" t="s">
        <v>34</v>
      </c>
      <c r="F41" s="68" t="s">
        <v>99</v>
      </c>
      <c r="G41" s="71"/>
      <c r="H41" s="71" t="s">
        <v>17</v>
      </c>
      <c r="I41" s="82"/>
      <c r="J41" s="61" t="s">
        <v>249</v>
      </c>
      <c r="K41" s="1"/>
      <c r="L41" s="1"/>
      <c r="M41" s="1"/>
      <c r="N41" s="1"/>
      <c r="O41" s="1"/>
      <c r="P41" s="1"/>
      <c r="Q41" s="1"/>
      <c r="R41" s="1"/>
      <c r="S41" s="1"/>
      <c r="T41" s="1"/>
      <c r="U41" s="1"/>
      <c r="V41" s="1"/>
      <c r="W41" s="1"/>
      <c r="X41" s="1"/>
      <c r="Y41" s="1"/>
      <c r="Z41" s="1"/>
    </row>
    <row r="42" spans="1:26" ht="87" customHeight="1" thickBot="1" x14ac:dyDescent="0.35">
      <c r="A42" s="86">
        <v>37</v>
      </c>
      <c r="B42" s="87" t="s">
        <v>100</v>
      </c>
      <c r="C42" s="102"/>
      <c r="D42" s="102"/>
      <c r="E42" s="88" t="s">
        <v>24</v>
      </c>
      <c r="F42" s="88" t="s">
        <v>101</v>
      </c>
      <c r="G42" s="89"/>
      <c r="H42" s="90" t="s">
        <v>17</v>
      </c>
      <c r="I42" s="91"/>
      <c r="J42" s="60" t="s">
        <v>227</v>
      </c>
      <c r="K42" s="1"/>
      <c r="L42" s="1"/>
      <c r="M42" s="1"/>
      <c r="N42" s="1"/>
      <c r="O42" s="1"/>
      <c r="P42" s="1"/>
      <c r="Q42" s="1"/>
      <c r="R42" s="1"/>
      <c r="S42" s="1"/>
      <c r="T42" s="1"/>
      <c r="U42" s="1"/>
      <c r="V42" s="1"/>
      <c r="W42" s="1"/>
      <c r="X42" s="1"/>
      <c r="Y42" s="1"/>
      <c r="Z42" s="1"/>
    </row>
    <row r="43" spans="1:26" ht="12" customHeight="1" x14ac:dyDescent="0.3">
      <c r="A43" s="2"/>
      <c r="B43" s="1"/>
      <c r="C43" s="1"/>
      <c r="D43" s="1"/>
      <c r="E43" s="1"/>
      <c r="F43" s="1"/>
      <c r="G43" s="1"/>
      <c r="H43" s="3"/>
      <c r="I43" s="1"/>
      <c r="J43" s="1"/>
      <c r="K43" s="1"/>
      <c r="L43" s="1"/>
      <c r="M43" s="1"/>
      <c r="N43" s="1"/>
      <c r="O43" s="1"/>
      <c r="P43" s="1"/>
      <c r="Q43" s="1"/>
      <c r="R43" s="1"/>
      <c r="S43" s="1"/>
      <c r="T43" s="1"/>
      <c r="U43" s="1"/>
      <c r="V43" s="1"/>
      <c r="W43" s="1"/>
      <c r="X43" s="1"/>
      <c r="Y43" s="1"/>
      <c r="Z43" s="1"/>
    </row>
    <row r="44" spans="1:26" ht="12" customHeight="1" x14ac:dyDescent="0.3">
      <c r="A44" s="2"/>
      <c r="B44" s="1"/>
      <c r="C44" s="1"/>
      <c r="D44" s="1"/>
      <c r="E44" s="1"/>
      <c r="F44" s="1"/>
      <c r="G44" s="1"/>
      <c r="H44" s="3"/>
      <c r="I44" s="1"/>
      <c r="J44" s="1"/>
      <c r="K44" s="1"/>
      <c r="L44" s="1"/>
      <c r="M44" s="1"/>
      <c r="N44" s="1"/>
      <c r="O44" s="1"/>
      <c r="P44" s="1"/>
      <c r="Q44" s="1"/>
      <c r="R44" s="1"/>
      <c r="S44" s="1"/>
      <c r="T44" s="1"/>
      <c r="U44" s="1"/>
      <c r="V44" s="1"/>
      <c r="W44" s="1"/>
      <c r="X44" s="1"/>
      <c r="Y44" s="1"/>
      <c r="Z44" s="1"/>
    </row>
    <row r="45" spans="1:26" ht="12" customHeight="1" x14ac:dyDescent="0.3">
      <c r="A45" s="2"/>
      <c r="B45" s="1"/>
      <c r="C45" s="1"/>
      <c r="D45" s="1"/>
      <c r="E45" s="1"/>
      <c r="F45" s="1"/>
      <c r="G45" s="1"/>
      <c r="H45" s="3"/>
      <c r="I45" s="1"/>
      <c r="J45" s="1"/>
      <c r="K45" s="1"/>
      <c r="L45" s="1"/>
      <c r="M45" s="1"/>
      <c r="N45" s="1"/>
      <c r="O45" s="1"/>
      <c r="P45" s="1"/>
      <c r="Q45" s="1"/>
      <c r="R45" s="1"/>
      <c r="S45" s="1"/>
      <c r="T45" s="1"/>
      <c r="U45" s="1"/>
      <c r="V45" s="1"/>
      <c r="W45" s="1"/>
      <c r="X45" s="1"/>
      <c r="Y45" s="1"/>
      <c r="Z45" s="1"/>
    </row>
    <row r="46" spans="1:26" ht="12" customHeight="1" x14ac:dyDescent="0.3">
      <c r="A46" s="2"/>
      <c r="B46" s="1"/>
      <c r="C46" s="1"/>
      <c r="D46" s="1"/>
      <c r="E46" s="1"/>
      <c r="F46" s="1"/>
      <c r="G46" s="1"/>
      <c r="H46" s="3"/>
      <c r="I46" s="1"/>
      <c r="J46" s="1"/>
      <c r="K46" s="1"/>
      <c r="L46" s="1"/>
      <c r="M46" s="1"/>
      <c r="N46" s="1"/>
      <c r="O46" s="1"/>
      <c r="P46" s="1"/>
      <c r="Q46" s="1"/>
      <c r="R46" s="1"/>
      <c r="S46" s="1"/>
      <c r="T46" s="1"/>
      <c r="U46" s="1"/>
      <c r="V46" s="1"/>
      <c r="W46" s="1"/>
      <c r="X46" s="1"/>
      <c r="Y46" s="1"/>
      <c r="Z46" s="1"/>
    </row>
    <row r="47" spans="1:26" ht="12" customHeight="1" x14ac:dyDescent="0.3">
      <c r="A47" s="2"/>
      <c r="B47" s="1"/>
      <c r="C47" s="1"/>
      <c r="D47" s="1"/>
      <c r="E47" s="1"/>
      <c r="F47" s="1"/>
      <c r="G47" s="1"/>
      <c r="H47" s="3"/>
      <c r="I47" s="1"/>
      <c r="J47" s="1"/>
      <c r="K47" s="1"/>
      <c r="L47" s="1"/>
      <c r="M47" s="1"/>
      <c r="N47" s="1"/>
      <c r="O47" s="1"/>
      <c r="P47" s="1"/>
      <c r="Q47" s="1"/>
      <c r="R47" s="1"/>
      <c r="S47" s="1"/>
      <c r="T47" s="1"/>
      <c r="U47" s="1"/>
      <c r="V47" s="1"/>
      <c r="W47" s="1"/>
      <c r="X47" s="1"/>
      <c r="Y47" s="1"/>
      <c r="Z47" s="1"/>
    </row>
    <row r="48" spans="1:26" ht="12" customHeight="1" x14ac:dyDescent="0.3">
      <c r="A48" s="2"/>
      <c r="B48" s="1"/>
      <c r="C48" s="1"/>
      <c r="D48" s="1"/>
      <c r="E48" s="1"/>
      <c r="F48" s="1"/>
      <c r="G48" s="1"/>
      <c r="H48" s="3"/>
      <c r="I48" s="1"/>
      <c r="J48" s="1"/>
      <c r="K48" s="1"/>
      <c r="L48" s="1"/>
      <c r="M48" s="1"/>
      <c r="N48" s="1"/>
      <c r="O48" s="1"/>
      <c r="P48" s="1"/>
      <c r="Q48" s="1"/>
      <c r="R48" s="1"/>
      <c r="S48" s="1"/>
      <c r="T48" s="1"/>
      <c r="U48" s="1"/>
      <c r="V48" s="1"/>
      <c r="W48" s="1"/>
      <c r="X48" s="1"/>
      <c r="Y48" s="1"/>
      <c r="Z48" s="1"/>
    </row>
    <row r="49" spans="1:26" ht="12" customHeight="1" x14ac:dyDescent="0.3">
      <c r="A49" s="2"/>
      <c r="B49" s="1"/>
      <c r="C49" s="1"/>
      <c r="D49" s="1"/>
      <c r="E49" s="1"/>
      <c r="F49" s="1"/>
      <c r="G49" s="1"/>
      <c r="H49" s="3"/>
      <c r="I49" s="1"/>
      <c r="J49" s="1"/>
      <c r="K49" s="1"/>
      <c r="L49" s="1"/>
      <c r="M49" s="1"/>
      <c r="N49" s="1"/>
      <c r="O49" s="1"/>
      <c r="P49" s="1"/>
      <c r="Q49" s="1"/>
      <c r="R49" s="1"/>
      <c r="S49" s="1"/>
      <c r="T49" s="1"/>
      <c r="U49" s="1"/>
      <c r="V49" s="1"/>
      <c r="W49" s="1"/>
      <c r="X49" s="1"/>
      <c r="Y49" s="1"/>
      <c r="Z49" s="1"/>
    </row>
    <row r="50" spans="1:26" ht="12" customHeight="1" x14ac:dyDescent="0.3">
      <c r="A50" s="2"/>
      <c r="B50" s="1"/>
      <c r="C50" s="1"/>
      <c r="D50" s="1"/>
      <c r="E50" s="1"/>
      <c r="F50" s="1"/>
      <c r="G50" s="1"/>
      <c r="H50" s="3"/>
      <c r="I50" s="1"/>
      <c r="J50" s="1"/>
      <c r="K50" s="1"/>
      <c r="L50" s="1"/>
      <c r="M50" s="1"/>
      <c r="N50" s="1"/>
      <c r="O50" s="1"/>
      <c r="P50" s="1"/>
      <c r="Q50" s="1"/>
      <c r="R50" s="1"/>
      <c r="S50" s="1"/>
      <c r="T50" s="1"/>
      <c r="U50" s="1"/>
      <c r="V50" s="1"/>
      <c r="W50" s="1"/>
      <c r="X50" s="1"/>
      <c r="Y50" s="1"/>
      <c r="Z50" s="1"/>
    </row>
    <row r="51" spans="1:26" ht="12" customHeight="1" x14ac:dyDescent="0.3">
      <c r="A51" s="2"/>
      <c r="B51" s="1"/>
      <c r="C51" s="1"/>
      <c r="D51" s="1"/>
      <c r="E51" s="1"/>
      <c r="F51" s="1"/>
      <c r="G51" s="1"/>
      <c r="H51" s="3"/>
      <c r="I51" s="1"/>
      <c r="J51" s="1"/>
      <c r="K51" s="1"/>
      <c r="L51" s="1"/>
      <c r="M51" s="1"/>
      <c r="N51" s="1"/>
      <c r="O51" s="1"/>
      <c r="P51" s="1"/>
      <c r="Q51" s="1"/>
      <c r="R51" s="1"/>
      <c r="S51" s="1"/>
      <c r="T51" s="1"/>
      <c r="U51" s="1"/>
      <c r="V51" s="1"/>
      <c r="W51" s="1"/>
      <c r="X51" s="1"/>
      <c r="Y51" s="1"/>
      <c r="Z51" s="1"/>
    </row>
    <row r="52" spans="1:26" ht="12" customHeight="1" x14ac:dyDescent="0.3">
      <c r="A52" s="2"/>
      <c r="B52" s="1"/>
      <c r="C52" s="1"/>
      <c r="D52" s="1"/>
      <c r="E52" s="1"/>
      <c r="F52" s="1"/>
      <c r="G52" s="1"/>
      <c r="H52" s="3"/>
      <c r="I52" s="1"/>
      <c r="J52" s="1"/>
      <c r="K52" s="1"/>
      <c r="L52" s="1"/>
      <c r="M52" s="1"/>
      <c r="N52" s="1"/>
      <c r="O52" s="1"/>
      <c r="P52" s="1"/>
      <c r="Q52" s="1"/>
      <c r="R52" s="1"/>
      <c r="S52" s="1"/>
      <c r="T52" s="1"/>
      <c r="U52" s="1"/>
      <c r="V52" s="1"/>
      <c r="W52" s="1"/>
      <c r="X52" s="1"/>
      <c r="Y52" s="1"/>
      <c r="Z52" s="1"/>
    </row>
    <row r="53" spans="1:26" ht="12" customHeight="1" x14ac:dyDescent="0.3">
      <c r="A53" s="2"/>
      <c r="B53" s="1"/>
      <c r="C53" s="1"/>
      <c r="D53" s="1"/>
      <c r="E53" s="1"/>
      <c r="F53" s="1"/>
      <c r="G53" s="1"/>
      <c r="H53" s="3"/>
      <c r="I53" s="1"/>
      <c r="J53" s="1"/>
      <c r="K53" s="1"/>
      <c r="L53" s="1"/>
      <c r="M53" s="1"/>
      <c r="N53" s="1"/>
      <c r="O53" s="1"/>
      <c r="P53" s="1"/>
      <c r="Q53" s="1"/>
      <c r="R53" s="1"/>
      <c r="S53" s="1"/>
      <c r="T53" s="1"/>
      <c r="U53" s="1"/>
      <c r="V53" s="1"/>
      <c r="W53" s="1"/>
      <c r="X53" s="1"/>
      <c r="Y53" s="1"/>
      <c r="Z53" s="1"/>
    </row>
    <row r="54" spans="1:26" ht="12" customHeight="1" x14ac:dyDescent="0.3">
      <c r="A54" s="2"/>
      <c r="B54" s="1"/>
      <c r="C54" s="1"/>
      <c r="D54" s="1"/>
      <c r="E54" s="1"/>
      <c r="F54" s="1"/>
      <c r="G54" s="1"/>
      <c r="H54" s="3"/>
      <c r="I54" s="1"/>
      <c r="J54" s="1"/>
      <c r="K54" s="1"/>
      <c r="L54" s="1"/>
      <c r="M54" s="1"/>
      <c r="N54" s="1"/>
      <c r="O54" s="1"/>
      <c r="P54" s="1"/>
      <c r="Q54" s="1"/>
      <c r="R54" s="1"/>
      <c r="S54" s="1"/>
      <c r="T54" s="1"/>
      <c r="U54" s="1"/>
      <c r="V54" s="1"/>
      <c r="W54" s="1"/>
      <c r="X54" s="1"/>
      <c r="Y54" s="1"/>
      <c r="Z54" s="1"/>
    </row>
    <row r="55" spans="1:26" ht="12" customHeight="1" x14ac:dyDescent="0.3">
      <c r="A55" s="2"/>
      <c r="B55" s="1"/>
      <c r="C55" s="1"/>
      <c r="D55" s="1"/>
      <c r="E55" s="1"/>
      <c r="F55" s="1"/>
      <c r="G55" s="1"/>
      <c r="H55" s="3"/>
      <c r="I55" s="1"/>
      <c r="J55" s="1"/>
      <c r="K55" s="1"/>
      <c r="L55" s="1"/>
      <c r="M55" s="1"/>
      <c r="N55" s="1"/>
      <c r="O55" s="1"/>
      <c r="P55" s="1"/>
      <c r="Q55" s="1"/>
      <c r="R55" s="1"/>
      <c r="S55" s="1"/>
      <c r="T55" s="1"/>
      <c r="U55" s="1"/>
      <c r="V55" s="1"/>
      <c r="W55" s="1"/>
      <c r="X55" s="1"/>
      <c r="Y55" s="1"/>
      <c r="Z55" s="1"/>
    </row>
    <row r="56" spans="1:26" ht="12" customHeight="1" x14ac:dyDescent="0.3">
      <c r="A56" s="2"/>
      <c r="B56" s="1"/>
      <c r="C56" s="1"/>
      <c r="D56" s="1"/>
      <c r="E56" s="1"/>
      <c r="F56" s="1"/>
      <c r="G56" s="1"/>
      <c r="H56" s="3"/>
      <c r="I56" s="1"/>
      <c r="J56" s="1"/>
      <c r="K56" s="1"/>
      <c r="L56" s="1"/>
      <c r="M56" s="1"/>
      <c r="N56" s="1"/>
      <c r="O56" s="1"/>
      <c r="P56" s="1"/>
      <c r="Q56" s="1"/>
      <c r="R56" s="1"/>
      <c r="S56" s="1"/>
      <c r="T56" s="1"/>
      <c r="U56" s="1"/>
      <c r="V56" s="1"/>
      <c r="W56" s="1"/>
      <c r="X56" s="1"/>
      <c r="Y56" s="1"/>
      <c r="Z56" s="1"/>
    </row>
    <row r="57" spans="1:26" ht="12" customHeight="1" x14ac:dyDescent="0.3">
      <c r="A57" s="2"/>
      <c r="B57" s="1"/>
      <c r="C57" s="1"/>
      <c r="D57" s="1"/>
      <c r="E57" s="1"/>
      <c r="F57" s="1"/>
      <c r="G57" s="1"/>
      <c r="H57" s="3"/>
      <c r="I57" s="1"/>
      <c r="J57" s="1"/>
      <c r="K57" s="1"/>
      <c r="L57" s="1"/>
      <c r="M57" s="1"/>
      <c r="N57" s="1"/>
      <c r="O57" s="1"/>
      <c r="P57" s="1"/>
      <c r="Q57" s="1"/>
      <c r="R57" s="1"/>
      <c r="S57" s="1"/>
      <c r="T57" s="1"/>
      <c r="U57" s="1"/>
      <c r="V57" s="1"/>
      <c r="W57" s="1"/>
      <c r="X57" s="1"/>
      <c r="Y57" s="1"/>
      <c r="Z57" s="1"/>
    </row>
    <row r="58" spans="1:26" ht="12" customHeight="1" x14ac:dyDescent="0.3">
      <c r="A58" s="2"/>
      <c r="B58" s="1"/>
      <c r="C58" s="1"/>
      <c r="D58" s="1"/>
      <c r="E58" s="1"/>
      <c r="F58" s="1"/>
      <c r="G58" s="1"/>
      <c r="H58" s="3"/>
      <c r="I58" s="1"/>
      <c r="J58" s="1"/>
      <c r="K58" s="1"/>
      <c r="L58" s="1"/>
      <c r="M58" s="1"/>
      <c r="N58" s="1"/>
      <c r="O58" s="1"/>
      <c r="P58" s="1"/>
      <c r="Q58" s="1"/>
      <c r="R58" s="1"/>
      <c r="S58" s="1"/>
      <c r="T58" s="1"/>
      <c r="U58" s="1"/>
      <c r="V58" s="1"/>
      <c r="W58" s="1"/>
      <c r="X58" s="1"/>
      <c r="Y58" s="1"/>
      <c r="Z58" s="1"/>
    </row>
    <row r="59" spans="1:26" ht="12" customHeight="1" x14ac:dyDescent="0.3">
      <c r="A59" s="2"/>
      <c r="B59" s="1"/>
      <c r="C59" s="1"/>
      <c r="D59" s="1"/>
      <c r="E59" s="1"/>
      <c r="F59" s="1"/>
      <c r="G59" s="1"/>
      <c r="H59" s="3"/>
      <c r="I59" s="1"/>
      <c r="J59" s="1"/>
      <c r="K59" s="1"/>
      <c r="L59" s="1"/>
      <c r="M59" s="1"/>
      <c r="N59" s="1"/>
      <c r="O59" s="1"/>
      <c r="P59" s="1"/>
      <c r="Q59" s="1"/>
      <c r="R59" s="1"/>
      <c r="S59" s="1"/>
      <c r="T59" s="1"/>
      <c r="U59" s="1"/>
      <c r="V59" s="1"/>
      <c r="W59" s="1"/>
      <c r="X59" s="1"/>
      <c r="Y59" s="1"/>
      <c r="Z59" s="1"/>
    </row>
    <row r="60" spans="1:26" ht="12" customHeight="1" x14ac:dyDescent="0.3">
      <c r="A60" s="2"/>
      <c r="B60" s="1"/>
      <c r="C60" s="1"/>
      <c r="D60" s="1"/>
      <c r="E60" s="1"/>
      <c r="F60" s="1"/>
      <c r="G60" s="1"/>
      <c r="H60" s="3"/>
      <c r="I60" s="1"/>
      <c r="J60" s="1"/>
      <c r="K60" s="1"/>
      <c r="L60" s="1"/>
      <c r="M60" s="1"/>
      <c r="N60" s="1"/>
      <c r="O60" s="1"/>
      <c r="P60" s="1"/>
      <c r="Q60" s="1"/>
      <c r="R60" s="1"/>
      <c r="S60" s="1"/>
      <c r="T60" s="1"/>
      <c r="U60" s="1"/>
      <c r="V60" s="1"/>
      <c r="W60" s="1"/>
      <c r="X60" s="1"/>
      <c r="Y60" s="1"/>
      <c r="Z60" s="1"/>
    </row>
    <row r="61" spans="1:26" ht="12" customHeight="1" x14ac:dyDescent="0.3">
      <c r="A61" s="2"/>
      <c r="B61" s="1"/>
      <c r="C61" s="1"/>
      <c r="D61" s="1"/>
      <c r="E61" s="1"/>
      <c r="F61" s="1"/>
      <c r="G61" s="1"/>
      <c r="H61" s="3"/>
      <c r="I61" s="1"/>
      <c r="J61" s="1"/>
      <c r="K61" s="1"/>
      <c r="L61" s="1"/>
      <c r="M61" s="1"/>
      <c r="N61" s="1"/>
      <c r="O61" s="1"/>
      <c r="P61" s="1"/>
      <c r="Q61" s="1"/>
      <c r="R61" s="1"/>
      <c r="S61" s="1"/>
      <c r="T61" s="1"/>
      <c r="U61" s="1"/>
      <c r="V61" s="1"/>
      <c r="W61" s="1"/>
      <c r="X61" s="1"/>
      <c r="Y61" s="1"/>
      <c r="Z61" s="1"/>
    </row>
    <row r="62" spans="1:26" ht="12" customHeight="1" x14ac:dyDescent="0.3">
      <c r="A62" s="2"/>
      <c r="B62" s="1"/>
      <c r="C62" s="1"/>
      <c r="D62" s="1"/>
      <c r="E62" s="1"/>
      <c r="F62" s="1"/>
      <c r="G62" s="1"/>
      <c r="H62" s="3"/>
      <c r="I62" s="1"/>
      <c r="J62" s="1"/>
      <c r="K62" s="1"/>
      <c r="L62" s="1"/>
      <c r="M62" s="1"/>
      <c r="N62" s="1"/>
      <c r="O62" s="1"/>
      <c r="P62" s="1"/>
      <c r="Q62" s="1"/>
      <c r="R62" s="1"/>
      <c r="S62" s="1"/>
      <c r="T62" s="1"/>
      <c r="U62" s="1"/>
      <c r="V62" s="1"/>
      <c r="W62" s="1"/>
      <c r="X62" s="1"/>
      <c r="Y62" s="1"/>
      <c r="Z62" s="1"/>
    </row>
    <row r="63" spans="1:26" ht="12" customHeight="1" x14ac:dyDescent="0.3">
      <c r="A63" s="2"/>
      <c r="B63" s="1"/>
      <c r="C63" s="1"/>
      <c r="D63" s="1"/>
      <c r="E63" s="1"/>
      <c r="F63" s="1"/>
      <c r="G63" s="1"/>
      <c r="H63" s="3"/>
      <c r="I63" s="1"/>
      <c r="J63" s="1"/>
      <c r="K63" s="1"/>
      <c r="L63" s="1"/>
      <c r="M63" s="1"/>
      <c r="N63" s="1"/>
      <c r="O63" s="1"/>
      <c r="P63" s="1"/>
      <c r="Q63" s="1"/>
      <c r="R63" s="1"/>
      <c r="S63" s="1"/>
      <c r="T63" s="1"/>
      <c r="U63" s="1"/>
      <c r="V63" s="1"/>
      <c r="W63" s="1"/>
      <c r="X63" s="1"/>
      <c r="Y63" s="1"/>
      <c r="Z63" s="1"/>
    </row>
    <row r="64" spans="1:26" ht="12" customHeight="1" x14ac:dyDescent="0.3">
      <c r="A64" s="2"/>
      <c r="B64" s="1"/>
      <c r="C64" s="1"/>
      <c r="D64" s="1"/>
      <c r="E64" s="1"/>
      <c r="F64" s="1"/>
      <c r="G64" s="1"/>
      <c r="H64" s="3"/>
      <c r="I64" s="1"/>
      <c r="J64" s="1"/>
      <c r="K64" s="1"/>
      <c r="L64" s="1"/>
      <c r="M64" s="1"/>
      <c r="N64" s="1"/>
      <c r="O64" s="1"/>
      <c r="P64" s="1"/>
      <c r="Q64" s="1"/>
      <c r="R64" s="1"/>
      <c r="S64" s="1"/>
      <c r="T64" s="1"/>
      <c r="U64" s="1"/>
      <c r="V64" s="1"/>
      <c r="W64" s="1"/>
      <c r="X64" s="1"/>
      <c r="Y64" s="1"/>
      <c r="Z64" s="1"/>
    </row>
    <row r="65" spans="1:26" ht="12" customHeight="1" x14ac:dyDescent="0.3">
      <c r="A65" s="2"/>
      <c r="B65" s="1"/>
      <c r="C65" s="1"/>
      <c r="D65" s="1"/>
      <c r="E65" s="1"/>
      <c r="F65" s="1"/>
      <c r="G65" s="1"/>
      <c r="H65" s="3"/>
      <c r="I65" s="1"/>
      <c r="J65" s="1"/>
      <c r="K65" s="1"/>
      <c r="L65" s="1"/>
      <c r="M65" s="1"/>
      <c r="N65" s="1"/>
      <c r="O65" s="1"/>
      <c r="P65" s="1"/>
      <c r="Q65" s="1"/>
      <c r="R65" s="1"/>
      <c r="S65" s="1"/>
      <c r="T65" s="1"/>
      <c r="U65" s="1"/>
      <c r="V65" s="1"/>
      <c r="W65" s="1"/>
      <c r="X65" s="1"/>
      <c r="Y65" s="1"/>
      <c r="Z65" s="1"/>
    </row>
    <row r="66" spans="1:26" ht="12" customHeight="1" x14ac:dyDescent="0.3">
      <c r="A66" s="2"/>
      <c r="B66" s="1"/>
      <c r="C66" s="1"/>
      <c r="D66" s="1"/>
      <c r="E66" s="1"/>
      <c r="F66" s="1"/>
      <c r="G66" s="1"/>
      <c r="H66" s="3"/>
      <c r="I66" s="1"/>
      <c r="J66" s="1"/>
      <c r="K66" s="1"/>
      <c r="L66" s="1"/>
      <c r="M66" s="1"/>
      <c r="N66" s="1"/>
      <c r="O66" s="1"/>
      <c r="P66" s="1"/>
      <c r="Q66" s="1"/>
      <c r="R66" s="1"/>
      <c r="S66" s="1"/>
      <c r="T66" s="1"/>
      <c r="U66" s="1"/>
      <c r="V66" s="1"/>
      <c r="W66" s="1"/>
      <c r="X66" s="1"/>
      <c r="Y66" s="1"/>
      <c r="Z66" s="1"/>
    </row>
    <row r="67" spans="1:26" ht="12" customHeight="1" x14ac:dyDescent="0.3">
      <c r="A67" s="2"/>
      <c r="B67" s="1"/>
      <c r="C67" s="1"/>
      <c r="D67" s="1"/>
      <c r="E67" s="1"/>
      <c r="F67" s="1"/>
      <c r="G67" s="1"/>
      <c r="H67" s="3"/>
      <c r="I67" s="1"/>
      <c r="J67" s="1"/>
      <c r="K67" s="1"/>
      <c r="L67" s="1"/>
      <c r="M67" s="1"/>
      <c r="N67" s="1"/>
      <c r="O67" s="1"/>
      <c r="P67" s="1"/>
      <c r="Q67" s="1"/>
      <c r="R67" s="1"/>
      <c r="S67" s="1"/>
      <c r="T67" s="1"/>
      <c r="U67" s="1"/>
      <c r="V67" s="1"/>
      <c r="W67" s="1"/>
      <c r="X67" s="1"/>
      <c r="Y67" s="1"/>
      <c r="Z67" s="1"/>
    </row>
    <row r="68" spans="1:26" ht="12" customHeight="1" x14ac:dyDescent="0.3">
      <c r="A68" s="2"/>
      <c r="B68" s="1"/>
      <c r="C68" s="1"/>
      <c r="D68" s="1"/>
      <c r="E68" s="1"/>
      <c r="F68" s="1"/>
      <c r="G68" s="1"/>
      <c r="H68" s="3"/>
      <c r="I68" s="1"/>
      <c r="J68" s="1"/>
      <c r="K68" s="1"/>
      <c r="L68" s="1"/>
      <c r="M68" s="1"/>
      <c r="N68" s="1"/>
      <c r="O68" s="1"/>
      <c r="P68" s="1"/>
      <c r="Q68" s="1"/>
      <c r="R68" s="1"/>
      <c r="S68" s="1"/>
      <c r="T68" s="1"/>
      <c r="U68" s="1"/>
      <c r="V68" s="1"/>
      <c r="W68" s="1"/>
      <c r="X68" s="1"/>
      <c r="Y68" s="1"/>
      <c r="Z68" s="1"/>
    </row>
    <row r="69" spans="1:26" ht="12" customHeight="1" x14ac:dyDescent="0.3">
      <c r="A69" s="2"/>
      <c r="B69" s="1"/>
      <c r="C69" s="1"/>
      <c r="D69" s="1"/>
      <c r="E69" s="1"/>
      <c r="F69" s="1"/>
      <c r="G69" s="1"/>
      <c r="H69" s="3"/>
      <c r="I69" s="1"/>
      <c r="J69" s="1"/>
      <c r="K69" s="1"/>
      <c r="L69" s="1"/>
      <c r="M69" s="1"/>
      <c r="N69" s="1"/>
      <c r="O69" s="1"/>
      <c r="P69" s="1"/>
      <c r="Q69" s="1"/>
      <c r="R69" s="1"/>
      <c r="S69" s="1"/>
      <c r="T69" s="1"/>
      <c r="U69" s="1"/>
      <c r="V69" s="1"/>
      <c r="W69" s="1"/>
      <c r="X69" s="1"/>
      <c r="Y69" s="1"/>
      <c r="Z69" s="1"/>
    </row>
    <row r="70" spans="1:26" ht="12" customHeight="1" x14ac:dyDescent="0.3">
      <c r="A70" s="2"/>
      <c r="B70" s="1"/>
      <c r="C70" s="1"/>
      <c r="D70" s="1"/>
      <c r="E70" s="1"/>
      <c r="F70" s="1"/>
      <c r="G70" s="1"/>
      <c r="H70" s="3"/>
      <c r="I70" s="1"/>
      <c r="J70" s="1"/>
      <c r="K70" s="1"/>
      <c r="L70" s="1"/>
      <c r="M70" s="1"/>
      <c r="N70" s="1"/>
      <c r="O70" s="1"/>
      <c r="P70" s="1"/>
      <c r="Q70" s="1"/>
      <c r="R70" s="1"/>
      <c r="S70" s="1"/>
      <c r="T70" s="1"/>
      <c r="U70" s="1"/>
      <c r="V70" s="1"/>
      <c r="W70" s="1"/>
      <c r="X70" s="1"/>
      <c r="Y70" s="1"/>
      <c r="Z70" s="1"/>
    </row>
    <row r="71" spans="1:26" ht="12" customHeight="1" x14ac:dyDescent="0.3">
      <c r="A71" s="2"/>
      <c r="B71" s="1"/>
      <c r="C71" s="1"/>
      <c r="D71" s="1"/>
      <c r="E71" s="1"/>
      <c r="F71" s="1"/>
      <c r="G71" s="1"/>
      <c r="H71" s="3"/>
      <c r="I71" s="1"/>
      <c r="J71" s="1"/>
      <c r="K71" s="1"/>
      <c r="L71" s="1"/>
      <c r="M71" s="1"/>
      <c r="N71" s="1"/>
      <c r="O71" s="1"/>
      <c r="P71" s="1"/>
      <c r="Q71" s="1"/>
      <c r="R71" s="1"/>
      <c r="S71" s="1"/>
      <c r="T71" s="1"/>
      <c r="U71" s="1"/>
      <c r="V71" s="1"/>
      <c r="W71" s="1"/>
      <c r="X71" s="1"/>
      <c r="Y71" s="1"/>
      <c r="Z71" s="1"/>
    </row>
    <row r="72" spans="1:26" ht="12" customHeight="1" x14ac:dyDescent="0.3">
      <c r="A72" s="2"/>
      <c r="B72" s="1"/>
      <c r="C72" s="1"/>
      <c r="D72" s="1"/>
      <c r="E72" s="1"/>
      <c r="F72" s="1"/>
      <c r="G72" s="1"/>
      <c r="H72" s="3"/>
      <c r="I72" s="1"/>
      <c r="J72" s="1"/>
      <c r="K72" s="1"/>
      <c r="L72" s="1"/>
      <c r="M72" s="1"/>
      <c r="N72" s="1"/>
      <c r="O72" s="1"/>
      <c r="P72" s="1"/>
      <c r="Q72" s="1"/>
      <c r="R72" s="1"/>
      <c r="S72" s="1"/>
      <c r="T72" s="1"/>
      <c r="U72" s="1"/>
      <c r="V72" s="1"/>
      <c r="W72" s="1"/>
      <c r="X72" s="1"/>
      <c r="Y72" s="1"/>
      <c r="Z72" s="1"/>
    </row>
    <row r="73" spans="1:26" ht="12" customHeight="1" x14ac:dyDescent="0.3">
      <c r="A73" s="2"/>
      <c r="B73" s="1"/>
      <c r="C73" s="1"/>
      <c r="D73" s="1"/>
      <c r="E73" s="1"/>
      <c r="F73" s="1"/>
      <c r="G73" s="1"/>
      <c r="H73" s="3"/>
      <c r="I73" s="1"/>
      <c r="J73" s="1"/>
      <c r="K73" s="1"/>
      <c r="L73" s="1"/>
      <c r="M73" s="1"/>
      <c r="N73" s="1"/>
      <c r="O73" s="1"/>
      <c r="P73" s="1"/>
      <c r="Q73" s="1"/>
      <c r="R73" s="1"/>
      <c r="S73" s="1"/>
      <c r="T73" s="1"/>
      <c r="U73" s="1"/>
      <c r="V73" s="1"/>
      <c r="W73" s="1"/>
      <c r="X73" s="1"/>
      <c r="Y73" s="1"/>
      <c r="Z73" s="1"/>
    </row>
    <row r="74" spans="1:26" ht="12" customHeight="1" x14ac:dyDescent="0.3">
      <c r="A74" s="2"/>
      <c r="B74" s="1"/>
      <c r="C74" s="1"/>
      <c r="D74" s="1"/>
      <c r="E74" s="1"/>
      <c r="F74" s="1"/>
      <c r="G74" s="1"/>
      <c r="H74" s="3"/>
      <c r="I74" s="1"/>
      <c r="J74" s="1"/>
      <c r="K74" s="1"/>
      <c r="L74" s="1"/>
      <c r="M74" s="1"/>
      <c r="N74" s="1"/>
      <c r="O74" s="1"/>
      <c r="P74" s="1"/>
      <c r="Q74" s="1"/>
      <c r="R74" s="1"/>
      <c r="S74" s="1"/>
      <c r="T74" s="1"/>
      <c r="U74" s="1"/>
      <c r="V74" s="1"/>
      <c r="W74" s="1"/>
      <c r="X74" s="1"/>
      <c r="Y74" s="1"/>
      <c r="Z74" s="1"/>
    </row>
    <row r="75" spans="1:26" ht="12" customHeight="1" x14ac:dyDescent="0.3">
      <c r="A75" s="2"/>
      <c r="B75" s="1"/>
      <c r="C75" s="1"/>
      <c r="D75" s="1"/>
      <c r="E75" s="1"/>
      <c r="F75" s="1"/>
      <c r="G75" s="1"/>
      <c r="H75" s="3"/>
      <c r="I75" s="1"/>
      <c r="J75" s="1"/>
      <c r="K75" s="1"/>
      <c r="L75" s="1"/>
      <c r="M75" s="1"/>
      <c r="N75" s="1"/>
      <c r="O75" s="1"/>
      <c r="P75" s="1"/>
      <c r="Q75" s="1"/>
      <c r="R75" s="1"/>
      <c r="S75" s="1"/>
      <c r="T75" s="1"/>
      <c r="U75" s="1"/>
      <c r="V75" s="1"/>
      <c r="W75" s="1"/>
      <c r="X75" s="1"/>
      <c r="Y75" s="1"/>
      <c r="Z75" s="1"/>
    </row>
    <row r="76" spans="1:26" ht="12" customHeight="1" x14ac:dyDescent="0.3">
      <c r="A76" s="2"/>
      <c r="B76" s="1"/>
      <c r="C76" s="1"/>
      <c r="D76" s="1"/>
      <c r="E76" s="1"/>
      <c r="F76" s="1"/>
      <c r="G76" s="1"/>
      <c r="H76" s="3"/>
      <c r="I76" s="1"/>
      <c r="J76" s="1"/>
      <c r="K76" s="1"/>
      <c r="L76" s="1"/>
      <c r="M76" s="1"/>
      <c r="N76" s="1"/>
      <c r="O76" s="1"/>
      <c r="P76" s="1"/>
      <c r="Q76" s="1"/>
      <c r="R76" s="1"/>
      <c r="S76" s="1"/>
      <c r="T76" s="1"/>
      <c r="U76" s="1"/>
      <c r="V76" s="1"/>
      <c r="W76" s="1"/>
      <c r="X76" s="1"/>
      <c r="Y76" s="1"/>
      <c r="Z76" s="1"/>
    </row>
    <row r="77" spans="1:26" ht="12" customHeight="1" x14ac:dyDescent="0.3">
      <c r="A77" s="2"/>
      <c r="B77" s="1"/>
      <c r="C77" s="1"/>
      <c r="D77" s="1"/>
      <c r="E77" s="1"/>
      <c r="F77" s="1"/>
      <c r="G77" s="1"/>
      <c r="H77" s="3"/>
      <c r="I77" s="1"/>
      <c r="J77" s="1"/>
      <c r="K77" s="1"/>
      <c r="L77" s="1"/>
      <c r="M77" s="1"/>
      <c r="N77" s="1"/>
      <c r="O77" s="1"/>
      <c r="P77" s="1"/>
      <c r="Q77" s="1"/>
      <c r="R77" s="1"/>
      <c r="S77" s="1"/>
      <c r="T77" s="1"/>
      <c r="U77" s="1"/>
      <c r="V77" s="1"/>
      <c r="W77" s="1"/>
      <c r="X77" s="1"/>
      <c r="Y77" s="1"/>
      <c r="Z77" s="1"/>
    </row>
    <row r="78" spans="1:26" ht="12" customHeight="1" x14ac:dyDescent="0.3">
      <c r="A78" s="2"/>
      <c r="B78" s="1"/>
      <c r="C78" s="1"/>
      <c r="D78" s="1"/>
      <c r="E78" s="1"/>
      <c r="F78" s="1"/>
      <c r="G78" s="1"/>
      <c r="H78" s="3"/>
      <c r="I78" s="1"/>
      <c r="J78" s="1"/>
      <c r="K78" s="1"/>
      <c r="L78" s="1"/>
      <c r="M78" s="1"/>
      <c r="N78" s="1"/>
      <c r="O78" s="1"/>
      <c r="P78" s="1"/>
      <c r="Q78" s="1"/>
      <c r="R78" s="1"/>
      <c r="S78" s="1"/>
      <c r="T78" s="1"/>
      <c r="U78" s="1"/>
      <c r="V78" s="1"/>
      <c r="W78" s="1"/>
      <c r="X78" s="1"/>
      <c r="Y78" s="1"/>
      <c r="Z78" s="1"/>
    </row>
    <row r="79" spans="1:26" ht="12" customHeight="1" x14ac:dyDescent="0.3">
      <c r="A79" s="2"/>
      <c r="B79" s="1"/>
      <c r="C79" s="1"/>
      <c r="D79" s="1"/>
      <c r="E79" s="1"/>
      <c r="F79" s="1"/>
      <c r="G79" s="1"/>
      <c r="H79" s="3"/>
      <c r="I79" s="1"/>
      <c r="J79" s="1"/>
      <c r="K79" s="1"/>
      <c r="L79" s="1"/>
      <c r="M79" s="1"/>
      <c r="N79" s="1"/>
      <c r="O79" s="1"/>
      <c r="P79" s="1"/>
      <c r="Q79" s="1"/>
      <c r="R79" s="1"/>
      <c r="S79" s="1"/>
      <c r="T79" s="1"/>
      <c r="U79" s="1"/>
      <c r="V79" s="1"/>
      <c r="W79" s="1"/>
      <c r="X79" s="1"/>
      <c r="Y79" s="1"/>
      <c r="Z79" s="1"/>
    </row>
    <row r="80" spans="1:26" ht="12" customHeight="1" x14ac:dyDescent="0.3">
      <c r="A80" s="2"/>
      <c r="B80" s="1"/>
      <c r="C80" s="1"/>
      <c r="D80" s="1"/>
      <c r="E80" s="1"/>
      <c r="F80" s="1"/>
      <c r="G80" s="1"/>
      <c r="H80" s="3"/>
      <c r="I80" s="1"/>
      <c r="J80" s="1"/>
      <c r="K80" s="1"/>
      <c r="L80" s="1"/>
      <c r="M80" s="1"/>
      <c r="N80" s="1"/>
      <c r="O80" s="1"/>
      <c r="P80" s="1"/>
      <c r="Q80" s="1"/>
      <c r="R80" s="1"/>
      <c r="S80" s="1"/>
      <c r="T80" s="1"/>
      <c r="U80" s="1"/>
      <c r="V80" s="1"/>
      <c r="W80" s="1"/>
      <c r="X80" s="1"/>
      <c r="Y80" s="1"/>
      <c r="Z80" s="1"/>
    </row>
    <row r="81" spans="1:26" ht="12" customHeight="1" x14ac:dyDescent="0.3">
      <c r="A81" s="2"/>
      <c r="B81" s="1"/>
      <c r="C81" s="1"/>
      <c r="D81" s="1"/>
      <c r="E81" s="1"/>
      <c r="F81" s="1"/>
      <c r="G81" s="1"/>
      <c r="H81" s="3"/>
      <c r="I81" s="1"/>
      <c r="J81" s="1"/>
      <c r="K81" s="1"/>
      <c r="L81" s="1"/>
      <c r="M81" s="1"/>
      <c r="N81" s="1"/>
      <c r="O81" s="1"/>
      <c r="P81" s="1"/>
      <c r="Q81" s="1"/>
      <c r="R81" s="1"/>
      <c r="S81" s="1"/>
      <c r="T81" s="1"/>
      <c r="U81" s="1"/>
      <c r="V81" s="1"/>
      <c r="W81" s="1"/>
      <c r="X81" s="1"/>
      <c r="Y81" s="1"/>
      <c r="Z81" s="1"/>
    </row>
    <row r="82" spans="1:26" ht="12" customHeight="1" x14ac:dyDescent="0.3">
      <c r="A82" s="2"/>
      <c r="B82" s="1"/>
      <c r="C82" s="1"/>
      <c r="D82" s="1"/>
      <c r="E82" s="1"/>
      <c r="F82" s="1"/>
      <c r="G82" s="1"/>
      <c r="H82" s="3"/>
      <c r="I82" s="1"/>
      <c r="J82" s="1"/>
      <c r="K82" s="1"/>
      <c r="L82" s="1"/>
      <c r="M82" s="1"/>
      <c r="N82" s="1"/>
      <c r="O82" s="1"/>
      <c r="P82" s="1"/>
      <c r="Q82" s="1"/>
      <c r="R82" s="1"/>
      <c r="S82" s="1"/>
      <c r="T82" s="1"/>
      <c r="U82" s="1"/>
      <c r="V82" s="1"/>
      <c r="W82" s="1"/>
      <c r="X82" s="1"/>
      <c r="Y82" s="1"/>
      <c r="Z82" s="1"/>
    </row>
    <row r="83" spans="1:26" ht="12" customHeight="1" x14ac:dyDescent="0.3">
      <c r="A83" s="2"/>
      <c r="B83" s="1"/>
      <c r="C83" s="1"/>
      <c r="D83" s="1"/>
      <c r="E83" s="1"/>
      <c r="F83" s="1"/>
      <c r="G83" s="1"/>
      <c r="H83" s="3"/>
      <c r="I83" s="1"/>
      <c r="J83" s="1"/>
      <c r="K83" s="1"/>
      <c r="L83" s="1"/>
      <c r="M83" s="1"/>
      <c r="N83" s="1"/>
      <c r="O83" s="1"/>
      <c r="P83" s="1"/>
      <c r="Q83" s="1"/>
      <c r="R83" s="1"/>
      <c r="S83" s="1"/>
      <c r="T83" s="1"/>
      <c r="U83" s="1"/>
      <c r="V83" s="1"/>
      <c r="W83" s="1"/>
      <c r="X83" s="1"/>
      <c r="Y83" s="1"/>
      <c r="Z83" s="1"/>
    </row>
    <row r="84" spans="1:26" ht="12" customHeight="1" x14ac:dyDescent="0.3">
      <c r="A84" s="2"/>
      <c r="B84" s="1"/>
      <c r="C84" s="1"/>
      <c r="D84" s="1"/>
      <c r="E84" s="1"/>
      <c r="F84" s="1"/>
      <c r="G84" s="1"/>
      <c r="H84" s="3"/>
      <c r="I84" s="1"/>
      <c r="J84" s="1"/>
      <c r="K84" s="1"/>
      <c r="L84" s="1"/>
      <c r="M84" s="1"/>
      <c r="N84" s="1"/>
      <c r="O84" s="1"/>
      <c r="P84" s="1"/>
      <c r="Q84" s="1"/>
      <c r="R84" s="1"/>
      <c r="S84" s="1"/>
      <c r="T84" s="1"/>
      <c r="U84" s="1"/>
      <c r="V84" s="1"/>
      <c r="W84" s="1"/>
      <c r="X84" s="1"/>
      <c r="Y84" s="1"/>
      <c r="Z84" s="1"/>
    </row>
    <row r="85" spans="1:26" ht="12" customHeight="1" x14ac:dyDescent="0.3">
      <c r="A85" s="2"/>
      <c r="B85" s="1"/>
      <c r="C85" s="1"/>
      <c r="D85" s="1"/>
      <c r="E85" s="1"/>
      <c r="F85" s="1"/>
      <c r="G85" s="1"/>
      <c r="H85" s="3"/>
      <c r="I85" s="1"/>
      <c r="J85" s="1"/>
      <c r="K85" s="1"/>
      <c r="L85" s="1"/>
      <c r="M85" s="1"/>
      <c r="N85" s="1"/>
      <c r="O85" s="1"/>
      <c r="P85" s="1"/>
      <c r="Q85" s="1"/>
      <c r="R85" s="1"/>
      <c r="S85" s="1"/>
      <c r="T85" s="1"/>
      <c r="U85" s="1"/>
      <c r="V85" s="1"/>
      <c r="W85" s="1"/>
      <c r="X85" s="1"/>
      <c r="Y85" s="1"/>
      <c r="Z85" s="1"/>
    </row>
    <row r="86" spans="1:26" ht="12" customHeight="1" x14ac:dyDescent="0.3">
      <c r="A86" s="2"/>
      <c r="B86" s="1"/>
      <c r="C86" s="1"/>
      <c r="D86" s="1"/>
      <c r="E86" s="1"/>
      <c r="F86" s="1"/>
      <c r="G86" s="1"/>
      <c r="H86" s="3"/>
      <c r="I86" s="1"/>
      <c r="J86" s="1"/>
      <c r="K86" s="1"/>
      <c r="L86" s="1"/>
      <c r="M86" s="1"/>
      <c r="N86" s="1"/>
      <c r="O86" s="1"/>
      <c r="P86" s="1"/>
      <c r="Q86" s="1"/>
      <c r="R86" s="1"/>
      <c r="S86" s="1"/>
      <c r="T86" s="1"/>
      <c r="U86" s="1"/>
      <c r="V86" s="1"/>
      <c r="W86" s="1"/>
      <c r="X86" s="1"/>
      <c r="Y86" s="1"/>
      <c r="Z86" s="1"/>
    </row>
    <row r="87" spans="1:26" ht="12" customHeight="1" x14ac:dyDescent="0.3">
      <c r="A87" s="2"/>
      <c r="B87" s="1"/>
      <c r="C87" s="1"/>
      <c r="D87" s="1"/>
      <c r="E87" s="1"/>
      <c r="F87" s="1"/>
      <c r="G87" s="1"/>
      <c r="H87" s="3"/>
      <c r="I87" s="1"/>
      <c r="J87" s="1"/>
      <c r="K87" s="1"/>
      <c r="L87" s="1"/>
      <c r="M87" s="1"/>
      <c r="N87" s="1"/>
      <c r="O87" s="1"/>
      <c r="P87" s="1"/>
      <c r="Q87" s="1"/>
      <c r="R87" s="1"/>
      <c r="S87" s="1"/>
      <c r="T87" s="1"/>
      <c r="U87" s="1"/>
      <c r="V87" s="1"/>
      <c r="W87" s="1"/>
      <c r="X87" s="1"/>
      <c r="Y87" s="1"/>
      <c r="Z87" s="1"/>
    </row>
    <row r="88" spans="1:26" ht="12" customHeight="1" x14ac:dyDescent="0.3">
      <c r="A88" s="2"/>
      <c r="B88" s="1"/>
      <c r="C88" s="1"/>
      <c r="D88" s="1"/>
      <c r="E88" s="1"/>
      <c r="F88" s="1"/>
      <c r="G88" s="1"/>
      <c r="H88" s="3"/>
      <c r="I88" s="1"/>
      <c r="J88" s="1"/>
      <c r="K88" s="1"/>
      <c r="L88" s="1"/>
      <c r="M88" s="1"/>
      <c r="N88" s="1"/>
      <c r="O88" s="1"/>
      <c r="P88" s="1"/>
      <c r="Q88" s="1"/>
      <c r="R88" s="1"/>
      <c r="S88" s="1"/>
      <c r="T88" s="1"/>
      <c r="U88" s="1"/>
      <c r="V88" s="1"/>
      <c r="W88" s="1"/>
      <c r="X88" s="1"/>
      <c r="Y88" s="1"/>
      <c r="Z88" s="1"/>
    </row>
    <row r="89" spans="1:26" ht="12" customHeight="1" x14ac:dyDescent="0.3">
      <c r="A89" s="2"/>
      <c r="B89" s="1"/>
      <c r="C89" s="1"/>
      <c r="D89" s="1"/>
      <c r="E89" s="1"/>
      <c r="F89" s="1"/>
      <c r="G89" s="1"/>
      <c r="H89" s="3"/>
      <c r="I89" s="1"/>
      <c r="J89" s="1"/>
      <c r="K89" s="1"/>
      <c r="L89" s="1"/>
      <c r="M89" s="1"/>
      <c r="N89" s="1"/>
      <c r="O89" s="1"/>
      <c r="P89" s="1"/>
      <c r="Q89" s="1"/>
      <c r="R89" s="1"/>
      <c r="S89" s="1"/>
      <c r="T89" s="1"/>
      <c r="U89" s="1"/>
      <c r="V89" s="1"/>
      <c r="W89" s="1"/>
      <c r="X89" s="1"/>
      <c r="Y89" s="1"/>
      <c r="Z89" s="1"/>
    </row>
    <row r="90" spans="1:26" ht="12" customHeight="1" x14ac:dyDescent="0.3">
      <c r="A90" s="2"/>
      <c r="B90" s="1"/>
      <c r="C90" s="1"/>
      <c r="D90" s="1"/>
      <c r="E90" s="1"/>
      <c r="F90" s="1"/>
      <c r="G90" s="1"/>
      <c r="H90" s="3"/>
      <c r="I90" s="1"/>
      <c r="J90" s="1"/>
      <c r="K90" s="1"/>
      <c r="L90" s="1"/>
      <c r="M90" s="1"/>
      <c r="N90" s="1"/>
      <c r="O90" s="1"/>
      <c r="P90" s="1"/>
      <c r="Q90" s="1"/>
      <c r="R90" s="1"/>
      <c r="S90" s="1"/>
      <c r="T90" s="1"/>
      <c r="U90" s="1"/>
      <c r="V90" s="1"/>
      <c r="W90" s="1"/>
      <c r="X90" s="1"/>
      <c r="Y90" s="1"/>
      <c r="Z90" s="1"/>
    </row>
    <row r="91" spans="1:26" ht="12" customHeight="1" x14ac:dyDescent="0.3">
      <c r="A91" s="2"/>
      <c r="B91" s="1"/>
      <c r="C91" s="1"/>
      <c r="D91" s="1"/>
      <c r="E91" s="1"/>
      <c r="F91" s="1"/>
      <c r="G91" s="1"/>
      <c r="H91" s="3"/>
      <c r="I91" s="1"/>
      <c r="J91" s="1"/>
      <c r="K91" s="1"/>
      <c r="L91" s="1"/>
      <c r="M91" s="1"/>
      <c r="N91" s="1"/>
      <c r="O91" s="1"/>
      <c r="P91" s="1"/>
      <c r="Q91" s="1"/>
      <c r="R91" s="1"/>
      <c r="S91" s="1"/>
      <c r="T91" s="1"/>
      <c r="U91" s="1"/>
      <c r="V91" s="1"/>
      <c r="W91" s="1"/>
      <c r="X91" s="1"/>
      <c r="Y91" s="1"/>
      <c r="Z91" s="1"/>
    </row>
    <row r="92" spans="1:26" ht="12" customHeight="1" x14ac:dyDescent="0.3">
      <c r="A92" s="2"/>
      <c r="B92" s="1"/>
      <c r="C92" s="1"/>
      <c r="D92" s="1"/>
      <c r="E92" s="1"/>
      <c r="F92" s="1"/>
      <c r="G92" s="1"/>
      <c r="H92" s="3"/>
      <c r="I92" s="1"/>
      <c r="J92" s="1"/>
      <c r="K92" s="1"/>
      <c r="L92" s="1"/>
      <c r="M92" s="1"/>
      <c r="N92" s="1"/>
      <c r="O92" s="1"/>
      <c r="P92" s="1"/>
      <c r="Q92" s="1"/>
      <c r="R92" s="1"/>
      <c r="S92" s="1"/>
      <c r="T92" s="1"/>
      <c r="U92" s="1"/>
      <c r="V92" s="1"/>
      <c r="W92" s="1"/>
      <c r="X92" s="1"/>
      <c r="Y92" s="1"/>
      <c r="Z92" s="1"/>
    </row>
    <row r="93" spans="1:26" ht="12" customHeight="1" x14ac:dyDescent="0.3">
      <c r="A93" s="2"/>
      <c r="B93" s="1"/>
      <c r="C93" s="1"/>
      <c r="D93" s="1"/>
      <c r="E93" s="1"/>
      <c r="F93" s="1"/>
      <c r="G93" s="1"/>
      <c r="H93" s="3"/>
      <c r="I93" s="1"/>
      <c r="J93" s="1"/>
      <c r="K93" s="1"/>
      <c r="L93" s="1"/>
      <c r="M93" s="1"/>
      <c r="N93" s="1"/>
      <c r="O93" s="1"/>
      <c r="P93" s="1"/>
      <c r="Q93" s="1"/>
      <c r="R93" s="1"/>
      <c r="S93" s="1"/>
      <c r="T93" s="1"/>
      <c r="U93" s="1"/>
      <c r="V93" s="1"/>
      <c r="W93" s="1"/>
      <c r="X93" s="1"/>
      <c r="Y93" s="1"/>
      <c r="Z93" s="1"/>
    </row>
    <row r="94" spans="1:26" ht="12" customHeight="1" x14ac:dyDescent="0.3">
      <c r="A94" s="2"/>
      <c r="B94" s="1"/>
      <c r="C94" s="1"/>
      <c r="D94" s="1"/>
      <c r="E94" s="1"/>
      <c r="F94" s="1"/>
      <c r="G94" s="1"/>
      <c r="H94" s="3"/>
      <c r="I94" s="1"/>
      <c r="J94" s="1"/>
      <c r="K94" s="1"/>
      <c r="L94" s="1"/>
      <c r="M94" s="1"/>
      <c r="N94" s="1"/>
      <c r="O94" s="1"/>
      <c r="P94" s="1"/>
      <c r="Q94" s="1"/>
      <c r="R94" s="1"/>
      <c r="S94" s="1"/>
      <c r="T94" s="1"/>
      <c r="U94" s="1"/>
      <c r="V94" s="1"/>
      <c r="W94" s="1"/>
      <c r="X94" s="1"/>
      <c r="Y94" s="1"/>
      <c r="Z94" s="1"/>
    </row>
    <row r="95" spans="1:26" ht="12" customHeight="1" x14ac:dyDescent="0.3">
      <c r="A95" s="2"/>
      <c r="B95" s="1"/>
      <c r="C95" s="1"/>
      <c r="D95" s="1"/>
      <c r="E95" s="1"/>
      <c r="F95" s="1"/>
      <c r="G95" s="1"/>
      <c r="H95" s="3"/>
      <c r="I95" s="1"/>
      <c r="J95" s="1"/>
      <c r="K95" s="1"/>
      <c r="L95" s="1"/>
      <c r="M95" s="1"/>
      <c r="N95" s="1"/>
      <c r="O95" s="1"/>
      <c r="P95" s="1"/>
      <c r="Q95" s="1"/>
      <c r="R95" s="1"/>
      <c r="S95" s="1"/>
      <c r="T95" s="1"/>
      <c r="U95" s="1"/>
      <c r="V95" s="1"/>
      <c r="W95" s="1"/>
      <c r="X95" s="1"/>
      <c r="Y95" s="1"/>
      <c r="Z95" s="1"/>
    </row>
    <row r="96" spans="1:26" ht="12" customHeight="1" x14ac:dyDescent="0.3">
      <c r="A96" s="2"/>
      <c r="B96" s="1"/>
      <c r="C96" s="1"/>
      <c r="D96" s="1"/>
      <c r="E96" s="1"/>
      <c r="F96" s="1"/>
      <c r="G96" s="1"/>
      <c r="H96" s="3"/>
      <c r="I96" s="1"/>
      <c r="J96" s="1"/>
      <c r="K96" s="1"/>
      <c r="L96" s="1"/>
      <c r="M96" s="1"/>
      <c r="N96" s="1"/>
      <c r="O96" s="1"/>
      <c r="P96" s="1"/>
      <c r="Q96" s="1"/>
      <c r="R96" s="1"/>
      <c r="S96" s="1"/>
      <c r="T96" s="1"/>
      <c r="U96" s="1"/>
      <c r="V96" s="1"/>
      <c r="W96" s="1"/>
      <c r="X96" s="1"/>
      <c r="Y96" s="1"/>
      <c r="Z96" s="1"/>
    </row>
    <row r="97" spans="1:26" ht="12" customHeight="1" x14ac:dyDescent="0.3">
      <c r="A97" s="2"/>
      <c r="B97" s="1"/>
      <c r="C97" s="1"/>
      <c r="D97" s="1"/>
      <c r="E97" s="1"/>
      <c r="F97" s="1"/>
      <c r="G97" s="1"/>
      <c r="H97" s="3"/>
      <c r="I97" s="1"/>
      <c r="J97" s="1"/>
      <c r="K97" s="1"/>
      <c r="L97" s="1"/>
      <c r="M97" s="1"/>
      <c r="N97" s="1"/>
      <c r="O97" s="1"/>
      <c r="P97" s="1"/>
      <c r="Q97" s="1"/>
      <c r="R97" s="1"/>
      <c r="S97" s="1"/>
      <c r="T97" s="1"/>
      <c r="U97" s="1"/>
      <c r="V97" s="1"/>
      <c r="W97" s="1"/>
      <c r="X97" s="1"/>
      <c r="Y97" s="1"/>
      <c r="Z97" s="1"/>
    </row>
    <row r="98" spans="1:26" ht="12" customHeight="1" x14ac:dyDescent="0.3">
      <c r="A98" s="2"/>
      <c r="B98" s="1"/>
      <c r="C98" s="1"/>
      <c r="D98" s="1"/>
      <c r="E98" s="1"/>
      <c r="F98" s="1"/>
      <c r="G98" s="1"/>
      <c r="H98" s="3"/>
      <c r="I98" s="1"/>
      <c r="J98" s="1"/>
      <c r="K98" s="1"/>
      <c r="L98" s="1"/>
      <c r="M98" s="1"/>
      <c r="N98" s="1"/>
      <c r="O98" s="1"/>
      <c r="P98" s="1"/>
      <c r="Q98" s="1"/>
      <c r="R98" s="1"/>
      <c r="S98" s="1"/>
      <c r="T98" s="1"/>
      <c r="U98" s="1"/>
      <c r="V98" s="1"/>
      <c r="W98" s="1"/>
      <c r="X98" s="1"/>
      <c r="Y98" s="1"/>
      <c r="Z98" s="1"/>
    </row>
    <row r="99" spans="1:26" ht="12" customHeight="1" x14ac:dyDescent="0.3">
      <c r="A99" s="2"/>
      <c r="B99" s="1"/>
      <c r="C99" s="1"/>
      <c r="D99" s="1"/>
      <c r="E99" s="1"/>
      <c r="F99" s="1"/>
      <c r="G99" s="1"/>
      <c r="H99" s="3"/>
      <c r="I99" s="1"/>
      <c r="J99" s="1"/>
      <c r="K99" s="1"/>
      <c r="L99" s="1"/>
      <c r="M99" s="1"/>
      <c r="N99" s="1"/>
      <c r="O99" s="1"/>
      <c r="P99" s="1"/>
      <c r="Q99" s="1"/>
      <c r="R99" s="1"/>
      <c r="S99" s="1"/>
      <c r="T99" s="1"/>
      <c r="U99" s="1"/>
      <c r="V99" s="1"/>
      <c r="W99" s="1"/>
      <c r="X99" s="1"/>
      <c r="Y99" s="1"/>
      <c r="Z99" s="1"/>
    </row>
    <row r="100" spans="1:26" ht="12" customHeight="1" x14ac:dyDescent="0.3">
      <c r="A100" s="2"/>
      <c r="B100" s="1"/>
      <c r="C100" s="1"/>
      <c r="D100" s="1"/>
      <c r="E100" s="1"/>
      <c r="F100" s="1"/>
      <c r="G100" s="1"/>
      <c r="H100" s="3"/>
      <c r="I100" s="1"/>
      <c r="J100" s="1"/>
      <c r="K100" s="1"/>
      <c r="L100" s="1"/>
      <c r="M100" s="1"/>
      <c r="N100" s="1"/>
      <c r="O100" s="1"/>
      <c r="P100" s="1"/>
      <c r="Q100" s="1"/>
      <c r="R100" s="1"/>
      <c r="S100" s="1"/>
      <c r="T100" s="1"/>
      <c r="U100" s="1"/>
      <c r="V100" s="1"/>
      <c r="W100" s="1"/>
      <c r="X100" s="1"/>
      <c r="Y100" s="1"/>
      <c r="Z100" s="1"/>
    </row>
    <row r="101" spans="1:26" ht="12" customHeight="1" x14ac:dyDescent="0.3">
      <c r="A101" s="2"/>
      <c r="B101" s="1"/>
      <c r="C101" s="1"/>
      <c r="D101" s="1"/>
      <c r="E101" s="1"/>
      <c r="F101" s="1"/>
      <c r="G101" s="1"/>
      <c r="H101" s="3"/>
      <c r="I101" s="1"/>
      <c r="J101" s="1"/>
      <c r="K101" s="1"/>
      <c r="L101" s="1"/>
      <c r="M101" s="1"/>
      <c r="N101" s="1"/>
      <c r="O101" s="1"/>
      <c r="P101" s="1"/>
      <c r="Q101" s="1"/>
      <c r="R101" s="1"/>
      <c r="S101" s="1"/>
      <c r="T101" s="1"/>
      <c r="U101" s="1"/>
      <c r="V101" s="1"/>
      <c r="W101" s="1"/>
      <c r="X101" s="1"/>
      <c r="Y101" s="1"/>
      <c r="Z101" s="1"/>
    </row>
    <row r="102" spans="1:26" ht="12" customHeight="1" x14ac:dyDescent="0.3">
      <c r="A102" s="2"/>
      <c r="B102" s="1"/>
      <c r="C102" s="1"/>
      <c r="D102" s="1"/>
      <c r="E102" s="1"/>
      <c r="F102" s="1"/>
      <c r="G102" s="1"/>
      <c r="H102" s="3"/>
      <c r="I102" s="1"/>
      <c r="J102" s="1"/>
      <c r="K102" s="1"/>
      <c r="L102" s="1"/>
      <c r="M102" s="1"/>
      <c r="N102" s="1"/>
      <c r="O102" s="1"/>
      <c r="P102" s="1"/>
      <c r="Q102" s="1"/>
      <c r="R102" s="1"/>
      <c r="S102" s="1"/>
      <c r="T102" s="1"/>
      <c r="U102" s="1"/>
      <c r="V102" s="1"/>
      <c r="W102" s="1"/>
      <c r="X102" s="1"/>
      <c r="Y102" s="1"/>
      <c r="Z102" s="1"/>
    </row>
    <row r="103" spans="1:26" ht="12" customHeight="1" x14ac:dyDescent="0.3">
      <c r="A103" s="2"/>
      <c r="B103" s="1"/>
      <c r="C103" s="1"/>
      <c r="D103" s="1"/>
      <c r="E103" s="1"/>
      <c r="F103" s="1"/>
      <c r="G103" s="1"/>
      <c r="H103" s="3"/>
      <c r="I103" s="1"/>
      <c r="J103" s="1"/>
      <c r="K103" s="1"/>
      <c r="L103" s="1"/>
      <c r="M103" s="1"/>
      <c r="N103" s="1"/>
      <c r="O103" s="1"/>
      <c r="P103" s="1"/>
      <c r="Q103" s="1"/>
      <c r="R103" s="1"/>
      <c r="S103" s="1"/>
      <c r="T103" s="1"/>
      <c r="U103" s="1"/>
      <c r="V103" s="1"/>
      <c r="W103" s="1"/>
      <c r="X103" s="1"/>
      <c r="Y103" s="1"/>
      <c r="Z103" s="1"/>
    </row>
    <row r="104" spans="1:26" ht="12" customHeight="1" x14ac:dyDescent="0.3">
      <c r="A104" s="2"/>
      <c r="B104" s="1"/>
      <c r="C104" s="1"/>
      <c r="D104" s="1"/>
      <c r="E104" s="1"/>
      <c r="F104" s="1"/>
      <c r="G104" s="1"/>
      <c r="H104" s="3"/>
      <c r="I104" s="1"/>
      <c r="J104" s="1"/>
      <c r="K104" s="1"/>
      <c r="L104" s="1"/>
      <c r="M104" s="1"/>
      <c r="N104" s="1"/>
      <c r="O104" s="1"/>
      <c r="P104" s="1"/>
      <c r="Q104" s="1"/>
      <c r="R104" s="1"/>
      <c r="S104" s="1"/>
      <c r="T104" s="1"/>
      <c r="U104" s="1"/>
      <c r="V104" s="1"/>
      <c r="W104" s="1"/>
      <c r="X104" s="1"/>
      <c r="Y104" s="1"/>
      <c r="Z104" s="1"/>
    </row>
    <row r="105" spans="1:26" ht="12" customHeight="1" x14ac:dyDescent="0.3">
      <c r="A105" s="2"/>
      <c r="B105" s="1"/>
      <c r="C105" s="1"/>
      <c r="D105" s="1"/>
      <c r="E105" s="1"/>
      <c r="F105" s="1"/>
      <c r="G105" s="1"/>
      <c r="H105" s="3"/>
      <c r="I105" s="1"/>
      <c r="J105" s="1"/>
      <c r="K105" s="1"/>
      <c r="L105" s="1"/>
      <c r="M105" s="1"/>
      <c r="N105" s="1"/>
      <c r="O105" s="1"/>
      <c r="P105" s="1"/>
      <c r="Q105" s="1"/>
      <c r="R105" s="1"/>
      <c r="S105" s="1"/>
      <c r="T105" s="1"/>
      <c r="U105" s="1"/>
      <c r="V105" s="1"/>
      <c r="W105" s="1"/>
      <c r="X105" s="1"/>
      <c r="Y105" s="1"/>
      <c r="Z105" s="1"/>
    </row>
    <row r="106" spans="1:26" ht="12" customHeight="1" x14ac:dyDescent="0.3">
      <c r="A106" s="2"/>
      <c r="B106" s="1"/>
      <c r="C106" s="1"/>
      <c r="D106" s="1"/>
      <c r="E106" s="1"/>
      <c r="F106" s="1"/>
      <c r="G106" s="1"/>
      <c r="H106" s="3"/>
      <c r="I106" s="1"/>
      <c r="J106" s="1"/>
      <c r="K106" s="1"/>
      <c r="L106" s="1"/>
      <c r="M106" s="1"/>
      <c r="N106" s="1"/>
      <c r="O106" s="1"/>
      <c r="P106" s="1"/>
      <c r="Q106" s="1"/>
      <c r="R106" s="1"/>
      <c r="S106" s="1"/>
      <c r="T106" s="1"/>
      <c r="U106" s="1"/>
      <c r="V106" s="1"/>
      <c r="W106" s="1"/>
      <c r="X106" s="1"/>
      <c r="Y106" s="1"/>
      <c r="Z106" s="1"/>
    </row>
    <row r="107" spans="1:26" ht="12" customHeight="1" x14ac:dyDescent="0.3">
      <c r="A107" s="2"/>
      <c r="B107" s="1"/>
      <c r="C107" s="1"/>
      <c r="D107" s="1"/>
      <c r="E107" s="1"/>
      <c r="F107" s="1"/>
      <c r="G107" s="1"/>
      <c r="H107" s="3"/>
      <c r="I107" s="1"/>
      <c r="J107" s="1"/>
      <c r="K107" s="1"/>
      <c r="L107" s="1"/>
      <c r="M107" s="1"/>
      <c r="N107" s="1"/>
      <c r="O107" s="1"/>
      <c r="P107" s="1"/>
      <c r="Q107" s="1"/>
      <c r="R107" s="1"/>
      <c r="S107" s="1"/>
      <c r="T107" s="1"/>
      <c r="U107" s="1"/>
      <c r="V107" s="1"/>
      <c r="W107" s="1"/>
      <c r="X107" s="1"/>
      <c r="Y107" s="1"/>
      <c r="Z107" s="1"/>
    </row>
    <row r="108" spans="1:26" ht="12" customHeight="1" x14ac:dyDescent="0.3">
      <c r="A108" s="2"/>
      <c r="B108" s="1"/>
      <c r="C108" s="1"/>
      <c r="D108" s="1"/>
      <c r="E108" s="1"/>
      <c r="F108" s="1"/>
      <c r="G108" s="1"/>
      <c r="H108" s="3"/>
      <c r="I108" s="1"/>
      <c r="J108" s="1"/>
      <c r="K108" s="1"/>
      <c r="L108" s="1"/>
      <c r="M108" s="1"/>
      <c r="N108" s="1"/>
      <c r="O108" s="1"/>
      <c r="P108" s="1"/>
      <c r="Q108" s="1"/>
      <c r="R108" s="1"/>
      <c r="S108" s="1"/>
      <c r="T108" s="1"/>
      <c r="U108" s="1"/>
      <c r="V108" s="1"/>
      <c r="W108" s="1"/>
      <c r="X108" s="1"/>
      <c r="Y108" s="1"/>
      <c r="Z108" s="1"/>
    </row>
    <row r="109" spans="1:26" ht="12" customHeight="1" x14ac:dyDescent="0.3">
      <c r="A109" s="2"/>
      <c r="B109" s="1"/>
      <c r="C109" s="1"/>
      <c r="D109" s="1"/>
      <c r="E109" s="1"/>
      <c r="F109" s="1"/>
      <c r="G109" s="1"/>
      <c r="H109" s="3"/>
      <c r="I109" s="1"/>
      <c r="J109" s="1"/>
      <c r="K109" s="1"/>
      <c r="L109" s="1"/>
      <c r="M109" s="1"/>
      <c r="N109" s="1"/>
      <c r="O109" s="1"/>
      <c r="P109" s="1"/>
      <c r="Q109" s="1"/>
      <c r="R109" s="1"/>
      <c r="S109" s="1"/>
      <c r="T109" s="1"/>
      <c r="U109" s="1"/>
      <c r="V109" s="1"/>
      <c r="W109" s="1"/>
      <c r="X109" s="1"/>
      <c r="Y109" s="1"/>
      <c r="Z109" s="1"/>
    </row>
    <row r="110" spans="1:26" ht="12" customHeight="1" x14ac:dyDescent="0.3">
      <c r="A110" s="2"/>
      <c r="B110" s="1"/>
      <c r="C110" s="1"/>
      <c r="D110" s="1"/>
      <c r="E110" s="1"/>
      <c r="F110" s="1"/>
      <c r="G110" s="1"/>
      <c r="H110" s="3"/>
      <c r="I110" s="1"/>
      <c r="J110" s="1"/>
      <c r="K110" s="1"/>
      <c r="L110" s="1"/>
      <c r="M110" s="1"/>
      <c r="N110" s="1"/>
      <c r="O110" s="1"/>
      <c r="P110" s="1"/>
      <c r="Q110" s="1"/>
      <c r="R110" s="1"/>
      <c r="S110" s="1"/>
      <c r="T110" s="1"/>
      <c r="U110" s="1"/>
      <c r="V110" s="1"/>
      <c r="W110" s="1"/>
      <c r="X110" s="1"/>
      <c r="Y110" s="1"/>
      <c r="Z110" s="1"/>
    </row>
    <row r="111" spans="1:26" ht="12" customHeight="1" x14ac:dyDescent="0.3">
      <c r="A111" s="2"/>
      <c r="B111" s="1"/>
      <c r="C111" s="1"/>
      <c r="D111" s="1"/>
      <c r="E111" s="1"/>
      <c r="F111" s="1"/>
      <c r="G111" s="1"/>
      <c r="H111" s="3"/>
      <c r="I111" s="1"/>
      <c r="J111" s="1"/>
      <c r="K111" s="1"/>
      <c r="L111" s="1"/>
      <c r="M111" s="1"/>
      <c r="N111" s="1"/>
      <c r="O111" s="1"/>
      <c r="P111" s="1"/>
      <c r="Q111" s="1"/>
      <c r="R111" s="1"/>
      <c r="S111" s="1"/>
      <c r="T111" s="1"/>
      <c r="U111" s="1"/>
      <c r="V111" s="1"/>
      <c r="W111" s="1"/>
      <c r="X111" s="1"/>
      <c r="Y111" s="1"/>
      <c r="Z111" s="1"/>
    </row>
    <row r="112" spans="1:26" ht="12" customHeight="1" x14ac:dyDescent="0.3">
      <c r="A112" s="2"/>
      <c r="B112" s="1"/>
      <c r="C112" s="1"/>
      <c r="D112" s="1"/>
      <c r="E112" s="1"/>
      <c r="F112" s="1"/>
      <c r="G112" s="1"/>
      <c r="H112" s="3"/>
      <c r="I112" s="1"/>
      <c r="J112" s="1"/>
      <c r="K112" s="1"/>
      <c r="L112" s="1"/>
      <c r="M112" s="1"/>
      <c r="N112" s="1"/>
      <c r="O112" s="1"/>
      <c r="P112" s="1"/>
      <c r="Q112" s="1"/>
      <c r="R112" s="1"/>
      <c r="S112" s="1"/>
      <c r="T112" s="1"/>
      <c r="U112" s="1"/>
      <c r="V112" s="1"/>
      <c r="W112" s="1"/>
      <c r="X112" s="1"/>
      <c r="Y112" s="1"/>
      <c r="Z112" s="1"/>
    </row>
    <row r="113" spans="1:26" ht="12" customHeight="1" x14ac:dyDescent="0.3">
      <c r="A113" s="2"/>
      <c r="B113" s="1"/>
      <c r="C113" s="1"/>
      <c r="D113" s="1"/>
      <c r="E113" s="1"/>
      <c r="F113" s="1"/>
      <c r="G113" s="1"/>
      <c r="H113" s="3"/>
      <c r="I113" s="1"/>
      <c r="J113" s="1"/>
      <c r="K113" s="1"/>
      <c r="L113" s="1"/>
      <c r="M113" s="1"/>
      <c r="N113" s="1"/>
      <c r="O113" s="1"/>
      <c r="P113" s="1"/>
      <c r="Q113" s="1"/>
      <c r="R113" s="1"/>
      <c r="S113" s="1"/>
      <c r="T113" s="1"/>
      <c r="U113" s="1"/>
      <c r="V113" s="1"/>
      <c r="W113" s="1"/>
      <c r="X113" s="1"/>
      <c r="Y113" s="1"/>
      <c r="Z113" s="1"/>
    </row>
    <row r="114" spans="1:26" ht="12" customHeight="1" x14ac:dyDescent="0.3">
      <c r="A114" s="2"/>
      <c r="B114" s="1"/>
      <c r="C114" s="1"/>
      <c r="D114" s="1"/>
      <c r="E114" s="1"/>
      <c r="F114" s="1"/>
      <c r="G114" s="1"/>
      <c r="H114" s="3"/>
      <c r="I114" s="1"/>
      <c r="J114" s="1"/>
      <c r="K114" s="1"/>
      <c r="L114" s="1"/>
      <c r="M114" s="1"/>
      <c r="N114" s="1"/>
      <c r="O114" s="1"/>
      <c r="P114" s="1"/>
      <c r="Q114" s="1"/>
      <c r="R114" s="1"/>
      <c r="S114" s="1"/>
      <c r="T114" s="1"/>
      <c r="U114" s="1"/>
      <c r="V114" s="1"/>
      <c r="W114" s="1"/>
      <c r="X114" s="1"/>
      <c r="Y114" s="1"/>
      <c r="Z114" s="1"/>
    </row>
    <row r="115" spans="1:26" ht="12" customHeight="1" x14ac:dyDescent="0.3">
      <c r="A115" s="2"/>
      <c r="B115" s="1"/>
      <c r="C115" s="1"/>
      <c r="D115" s="1"/>
      <c r="E115" s="1"/>
      <c r="F115" s="1"/>
      <c r="G115" s="1"/>
      <c r="H115" s="3"/>
      <c r="I115" s="1"/>
      <c r="J115" s="1"/>
      <c r="K115" s="1"/>
      <c r="L115" s="1"/>
      <c r="M115" s="1"/>
      <c r="N115" s="1"/>
      <c r="O115" s="1"/>
      <c r="P115" s="1"/>
      <c r="Q115" s="1"/>
      <c r="R115" s="1"/>
      <c r="S115" s="1"/>
      <c r="T115" s="1"/>
      <c r="U115" s="1"/>
      <c r="V115" s="1"/>
      <c r="W115" s="1"/>
      <c r="X115" s="1"/>
      <c r="Y115" s="1"/>
      <c r="Z115" s="1"/>
    </row>
    <row r="116" spans="1:26" ht="12" customHeight="1" x14ac:dyDescent="0.3">
      <c r="A116" s="2"/>
      <c r="B116" s="1"/>
      <c r="C116" s="1"/>
      <c r="D116" s="1"/>
      <c r="E116" s="1"/>
      <c r="F116" s="1"/>
      <c r="G116" s="1"/>
      <c r="H116" s="3"/>
      <c r="I116" s="1"/>
      <c r="J116" s="1"/>
      <c r="K116" s="1"/>
      <c r="L116" s="1"/>
      <c r="M116" s="1"/>
      <c r="N116" s="1"/>
      <c r="O116" s="1"/>
      <c r="P116" s="1"/>
      <c r="Q116" s="1"/>
      <c r="R116" s="1"/>
      <c r="S116" s="1"/>
      <c r="T116" s="1"/>
      <c r="U116" s="1"/>
      <c r="V116" s="1"/>
      <c r="W116" s="1"/>
      <c r="X116" s="1"/>
      <c r="Y116" s="1"/>
      <c r="Z116" s="1"/>
    </row>
    <row r="117" spans="1:26" ht="12" customHeight="1" x14ac:dyDescent="0.3">
      <c r="A117" s="2"/>
      <c r="B117" s="1"/>
      <c r="C117" s="1"/>
      <c r="D117" s="1"/>
      <c r="E117" s="1"/>
      <c r="F117" s="1"/>
      <c r="G117" s="1"/>
      <c r="H117" s="3"/>
      <c r="I117" s="1"/>
      <c r="J117" s="1"/>
      <c r="K117" s="1"/>
      <c r="L117" s="1"/>
      <c r="M117" s="1"/>
      <c r="N117" s="1"/>
      <c r="O117" s="1"/>
      <c r="P117" s="1"/>
      <c r="Q117" s="1"/>
      <c r="R117" s="1"/>
      <c r="S117" s="1"/>
      <c r="T117" s="1"/>
      <c r="U117" s="1"/>
      <c r="V117" s="1"/>
      <c r="W117" s="1"/>
      <c r="X117" s="1"/>
      <c r="Y117" s="1"/>
      <c r="Z117" s="1"/>
    </row>
    <row r="118" spans="1:26" ht="12" customHeight="1" x14ac:dyDescent="0.3">
      <c r="A118" s="2"/>
      <c r="B118" s="1"/>
      <c r="C118" s="1"/>
      <c r="D118" s="1"/>
      <c r="E118" s="1"/>
      <c r="F118" s="1"/>
      <c r="G118" s="1"/>
      <c r="H118" s="3"/>
      <c r="I118" s="1"/>
      <c r="J118" s="1"/>
      <c r="K118" s="1"/>
      <c r="L118" s="1"/>
      <c r="M118" s="1"/>
      <c r="N118" s="1"/>
      <c r="O118" s="1"/>
      <c r="P118" s="1"/>
      <c r="Q118" s="1"/>
      <c r="R118" s="1"/>
      <c r="S118" s="1"/>
      <c r="T118" s="1"/>
      <c r="U118" s="1"/>
      <c r="V118" s="1"/>
      <c r="W118" s="1"/>
      <c r="X118" s="1"/>
      <c r="Y118" s="1"/>
      <c r="Z118" s="1"/>
    </row>
    <row r="119" spans="1:26" ht="12" customHeight="1" x14ac:dyDescent="0.3">
      <c r="A119" s="2"/>
      <c r="B119" s="1"/>
      <c r="C119" s="1"/>
      <c r="D119" s="1"/>
      <c r="E119" s="1"/>
      <c r="F119" s="1"/>
      <c r="G119" s="1"/>
      <c r="H119" s="3"/>
      <c r="I119" s="1"/>
      <c r="J119" s="1"/>
      <c r="K119" s="1"/>
      <c r="L119" s="1"/>
      <c r="M119" s="1"/>
      <c r="N119" s="1"/>
      <c r="O119" s="1"/>
      <c r="P119" s="1"/>
      <c r="Q119" s="1"/>
      <c r="R119" s="1"/>
      <c r="S119" s="1"/>
      <c r="T119" s="1"/>
      <c r="U119" s="1"/>
      <c r="V119" s="1"/>
      <c r="W119" s="1"/>
      <c r="X119" s="1"/>
      <c r="Y119" s="1"/>
      <c r="Z119" s="1"/>
    </row>
    <row r="120" spans="1:26" ht="12" customHeight="1" x14ac:dyDescent="0.3">
      <c r="A120" s="2"/>
      <c r="B120" s="1"/>
      <c r="C120" s="1"/>
      <c r="D120" s="1"/>
      <c r="E120" s="1"/>
      <c r="F120" s="1"/>
      <c r="G120" s="1"/>
      <c r="H120" s="3"/>
      <c r="I120" s="1"/>
      <c r="J120" s="1"/>
      <c r="K120" s="1"/>
      <c r="L120" s="1"/>
      <c r="M120" s="1"/>
      <c r="N120" s="1"/>
      <c r="O120" s="1"/>
      <c r="P120" s="1"/>
      <c r="Q120" s="1"/>
      <c r="R120" s="1"/>
      <c r="S120" s="1"/>
      <c r="T120" s="1"/>
      <c r="U120" s="1"/>
      <c r="V120" s="1"/>
      <c r="W120" s="1"/>
      <c r="X120" s="1"/>
      <c r="Y120" s="1"/>
      <c r="Z120" s="1"/>
    </row>
    <row r="121" spans="1:26" ht="12" customHeight="1" x14ac:dyDescent="0.3">
      <c r="A121" s="2"/>
      <c r="B121" s="1"/>
      <c r="C121" s="1"/>
      <c r="D121" s="1"/>
      <c r="E121" s="1"/>
      <c r="F121" s="1"/>
      <c r="G121" s="1"/>
      <c r="H121" s="3"/>
      <c r="I121" s="1"/>
      <c r="J121" s="1"/>
      <c r="K121" s="1"/>
      <c r="L121" s="1"/>
      <c r="M121" s="1"/>
      <c r="N121" s="1"/>
      <c r="O121" s="1"/>
      <c r="P121" s="1"/>
      <c r="Q121" s="1"/>
      <c r="R121" s="1"/>
      <c r="S121" s="1"/>
      <c r="T121" s="1"/>
      <c r="U121" s="1"/>
      <c r="V121" s="1"/>
      <c r="W121" s="1"/>
      <c r="X121" s="1"/>
      <c r="Y121" s="1"/>
      <c r="Z121" s="1"/>
    </row>
    <row r="122" spans="1:26" ht="12" customHeight="1" x14ac:dyDescent="0.3">
      <c r="A122" s="2"/>
      <c r="B122" s="1"/>
      <c r="C122" s="1"/>
      <c r="D122" s="1"/>
      <c r="E122" s="1"/>
      <c r="F122" s="1"/>
      <c r="G122" s="1"/>
      <c r="H122" s="3"/>
      <c r="I122" s="1"/>
      <c r="J122" s="1"/>
      <c r="K122" s="1"/>
      <c r="L122" s="1"/>
      <c r="M122" s="1"/>
      <c r="N122" s="1"/>
      <c r="O122" s="1"/>
      <c r="P122" s="1"/>
      <c r="Q122" s="1"/>
      <c r="R122" s="1"/>
      <c r="S122" s="1"/>
      <c r="T122" s="1"/>
      <c r="U122" s="1"/>
      <c r="V122" s="1"/>
      <c r="W122" s="1"/>
      <c r="X122" s="1"/>
      <c r="Y122" s="1"/>
      <c r="Z122" s="1"/>
    </row>
    <row r="123" spans="1:26" ht="12" customHeight="1" x14ac:dyDescent="0.3">
      <c r="A123" s="2"/>
      <c r="B123" s="1"/>
      <c r="C123" s="1"/>
      <c r="D123" s="1"/>
      <c r="E123" s="1"/>
      <c r="F123" s="1"/>
      <c r="G123" s="1"/>
      <c r="H123" s="3"/>
      <c r="I123" s="1"/>
      <c r="J123" s="1"/>
      <c r="K123" s="1"/>
      <c r="L123" s="1"/>
      <c r="M123" s="1"/>
      <c r="N123" s="1"/>
      <c r="O123" s="1"/>
      <c r="P123" s="1"/>
      <c r="Q123" s="1"/>
      <c r="R123" s="1"/>
      <c r="S123" s="1"/>
      <c r="T123" s="1"/>
      <c r="U123" s="1"/>
      <c r="V123" s="1"/>
      <c r="W123" s="1"/>
      <c r="X123" s="1"/>
      <c r="Y123" s="1"/>
      <c r="Z123" s="1"/>
    </row>
    <row r="124" spans="1:26" ht="12" customHeight="1" x14ac:dyDescent="0.3">
      <c r="A124" s="2"/>
      <c r="B124" s="1"/>
      <c r="C124" s="1"/>
      <c r="D124" s="1"/>
      <c r="E124" s="1"/>
      <c r="F124" s="1"/>
      <c r="G124" s="1"/>
      <c r="H124" s="3"/>
      <c r="I124" s="1"/>
      <c r="J124" s="1"/>
      <c r="K124" s="1"/>
      <c r="L124" s="1"/>
      <c r="M124" s="1"/>
      <c r="N124" s="1"/>
      <c r="O124" s="1"/>
      <c r="P124" s="1"/>
      <c r="Q124" s="1"/>
      <c r="R124" s="1"/>
      <c r="S124" s="1"/>
      <c r="T124" s="1"/>
      <c r="U124" s="1"/>
      <c r="V124" s="1"/>
      <c r="W124" s="1"/>
      <c r="X124" s="1"/>
      <c r="Y124" s="1"/>
      <c r="Z124" s="1"/>
    </row>
    <row r="125" spans="1:26" ht="12" customHeight="1" x14ac:dyDescent="0.3">
      <c r="A125" s="2"/>
      <c r="B125" s="1"/>
      <c r="C125" s="1"/>
      <c r="D125" s="1"/>
      <c r="E125" s="1"/>
      <c r="F125" s="1"/>
      <c r="G125" s="1"/>
      <c r="H125" s="3"/>
      <c r="I125" s="1"/>
      <c r="J125" s="1"/>
      <c r="K125" s="1"/>
      <c r="L125" s="1"/>
      <c r="M125" s="1"/>
      <c r="N125" s="1"/>
      <c r="O125" s="1"/>
      <c r="P125" s="1"/>
      <c r="Q125" s="1"/>
      <c r="R125" s="1"/>
      <c r="S125" s="1"/>
      <c r="T125" s="1"/>
      <c r="U125" s="1"/>
      <c r="V125" s="1"/>
      <c r="W125" s="1"/>
      <c r="X125" s="1"/>
      <c r="Y125" s="1"/>
      <c r="Z125" s="1"/>
    </row>
    <row r="126" spans="1:26" ht="12" customHeight="1" x14ac:dyDescent="0.3">
      <c r="A126" s="2"/>
      <c r="B126" s="1"/>
      <c r="C126" s="1"/>
      <c r="D126" s="1"/>
      <c r="E126" s="1"/>
      <c r="F126" s="1"/>
      <c r="G126" s="1"/>
      <c r="H126" s="3"/>
      <c r="I126" s="1"/>
      <c r="J126" s="1"/>
      <c r="K126" s="1"/>
      <c r="L126" s="1"/>
      <c r="M126" s="1"/>
      <c r="N126" s="1"/>
      <c r="O126" s="1"/>
      <c r="P126" s="1"/>
      <c r="Q126" s="1"/>
      <c r="R126" s="1"/>
      <c r="S126" s="1"/>
      <c r="T126" s="1"/>
      <c r="U126" s="1"/>
      <c r="V126" s="1"/>
      <c r="W126" s="1"/>
      <c r="X126" s="1"/>
      <c r="Y126" s="1"/>
      <c r="Z126" s="1"/>
    </row>
    <row r="127" spans="1:26" ht="12" customHeight="1" x14ac:dyDescent="0.3">
      <c r="A127" s="2"/>
      <c r="B127" s="1"/>
      <c r="C127" s="1"/>
      <c r="D127" s="1"/>
      <c r="E127" s="1"/>
      <c r="F127" s="1"/>
      <c r="G127" s="1"/>
      <c r="H127" s="3"/>
      <c r="I127" s="1"/>
      <c r="J127" s="1"/>
      <c r="K127" s="1"/>
      <c r="L127" s="1"/>
      <c r="M127" s="1"/>
      <c r="N127" s="1"/>
      <c r="O127" s="1"/>
      <c r="P127" s="1"/>
      <c r="Q127" s="1"/>
      <c r="R127" s="1"/>
      <c r="S127" s="1"/>
      <c r="T127" s="1"/>
      <c r="U127" s="1"/>
      <c r="V127" s="1"/>
      <c r="W127" s="1"/>
      <c r="X127" s="1"/>
      <c r="Y127" s="1"/>
      <c r="Z127" s="1"/>
    </row>
    <row r="128" spans="1:26" ht="12" customHeight="1" x14ac:dyDescent="0.3">
      <c r="A128" s="2"/>
      <c r="B128" s="1"/>
      <c r="C128" s="1"/>
      <c r="D128" s="1"/>
      <c r="E128" s="1"/>
      <c r="F128" s="1"/>
      <c r="G128" s="1"/>
      <c r="H128" s="3"/>
      <c r="I128" s="1"/>
      <c r="J128" s="1"/>
      <c r="K128" s="1"/>
      <c r="L128" s="1"/>
      <c r="M128" s="1"/>
      <c r="N128" s="1"/>
      <c r="O128" s="1"/>
      <c r="P128" s="1"/>
      <c r="Q128" s="1"/>
      <c r="R128" s="1"/>
      <c r="S128" s="1"/>
      <c r="T128" s="1"/>
      <c r="U128" s="1"/>
      <c r="V128" s="1"/>
      <c r="W128" s="1"/>
      <c r="X128" s="1"/>
      <c r="Y128" s="1"/>
      <c r="Z128" s="1"/>
    </row>
    <row r="129" spans="1:26" ht="12" customHeight="1" x14ac:dyDescent="0.3">
      <c r="A129" s="2"/>
      <c r="B129" s="1"/>
      <c r="C129" s="1"/>
      <c r="D129" s="1"/>
      <c r="E129" s="1"/>
      <c r="F129" s="1"/>
      <c r="G129" s="1"/>
      <c r="H129" s="3"/>
      <c r="I129" s="1"/>
      <c r="J129" s="1"/>
      <c r="K129" s="1"/>
      <c r="L129" s="1"/>
      <c r="M129" s="1"/>
      <c r="N129" s="1"/>
      <c r="O129" s="1"/>
      <c r="P129" s="1"/>
      <c r="Q129" s="1"/>
      <c r="R129" s="1"/>
      <c r="S129" s="1"/>
      <c r="T129" s="1"/>
      <c r="U129" s="1"/>
      <c r="V129" s="1"/>
      <c r="W129" s="1"/>
      <c r="X129" s="1"/>
      <c r="Y129" s="1"/>
      <c r="Z129" s="1"/>
    </row>
    <row r="130" spans="1:26" ht="12" customHeight="1" x14ac:dyDescent="0.3">
      <c r="A130" s="2"/>
      <c r="B130" s="1"/>
      <c r="C130" s="1"/>
      <c r="D130" s="1"/>
      <c r="E130" s="1"/>
      <c r="F130" s="1"/>
      <c r="G130" s="1"/>
      <c r="H130" s="3"/>
      <c r="I130" s="1"/>
      <c r="J130" s="1"/>
      <c r="K130" s="1"/>
      <c r="L130" s="1"/>
      <c r="M130" s="1"/>
      <c r="N130" s="1"/>
      <c r="O130" s="1"/>
      <c r="P130" s="1"/>
      <c r="Q130" s="1"/>
      <c r="R130" s="1"/>
      <c r="S130" s="1"/>
      <c r="T130" s="1"/>
      <c r="U130" s="1"/>
      <c r="V130" s="1"/>
      <c r="W130" s="1"/>
      <c r="X130" s="1"/>
      <c r="Y130" s="1"/>
      <c r="Z130" s="1"/>
    </row>
    <row r="131" spans="1:26" ht="12" customHeight="1" x14ac:dyDescent="0.3">
      <c r="A131" s="2"/>
      <c r="B131" s="1"/>
      <c r="C131" s="1"/>
      <c r="D131" s="1"/>
      <c r="E131" s="1"/>
      <c r="F131" s="1"/>
      <c r="G131" s="1"/>
      <c r="H131" s="3"/>
      <c r="I131" s="1"/>
      <c r="J131" s="1"/>
      <c r="K131" s="1"/>
      <c r="L131" s="1"/>
      <c r="M131" s="1"/>
      <c r="N131" s="1"/>
      <c r="O131" s="1"/>
      <c r="P131" s="1"/>
      <c r="Q131" s="1"/>
      <c r="R131" s="1"/>
      <c r="S131" s="1"/>
      <c r="T131" s="1"/>
      <c r="U131" s="1"/>
      <c r="V131" s="1"/>
      <c r="W131" s="1"/>
      <c r="X131" s="1"/>
      <c r="Y131" s="1"/>
      <c r="Z131" s="1"/>
    </row>
    <row r="132" spans="1:26" ht="12" customHeight="1" x14ac:dyDescent="0.3">
      <c r="A132" s="2"/>
      <c r="B132" s="1"/>
      <c r="C132" s="1"/>
      <c r="D132" s="1"/>
      <c r="E132" s="1"/>
      <c r="F132" s="1"/>
      <c r="G132" s="1"/>
      <c r="H132" s="3"/>
      <c r="I132" s="1"/>
      <c r="J132" s="1"/>
      <c r="K132" s="1"/>
      <c r="L132" s="1"/>
      <c r="M132" s="1"/>
      <c r="N132" s="1"/>
      <c r="O132" s="1"/>
      <c r="P132" s="1"/>
      <c r="Q132" s="1"/>
      <c r="R132" s="1"/>
      <c r="S132" s="1"/>
      <c r="T132" s="1"/>
      <c r="U132" s="1"/>
      <c r="V132" s="1"/>
      <c r="W132" s="1"/>
      <c r="X132" s="1"/>
      <c r="Y132" s="1"/>
      <c r="Z132" s="1"/>
    </row>
    <row r="133" spans="1:26" ht="12" customHeight="1" x14ac:dyDescent="0.3">
      <c r="A133" s="2"/>
      <c r="B133" s="1"/>
      <c r="C133" s="1"/>
      <c r="D133" s="1"/>
      <c r="E133" s="1"/>
      <c r="F133" s="1"/>
      <c r="G133" s="1"/>
      <c r="H133" s="3"/>
      <c r="I133" s="1"/>
      <c r="J133" s="1"/>
      <c r="K133" s="1"/>
      <c r="L133" s="1"/>
      <c r="M133" s="1"/>
      <c r="N133" s="1"/>
      <c r="O133" s="1"/>
      <c r="P133" s="1"/>
      <c r="Q133" s="1"/>
      <c r="R133" s="1"/>
      <c r="S133" s="1"/>
      <c r="T133" s="1"/>
      <c r="U133" s="1"/>
      <c r="V133" s="1"/>
      <c r="W133" s="1"/>
      <c r="X133" s="1"/>
      <c r="Y133" s="1"/>
      <c r="Z133" s="1"/>
    </row>
    <row r="134" spans="1:26" ht="12" customHeight="1" x14ac:dyDescent="0.3">
      <c r="A134" s="2"/>
      <c r="B134" s="1"/>
      <c r="C134" s="1"/>
      <c r="D134" s="1"/>
      <c r="E134" s="1"/>
      <c r="F134" s="1"/>
      <c r="G134" s="1"/>
      <c r="H134" s="3"/>
      <c r="I134" s="1"/>
      <c r="J134" s="1"/>
      <c r="K134" s="1"/>
      <c r="L134" s="1"/>
      <c r="M134" s="1"/>
      <c r="N134" s="1"/>
      <c r="O134" s="1"/>
      <c r="P134" s="1"/>
      <c r="Q134" s="1"/>
      <c r="R134" s="1"/>
      <c r="S134" s="1"/>
      <c r="T134" s="1"/>
      <c r="U134" s="1"/>
      <c r="V134" s="1"/>
      <c r="W134" s="1"/>
      <c r="X134" s="1"/>
      <c r="Y134" s="1"/>
      <c r="Z134" s="1"/>
    </row>
    <row r="135" spans="1:26" ht="12" customHeight="1" x14ac:dyDescent="0.3">
      <c r="A135" s="2"/>
      <c r="B135" s="1"/>
      <c r="C135" s="1"/>
      <c r="D135" s="1"/>
      <c r="E135" s="1"/>
      <c r="F135" s="1"/>
      <c r="G135" s="1"/>
      <c r="H135" s="3"/>
      <c r="I135" s="1"/>
      <c r="J135" s="1"/>
      <c r="K135" s="1"/>
      <c r="L135" s="1"/>
      <c r="M135" s="1"/>
      <c r="N135" s="1"/>
      <c r="O135" s="1"/>
      <c r="P135" s="1"/>
      <c r="Q135" s="1"/>
      <c r="R135" s="1"/>
      <c r="S135" s="1"/>
      <c r="T135" s="1"/>
      <c r="U135" s="1"/>
      <c r="V135" s="1"/>
      <c r="W135" s="1"/>
      <c r="X135" s="1"/>
      <c r="Y135" s="1"/>
      <c r="Z135" s="1"/>
    </row>
    <row r="136" spans="1:26" ht="12" customHeight="1" x14ac:dyDescent="0.3">
      <c r="A136" s="2"/>
      <c r="B136" s="1"/>
      <c r="C136" s="1"/>
      <c r="D136" s="1"/>
      <c r="E136" s="1"/>
      <c r="F136" s="1"/>
      <c r="G136" s="1"/>
      <c r="H136" s="3"/>
      <c r="I136" s="1"/>
      <c r="J136" s="1"/>
      <c r="K136" s="1"/>
      <c r="L136" s="1"/>
      <c r="M136" s="1"/>
      <c r="N136" s="1"/>
      <c r="O136" s="1"/>
      <c r="P136" s="1"/>
      <c r="Q136" s="1"/>
      <c r="R136" s="1"/>
      <c r="S136" s="1"/>
      <c r="T136" s="1"/>
      <c r="U136" s="1"/>
      <c r="V136" s="1"/>
      <c r="W136" s="1"/>
      <c r="X136" s="1"/>
      <c r="Y136" s="1"/>
      <c r="Z136" s="1"/>
    </row>
    <row r="137" spans="1:26" ht="12" customHeight="1" x14ac:dyDescent="0.3">
      <c r="A137" s="2"/>
      <c r="B137" s="1"/>
      <c r="C137" s="1"/>
      <c r="D137" s="1"/>
      <c r="E137" s="1"/>
      <c r="F137" s="1"/>
      <c r="G137" s="1"/>
      <c r="H137" s="3"/>
      <c r="I137" s="1"/>
      <c r="J137" s="1"/>
      <c r="K137" s="1"/>
      <c r="L137" s="1"/>
      <c r="M137" s="1"/>
      <c r="N137" s="1"/>
      <c r="O137" s="1"/>
      <c r="P137" s="1"/>
      <c r="Q137" s="1"/>
      <c r="R137" s="1"/>
      <c r="S137" s="1"/>
      <c r="T137" s="1"/>
      <c r="U137" s="1"/>
      <c r="V137" s="1"/>
      <c r="W137" s="1"/>
      <c r="X137" s="1"/>
      <c r="Y137" s="1"/>
      <c r="Z137" s="1"/>
    </row>
    <row r="138" spans="1:26" ht="12" customHeight="1" x14ac:dyDescent="0.3">
      <c r="A138" s="2"/>
      <c r="B138" s="1"/>
      <c r="C138" s="1"/>
      <c r="D138" s="1"/>
      <c r="E138" s="1"/>
      <c r="F138" s="1"/>
      <c r="G138" s="1"/>
      <c r="H138" s="3"/>
      <c r="I138" s="1"/>
      <c r="J138" s="1"/>
      <c r="K138" s="1"/>
      <c r="L138" s="1"/>
      <c r="M138" s="1"/>
      <c r="N138" s="1"/>
      <c r="O138" s="1"/>
      <c r="P138" s="1"/>
      <c r="Q138" s="1"/>
      <c r="R138" s="1"/>
      <c r="S138" s="1"/>
      <c r="T138" s="1"/>
      <c r="U138" s="1"/>
      <c r="V138" s="1"/>
      <c r="W138" s="1"/>
      <c r="X138" s="1"/>
      <c r="Y138" s="1"/>
      <c r="Z138" s="1"/>
    </row>
    <row r="139" spans="1:26" ht="12" customHeight="1" x14ac:dyDescent="0.3">
      <c r="A139" s="2"/>
      <c r="B139" s="1"/>
      <c r="C139" s="1"/>
      <c r="D139" s="1"/>
      <c r="E139" s="1"/>
      <c r="F139" s="1"/>
      <c r="G139" s="1"/>
      <c r="H139" s="3"/>
      <c r="I139" s="1"/>
      <c r="J139" s="1"/>
      <c r="K139" s="1"/>
      <c r="L139" s="1"/>
      <c r="M139" s="1"/>
      <c r="N139" s="1"/>
      <c r="O139" s="1"/>
      <c r="P139" s="1"/>
      <c r="Q139" s="1"/>
      <c r="R139" s="1"/>
      <c r="S139" s="1"/>
      <c r="T139" s="1"/>
      <c r="U139" s="1"/>
      <c r="V139" s="1"/>
      <c r="W139" s="1"/>
      <c r="X139" s="1"/>
      <c r="Y139" s="1"/>
      <c r="Z139" s="1"/>
    </row>
    <row r="140" spans="1:26" ht="12" customHeight="1" x14ac:dyDescent="0.3">
      <c r="A140" s="2"/>
      <c r="B140" s="1"/>
      <c r="C140" s="1"/>
      <c r="D140" s="1"/>
      <c r="E140" s="1"/>
      <c r="F140" s="1"/>
      <c r="G140" s="1"/>
      <c r="H140" s="3"/>
      <c r="I140" s="1"/>
      <c r="J140" s="1"/>
      <c r="K140" s="1"/>
      <c r="L140" s="1"/>
      <c r="M140" s="1"/>
      <c r="N140" s="1"/>
      <c r="O140" s="1"/>
      <c r="P140" s="1"/>
      <c r="Q140" s="1"/>
      <c r="R140" s="1"/>
      <c r="S140" s="1"/>
      <c r="T140" s="1"/>
      <c r="U140" s="1"/>
      <c r="V140" s="1"/>
      <c r="W140" s="1"/>
      <c r="X140" s="1"/>
      <c r="Y140" s="1"/>
      <c r="Z140" s="1"/>
    </row>
    <row r="141" spans="1:26" ht="12" customHeight="1" x14ac:dyDescent="0.3">
      <c r="A141" s="2"/>
      <c r="B141" s="1"/>
      <c r="C141" s="1"/>
      <c r="D141" s="1"/>
      <c r="E141" s="1"/>
      <c r="F141" s="1"/>
      <c r="G141" s="1"/>
      <c r="H141" s="3"/>
      <c r="I141" s="1"/>
      <c r="J141" s="1"/>
      <c r="K141" s="1"/>
      <c r="L141" s="1"/>
      <c r="M141" s="1"/>
      <c r="N141" s="1"/>
      <c r="O141" s="1"/>
      <c r="P141" s="1"/>
      <c r="Q141" s="1"/>
      <c r="R141" s="1"/>
      <c r="S141" s="1"/>
      <c r="T141" s="1"/>
      <c r="U141" s="1"/>
      <c r="V141" s="1"/>
      <c r="W141" s="1"/>
      <c r="X141" s="1"/>
      <c r="Y141" s="1"/>
      <c r="Z141" s="1"/>
    </row>
    <row r="142" spans="1:26" ht="12" customHeight="1" x14ac:dyDescent="0.3">
      <c r="A142" s="2"/>
      <c r="B142" s="1"/>
      <c r="C142" s="1"/>
      <c r="D142" s="1"/>
      <c r="E142" s="1"/>
      <c r="F142" s="1"/>
      <c r="G142" s="1"/>
      <c r="H142" s="3"/>
      <c r="I142" s="1"/>
      <c r="J142" s="1"/>
      <c r="K142" s="1"/>
      <c r="L142" s="1"/>
      <c r="M142" s="1"/>
      <c r="N142" s="1"/>
      <c r="O142" s="1"/>
      <c r="P142" s="1"/>
      <c r="Q142" s="1"/>
      <c r="R142" s="1"/>
      <c r="S142" s="1"/>
      <c r="T142" s="1"/>
      <c r="U142" s="1"/>
      <c r="V142" s="1"/>
      <c r="W142" s="1"/>
      <c r="X142" s="1"/>
      <c r="Y142" s="1"/>
      <c r="Z142" s="1"/>
    </row>
    <row r="143" spans="1:26" ht="12" customHeight="1" x14ac:dyDescent="0.3">
      <c r="A143" s="2"/>
      <c r="B143" s="1"/>
      <c r="C143" s="1"/>
      <c r="D143" s="1"/>
      <c r="E143" s="1"/>
      <c r="F143" s="1"/>
      <c r="G143" s="1"/>
      <c r="H143" s="3"/>
      <c r="I143" s="1"/>
      <c r="J143" s="1"/>
      <c r="K143" s="1"/>
      <c r="L143" s="1"/>
      <c r="M143" s="1"/>
      <c r="N143" s="1"/>
      <c r="O143" s="1"/>
      <c r="P143" s="1"/>
      <c r="Q143" s="1"/>
      <c r="R143" s="1"/>
      <c r="S143" s="1"/>
      <c r="T143" s="1"/>
      <c r="U143" s="1"/>
      <c r="V143" s="1"/>
      <c r="W143" s="1"/>
      <c r="X143" s="1"/>
      <c r="Y143" s="1"/>
      <c r="Z143" s="1"/>
    </row>
    <row r="144" spans="1:26" ht="12" customHeight="1" x14ac:dyDescent="0.3">
      <c r="A144" s="2"/>
      <c r="B144" s="1"/>
      <c r="C144" s="1"/>
      <c r="D144" s="1"/>
      <c r="E144" s="1"/>
      <c r="F144" s="1"/>
      <c r="G144" s="1"/>
      <c r="H144" s="3"/>
      <c r="I144" s="1"/>
      <c r="J144" s="1"/>
      <c r="K144" s="1"/>
      <c r="L144" s="1"/>
      <c r="M144" s="1"/>
      <c r="N144" s="1"/>
      <c r="O144" s="1"/>
      <c r="P144" s="1"/>
      <c r="Q144" s="1"/>
      <c r="R144" s="1"/>
      <c r="S144" s="1"/>
      <c r="T144" s="1"/>
      <c r="U144" s="1"/>
      <c r="V144" s="1"/>
      <c r="W144" s="1"/>
      <c r="X144" s="1"/>
      <c r="Y144" s="1"/>
      <c r="Z144" s="1"/>
    </row>
    <row r="145" spans="1:26" ht="12" customHeight="1" x14ac:dyDescent="0.3">
      <c r="A145" s="2"/>
      <c r="B145" s="1"/>
      <c r="C145" s="1"/>
      <c r="D145" s="1"/>
      <c r="E145" s="1"/>
      <c r="F145" s="1"/>
      <c r="G145" s="1"/>
      <c r="H145" s="3"/>
      <c r="I145" s="1"/>
      <c r="J145" s="1"/>
      <c r="K145" s="1"/>
      <c r="L145" s="1"/>
      <c r="M145" s="1"/>
      <c r="N145" s="1"/>
      <c r="O145" s="1"/>
      <c r="P145" s="1"/>
      <c r="Q145" s="1"/>
      <c r="R145" s="1"/>
      <c r="S145" s="1"/>
      <c r="T145" s="1"/>
      <c r="U145" s="1"/>
      <c r="V145" s="1"/>
      <c r="W145" s="1"/>
      <c r="X145" s="1"/>
      <c r="Y145" s="1"/>
      <c r="Z145" s="1"/>
    </row>
    <row r="146" spans="1:26" ht="12" customHeight="1" x14ac:dyDescent="0.3">
      <c r="A146" s="2"/>
      <c r="B146" s="1"/>
      <c r="C146" s="1"/>
      <c r="D146" s="1"/>
      <c r="E146" s="1"/>
      <c r="F146" s="1"/>
      <c r="G146" s="1"/>
      <c r="H146" s="3"/>
      <c r="I146" s="1"/>
      <c r="J146" s="1"/>
      <c r="K146" s="1"/>
      <c r="L146" s="1"/>
      <c r="M146" s="1"/>
      <c r="N146" s="1"/>
      <c r="O146" s="1"/>
      <c r="P146" s="1"/>
      <c r="Q146" s="1"/>
      <c r="R146" s="1"/>
      <c r="S146" s="1"/>
      <c r="T146" s="1"/>
      <c r="U146" s="1"/>
      <c r="V146" s="1"/>
      <c r="W146" s="1"/>
      <c r="X146" s="1"/>
      <c r="Y146" s="1"/>
      <c r="Z146" s="1"/>
    </row>
    <row r="147" spans="1:26" ht="12" customHeight="1" x14ac:dyDescent="0.3">
      <c r="A147" s="2"/>
      <c r="B147" s="1"/>
      <c r="C147" s="1"/>
      <c r="D147" s="1"/>
      <c r="E147" s="1"/>
      <c r="F147" s="1"/>
      <c r="G147" s="1"/>
      <c r="H147" s="3"/>
      <c r="I147" s="1"/>
      <c r="J147" s="1"/>
      <c r="K147" s="1"/>
      <c r="L147" s="1"/>
      <c r="M147" s="1"/>
      <c r="N147" s="1"/>
      <c r="O147" s="1"/>
      <c r="P147" s="1"/>
      <c r="Q147" s="1"/>
      <c r="R147" s="1"/>
      <c r="S147" s="1"/>
      <c r="T147" s="1"/>
      <c r="U147" s="1"/>
      <c r="V147" s="1"/>
      <c r="W147" s="1"/>
      <c r="X147" s="1"/>
      <c r="Y147" s="1"/>
      <c r="Z147" s="1"/>
    </row>
    <row r="148" spans="1:26" ht="12" customHeight="1" x14ac:dyDescent="0.3">
      <c r="A148" s="2"/>
      <c r="B148" s="1"/>
      <c r="C148" s="1"/>
      <c r="D148" s="1"/>
      <c r="E148" s="1"/>
      <c r="F148" s="1"/>
      <c r="G148" s="1"/>
      <c r="H148" s="3"/>
      <c r="I148" s="1"/>
      <c r="J148" s="1"/>
      <c r="K148" s="1"/>
      <c r="L148" s="1"/>
      <c r="M148" s="1"/>
      <c r="N148" s="1"/>
      <c r="O148" s="1"/>
      <c r="P148" s="1"/>
      <c r="Q148" s="1"/>
      <c r="R148" s="1"/>
      <c r="S148" s="1"/>
      <c r="T148" s="1"/>
      <c r="U148" s="1"/>
      <c r="V148" s="1"/>
      <c r="W148" s="1"/>
      <c r="X148" s="1"/>
      <c r="Y148" s="1"/>
      <c r="Z148" s="1"/>
    </row>
    <row r="149" spans="1:26" ht="12" customHeight="1" x14ac:dyDescent="0.3">
      <c r="A149" s="2"/>
      <c r="B149" s="1"/>
      <c r="C149" s="1"/>
      <c r="D149" s="1"/>
      <c r="E149" s="1"/>
      <c r="F149" s="1"/>
      <c r="G149" s="1"/>
      <c r="H149" s="3"/>
      <c r="I149" s="1"/>
      <c r="J149" s="1"/>
      <c r="K149" s="1"/>
      <c r="L149" s="1"/>
      <c r="M149" s="1"/>
      <c r="N149" s="1"/>
      <c r="O149" s="1"/>
      <c r="P149" s="1"/>
      <c r="Q149" s="1"/>
      <c r="R149" s="1"/>
      <c r="S149" s="1"/>
      <c r="T149" s="1"/>
      <c r="U149" s="1"/>
      <c r="V149" s="1"/>
      <c r="W149" s="1"/>
      <c r="X149" s="1"/>
      <c r="Y149" s="1"/>
      <c r="Z149" s="1"/>
    </row>
    <row r="150" spans="1:26" ht="12" customHeight="1" x14ac:dyDescent="0.3">
      <c r="A150" s="2"/>
      <c r="B150" s="1"/>
      <c r="C150" s="1"/>
      <c r="D150" s="1"/>
      <c r="E150" s="1"/>
      <c r="F150" s="1"/>
      <c r="G150" s="1"/>
      <c r="H150" s="3"/>
      <c r="I150" s="1"/>
      <c r="J150" s="1"/>
      <c r="K150" s="1"/>
      <c r="L150" s="1"/>
      <c r="M150" s="1"/>
      <c r="N150" s="1"/>
      <c r="O150" s="1"/>
      <c r="P150" s="1"/>
      <c r="Q150" s="1"/>
      <c r="R150" s="1"/>
      <c r="S150" s="1"/>
      <c r="T150" s="1"/>
      <c r="U150" s="1"/>
      <c r="V150" s="1"/>
      <c r="W150" s="1"/>
      <c r="X150" s="1"/>
      <c r="Y150" s="1"/>
      <c r="Z150" s="1"/>
    </row>
    <row r="151" spans="1:26" ht="12" customHeight="1" x14ac:dyDescent="0.3">
      <c r="A151" s="2"/>
      <c r="B151" s="1"/>
      <c r="C151" s="1"/>
      <c r="D151" s="1"/>
      <c r="E151" s="1"/>
      <c r="F151" s="1"/>
      <c r="G151" s="1"/>
      <c r="H151" s="3"/>
      <c r="I151" s="1"/>
      <c r="J151" s="1"/>
      <c r="K151" s="1"/>
      <c r="L151" s="1"/>
      <c r="M151" s="1"/>
      <c r="N151" s="1"/>
      <c r="O151" s="1"/>
      <c r="P151" s="1"/>
      <c r="Q151" s="1"/>
      <c r="R151" s="1"/>
      <c r="S151" s="1"/>
      <c r="T151" s="1"/>
      <c r="U151" s="1"/>
      <c r="V151" s="1"/>
      <c r="W151" s="1"/>
      <c r="X151" s="1"/>
      <c r="Y151" s="1"/>
      <c r="Z151" s="1"/>
    </row>
    <row r="152" spans="1:26" ht="12" customHeight="1" x14ac:dyDescent="0.3">
      <c r="A152" s="2"/>
      <c r="B152" s="1"/>
      <c r="C152" s="1"/>
      <c r="D152" s="1"/>
      <c r="E152" s="1"/>
      <c r="F152" s="1"/>
      <c r="G152" s="1"/>
      <c r="H152" s="3"/>
      <c r="I152" s="1"/>
      <c r="J152" s="1"/>
      <c r="K152" s="1"/>
      <c r="L152" s="1"/>
      <c r="M152" s="1"/>
      <c r="N152" s="1"/>
      <c r="O152" s="1"/>
      <c r="P152" s="1"/>
      <c r="Q152" s="1"/>
      <c r="R152" s="1"/>
      <c r="S152" s="1"/>
      <c r="T152" s="1"/>
      <c r="U152" s="1"/>
      <c r="V152" s="1"/>
      <c r="W152" s="1"/>
      <c r="X152" s="1"/>
      <c r="Y152" s="1"/>
      <c r="Z152" s="1"/>
    </row>
    <row r="153" spans="1:26" ht="12" customHeight="1" x14ac:dyDescent="0.3">
      <c r="A153" s="2"/>
      <c r="B153" s="1"/>
      <c r="C153" s="1"/>
      <c r="D153" s="1"/>
      <c r="E153" s="1"/>
      <c r="F153" s="1"/>
      <c r="G153" s="1"/>
      <c r="H153" s="3"/>
      <c r="I153" s="1"/>
      <c r="J153" s="1"/>
      <c r="K153" s="1"/>
      <c r="L153" s="1"/>
      <c r="M153" s="1"/>
      <c r="N153" s="1"/>
      <c r="O153" s="1"/>
      <c r="P153" s="1"/>
      <c r="Q153" s="1"/>
      <c r="R153" s="1"/>
      <c r="S153" s="1"/>
      <c r="T153" s="1"/>
      <c r="U153" s="1"/>
      <c r="V153" s="1"/>
      <c r="W153" s="1"/>
      <c r="X153" s="1"/>
      <c r="Y153" s="1"/>
      <c r="Z153" s="1"/>
    </row>
    <row r="154" spans="1:26" ht="12" customHeight="1" x14ac:dyDescent="0.3">
      <c r="A154" s="2"/>
      <c r="B154" s="1"/>
      <c r="C154" s="1"/>
      <c r="D154" s="1"/>
      <c r="E154" s="1"/>
      <c r="F154" s="1"/>
      <c r="G154" s="1"/>
      <c r="H154" s="3"/>
      <c r="I154" s="1"/>
      <c r="J154" s="1"/>
      <c r="K154" s="1"/>
      <c r="L154" s="1"/>
      <c r="M154" s="1"/>
      <c r="N154" s="1"/>
      <c r="O154" s="1"/>
      <c r="P154" s="1"/>
      <c r="Q154" s="1"/>
      <c r="R154" s="1"/>
      <c r="S154" s="1"/>
      <c r="T154" s="1"/>
      <c r="U154" s="1"/>
      <c r="V154" s="1"/>
      <c r="W154" s="1"/>
      <c r="X154" s="1"/>
      <c r="Y154" s="1"/>
      <c r="Z154" s="1"/>
    </row>
    <row r="155" spans="1:26" ht="12" customHeight="1" x14ac:dyDescent="0.3">
      <c r="A155" s="2"/>
      <c r="B155" s="1"/>
      <c r="C155" s="1"/>
      <c r="D155" s="1"/>
      <c r="E155" s="1"/>
      <c r="F155" s="1"/>
      <c r="G155" s="1"/>
      <c r="H155" s="3"/>
      <c r="I155" s="1"/>
      <c r="J155" s="1"/>
      <c r="K155" s="1"/>
      <c r="L155" s="1"/>
      <c r="M155" s="1"/>
      <c r="N155" s="1"/>
      <c r="O155" s="1"/>
      <c r="P155" s="1"/>
      <c r="Q155" s="1"/>
      <c r="R155" s="1"/>
      <c r="S155" s="1"/>
      <c r="T155" s="1"/>
      <c r="U155" s="1"/>
      <c r="V155" s="1"/>
      <c r="W155" s="1"/>
      <c r="X155" s="1"/>
      <c r="Y155" s="1"/>
      <c r="Z155" s="1"/>
    </row>
    <row r="156" spans="1:26" ht="12" customHeight="1" x14ac:dyDescent="0.3">
      <c r="A156" s="2"/>
      <c r="B156" s="1"/>
      <c r="C156" s="1"/>
      <c r="D156" s="1"/>
      <c r="E156" s="1"/>
      <c r="F156" s="1"/>
      <c r="G156" s="1"/>
      <c r="H156" s="3"/>
      <c r="I156" s="1"/>
      <c r="J156" s="1"/>
      <c r="K156" s="1"/>
      <c r="L156" s="1"/>
      <c r="M156" s="1"/>
      <c r="N156" s="1"/>
      <c r="O156" s="1"/>
      <c r="P156" s="1"/>
      <c r="Q156" s="1"/>
      <c r="R156" s="1"/>
      <c r="S156" s="1"/>
      <c r="T156" s="1"/>
      <c r="U156" s="1"/>
      <c r="V156" s="1"/>
      <c r="W156" s="1"/>
      <c r="X156" s="1"/>
      <c r="Y156" s="1"/>
      <c r="Z156" s="1"/>
    </row>
    <row r="157" spans="1:26" ht="12" customHeight="1" x14ac:dyDescent="0.3">
      <c r="A157" s="2"/>
      <c r="B157" s="1"/>
      <c r="C157" s="1"/>
      <c r="D157" s="1"/>
      <c r="E157" s="1"/>
      <c r="F157" s="1"/>
      <c r="G157" s="1"/>
      <c r="H157" s="3"/>
      <c r="I157" s="1"/>
      <c r="J157" s="1"/>
      <c r="K157" s="1"/>
      <c r="L157" s="1"/>
      <c r="M157" s="1"/>
      <c r="N157" s="1"/>
      <c r="O157" s="1"/>
      <c r="P157" s="1"/>
      <c r="Q157" s="1"/>
      <c r="R157" s="1"/>
      <c r="S157" s="1"/>
      <c r="T157" s="1"/>
      <c r="U157" s="1"/>
      <c r="V157" s="1"/>
      <c r="W157" s="1"/>
      <c r="X157" s="1"/>
      <c r="Y157" s="1"/>
      <c r="Z157" s="1"/>
    </row>
    <row r="158" spans="1:26" ht="12" customHeight="1" x14ac:dyDescent="0.3">
      <c r="A158" s="2"/>
      <c r="B158" s="1"/>
      <c r="C158" s="1"/>
      <c r="D158" s="1"/>
      <c r="E158" s="1"/>
      <c r="F158" s="1"/>
      <c r="G158" s="1"/>
      <c r="H158" s="3"/>
      <c r="I158" s="1"/>
      <c r="J158" s="1"/>
      <c r="K158" s="1"/>
      <c r="L158" s="1"/>
      <c r="M158" s="1"/>
      <c r="N158" s="1"/>
      <c r="O158" s="1"/>
      <c r="P158" s="1"/>
      <c r="Q158" s="1"/>
      <c r="R158" s="1"/>
      <c r="S158" s="1"/>
      <c r="T158" s="1"/>
      <c r="U158" s="1"/>
      <c r="V158" s="1"/>
      <c r="W158" s="1"/>
      <c r="X158" s="1"/>
      <c r="Y158" s="1"/>
      <c r="Z158" s="1"/>
    </row>
    <row r="159" spans="1:26" ht="12" customHeight="1" x14ac:dyDescent="0.3">
      <c r="A159" s="2"/>
      <c r="B159" s="1"/>
      <c r="C159" s="1"/>
      <c r="D159" s="1"/>
      <c r="E159" s="1"/>
      <c r="F159" s="1"/>
      <c r="G159" s="1"/>
      <c r="H159" s="3"/>
      <c r="I159" s="1"/>
      <c r="J159" s="1"/>
      <c r="K159" s="1"/>
      <c r="L159" s="1"/>
      <c r="M159" s="1"/>
      <c r="N159" s="1"/>
      <c r="O159" s="1"/>
      <c r="P159" s="1"/>
      <c r="Q159" s="1"/>
      <c r="R159" s="1"/>
      <c r="S159" s="1"/>
      <c r="T159" s="1"/>
      <c r="U159" s="1"/>
      <c r="V159" s="1"/>
      <c r="W159" s="1"/>
      <c r="X159" s="1"/>
      <c r="Y159" s="1"/>
      <c r="Z159" s="1"/>
    </row>
    <row r="160" spans="1:26" ht="12" customHeight="1" x14ac:dyDescent="0.3">
      <c r="A160" s="2"/>
      <c r="B160" s="1"/>
      <c r="C160" s="1"/>
      <c r="D160" s="1"/>
      <c r="E160" s="1"/>
      <c r="F160" s="1"/>
      <c r="G160" s="1"/>
      <c r="H160" s="3"/>
      <c r="I160" s="1"/>
      <c r="J160" s="1"/>
      <c r="K160" s="1"/>
      <c r="L160" s="1"/>
      <c r="M160" s="1"/>
      <c r="N160" s="1"/>
      <c r="O160" s="1"/>
      <c r="P160" s="1"/>
      <c r="Q160" s="1"/>
      <c r="R160" s="1"/>
      <c r="S160" s="1"/>
      <c r="T160" s="1"/>
      <c r="U160" s="1"/>
      <c r="V160" s="1"/>
      <c r="W160" s="1"/>
      <c r="X160" s="1"/>
      <c r="Y160" s="1"/>
      <c r="Z160" s="1"/>
    </row>
    <row r="161" spans="1:26" ht="12" customHeight="1" x14ac:dyDescent="0.3">
      <c r="A161" s="2"/>
      <c r="B161" s="1"/>
      <c r="C161" s="1"/>
      <c r="D161" s="1"/>
      <c r="E161" s="1"/>
      <c r="F161" s="1"/>
      <c r="G161" s="1"/>
      <c r="H161" s="3"/>
      <c r="I161" s="1"/>
      <c r="J161" s="1"/>
      <c r="K161" s="1"/>
      <c r="L161" s="1"/>
      <c r="M161" s="1"/>
      <c r="N161" s="1"/>
      <c r="O161" s="1"/>
      <c r="P161" s="1"/>
      <c r="Q161" s="1"/>
      <c r="R161" s="1"/>
      <c r="S161" s="1"/>
      <c r="T161" s="1"/>
      <c r="U161" s="1"/>
      <c r="V161" s="1"/>
      <c r="W161" s="1"/>
      <c r="X161" s="1"/>
      <c r="Y161" s="1"/>
      <c r="Z161" s="1"/>
    </row>
    <row r="162" spans="1:26" ht="12" customHeight="1" x14ac:dyDescent="0.3">
      <c r="A162" s="2"/>
      <c r="B162" s="1"/>
      <c r="C162" s="1"/>
      <c r="D162" s="1"/>
      <c r="E162" s="1"/>
      <c r="F162" s="1"/>
      <c r="G162" s="1"/>
      <c r="H162" s="3"/>
      <c r="I162" s="1"/>
      <c r="J162" s="1"/>
      <c r="K162" s="1"/>
      <c r="L162" s="1"/>
      <c r="M162" s="1"/>
      <c r="N162" s="1"/>
      <c r="O162" s="1"/>
      <c r="P162" s="1"/>
      <c r="Q162" s="1"/>
      <c r="R162" s="1"/>
      <c r="S162" s="1"/>
      <c r="T162" s="1"/>
      <c r="U162" s="1"/>
      <c r="V162" s="1"/>
      <c r="W162" s="1"/>
      <c r="X162" s="1"/>
      <c r="Y162" s="1"/>
      <c r="Z162" s="1"/>
    </row>
    <row r="163" spans="1:26" ht="12" customHeight="1" x14ac:dyDescent="0.3">
      <c r="A163" s="2"/>
      <c r="B163" s="1"/>
      <c r="C163" s="1"/>
      <c r="D163" s="1"/>
      <c r="E163" s="1"/>
      <c r="F163" s="1"/>
      <c r="G163" s="1"/>
      <c r="H163" s="3"/>
      <c r="I163" s="1"/>
      <c r="J163" s="1"/>
      <c r="K163" s="1"/>
      <c r="L163" s="1"/>
      <c r="M163" s="1"/>
      <c r="N163" s="1"/>
      <c r="O163" s="1"/>
      <c r="P163" s="1"/>
      <c r="Q163" s="1"/>
      <c r="R163" s="1"/>
      <c r="S163" s="1"/>
      <c r="T163" s="1"/>
      <c r="U163" s="1"/>
      <c r="V163" s="1"/>
      <c r="W163" s="1"/>
      <c r="X163" s="1"/>
      <c r="Y163" s="1"/>
      <c r="Z163" s="1"/>
    </row>
    <row r="164" spans="1:26" ht="12" customHeight="1" x14ac:dyDescent="0.3">
      <c r="A164" s="2"/>
      <c r="B164" s="1"/>
      <c r="C164" s="1"/>
      <c r="D164" s="1"/>
      <c r="E164" s="1"/>
      <c r="F164" s="1"/>
      <c r="G164" s="1"/>
      <c r="H164" s="3"/>
      <c r="I164" s="1"/>
      <c r="J164" s="1"/>
      <c r="K164" s="1"/>
      <c r="L164" s="1"/>
      <c r="M164" s="1"/>
      <c r="N164" s="1"/>
      <c r="O164" s="1"/>
      <c r="P164" s="1"/>
      <c r="Q164" s="1"/>
      <c r="R164" s="1"/>
      <c r="S164" s="1"/>
      <c r="T164" s="1"/>
      <c r="U164" s="1"/>
      <c r="V164" s="1"/>
      <c r="W164" s="1"/>
      <c r="X164" s="1"/>
      <c r="Y164" s="1"/>
      <c r="Z164" s="1"/>
    </row>
    <row r="165" spans="1:26" ht="12" customHeight="1" x14ac:dyDescent="0.3">
      <c r="A165" s="2"/>
      <c r="B165" s="1"/>
      <c r="C165" s="1"/>
      <c r="D165" s="1"/>
      <c r="E165" s="1"/>
      <c r="F165" s="1"/>
      <c r="G165" s="1"/>
      <c r="H165" s="3"/>
      <c r="I165" s="1"/>
      <c r="J165" s="1"/>
      <c r="K165" s="1"/>
      <c r="L165" s="1"/>
      <c r="M165" s="1"/>
      <c r="N165" s="1"/>
      <c r="O165" s="1"/>
      <c r="P165" s="1"/>
      <c r="Q165" s="1"/>
      <c r="R165" s="1"/>
      <c r="S165" s="1"/>
      <c r="T165" s="1"/>
      <c r="U165" s="1"/>
      <c r="V165" s="1"/>
      <c r="W165" s="1"/>
      <c r="X165" s="1"/>
      <c r="Y165" s="1"/>
      <c r="Z165" s="1"/>
    </row>
    <row r="166" spans="1:26" ht="12" customHeight="1" x14ac:dyDescent="0.3">
      <c r="A166" s="2"/>
      <c r="B166" s="1"/>
      <c r="C166" s="1"/>
      <c r="D166" s="1"/>
      <c r="E166" s="1"/>
      <c r="F166" s="1"/>
      <c r="G166" s="1"/>
      <c r="H166" s="3"/>
      <c r="I166" s="1"/>
      <c r="J166" s="1"/>
      <c r="K166" s="1"/>
      <c r="L166" s="1"/>
      <c r="M166" s="1"/>
      <c r="N166" s="1"/>
      <c r="O166" s="1"/>
      <c r="P166" s="1"/>
      <c r="Q166" s="1"/>
      <c r="R166" s="1"/>
      <c r="S166" s="1"/>
      <c r="T166" s="1"/>
      <c r="U166" s="1"/>
      <c r="V166" s="1"/>
      <c r="W166" s="1"/>
      <c r="X166" s="1"/>
      <c r="Y166" s="1"/>
      <c r="Z166" s="1"/>
    </row>
    <row r="167" spans="1:26" ht="12" customHeight="1" x14ac:dyDescent="0.3">
      <c r="A167" s="2"/>
      <c r="B167" s="1"/>
      <c r="C167" s="1"/>
      <c r="D167" s="1"/>
      <c r="E167" s="1"/>
      <c r="F167" s="1"/>
      <c r="G167" s="1"/>
      <c r="H167" s="3"/>
      <c r="I167" s="1"/>
      <c r="J167" s="1"/>
      <c r="K167" s="1"/>
      <c r="L167" s="1"/>
      <c r="M167" s="1"/>
      <c r="N167" s="1"/>
      <c r="O167" s="1"/>
      <c r="P167" s="1"/>
      <c r="Q167" s="1"/>
      <c r="R167" s="1"/>
      <c r="S167" s="1"/>
      <c r="T167" s="1"/>
      <c r="U167" s="1"/>
      <c r="V167" s="1"/>
      <c r="W167" s="1"/>
      <c r="X167" s="1"/>
      <c r="Y167" s="1"/>
      <c r="Z167" s="1"/>
    </row>
    <row r="168" spans="1:26" ht="12" customHeight="1" x14ac:dyDescent="0.3">
      <c r="A168" s="2"/>
      <c r="B168" s="1"/>
      <c r="C168" s="1"/>
      <c r="D168" s="1"/>
      <c r="E168" s="1"/>
      <c r="F168" s="1"/>
      <c r="G168" s="1"/>
      <c r="H168" s="3"/>
      <c r="I168" s="1"/>
      <c r="J168" s="1"/>
      <c r="K168" s="1"/>
      <c r="L168" s="1"/>
      <c r="M168" s="1"/>
      <c r="N168" s="1"/>
      <c r="O168" s="1"/>
      <c r="P168" s="1"/>
      <c r="Q168" s="1"/>
      <c r="R168" s="1"/>
      <c r="S168" s="1"/>
      <c r="T168" s="1"/>
      <c r="U168" s="1"/>
      <c r="V168" s="1"/>
      <c r="W168" s="1"/>
      <c r="X168" s="1"/>
      <c r="Y168" s="1"/>
      <c r="Z168" s="1"/>
    </row>
    <row r="169" spans="1:26" ht="12" customHeight="1" x14ac:dyDescent="0.3">
      <c r="A169" s="2"/>
      <c r="B169" s="1"/>
      <c r="C169" s="1"/>
      <c r="D169" s="1"/>
      <c r="E169" s="1"/>
      <c r="F169" s="1"/>
      <c r="G169" s="1"/>
      <c r="H169" s="3"/>
      <c r="I169" s="1"/>
      <c r="J169" s="1"/>
      <c r="K169" s="1"/>
      <c r="L169" s="1"/>
      <c r="M169" s="1"/>
      <c r="N169" s="1"/>
      <c r="O169" s="1"/>
      <c r="P169" s="1"/>
      <c r="Q169" s="1"/>
      <c r="R169" s="1"/>
      <c r="S169" s="1"/>
      <c r="T169" s="1"/>
      <c r="U169" s="1"/>
      <c r="V169" s="1"/>
      <c r="W169" s="1"/>
      <c r="X169" s="1"/>
      <c r="Y169" s="1"/>
      <c r="Z169" s="1"/>
    </row>
    <row r="170" spans="1:26" ht="12" customHeight="1" x14ac:dyDescent="0.3">
      <c r="A170" s="2"/>
      <c r="B170" s="1"/>
      <c r="C170" s="1"/>
      <c r="D170" s="1"/>
      <c r="E170" s="1"/>
      <c r="F170" s="1"/>
      <c r="G170" s="1"/>
      <c r="H170" s="3"/>
      <c r="I170" s="1"/>
      <c r="J170" s="1"/>
      <c r="K170" s="1"/>
      <c r="L170" s="1"/>
      <c r="M170" s="1"/>
      <c r="N170" s="1"/>
      <c r="O170" s="1"/>
      <c r="P170" s="1"/>
      <c r="Q170" s="1"/>
      <c r="R170" s="1"/>
      <c r="S170" s="1"/>
      <c r="T170" s="1"/>
      <c r="U170" s="1"/>
      <c r="V170" s="1"/>
      <c r="W170" s="1"/>
      <c r="X170" s="1"/>
      <c r="Y170" s="1"/>
      <c r="Z170" s="1"/>
    </row>
    <row r="171" spans="1:26" ht="12" customHeight="1" x14ac:dyDescent="0.3">
      <c r="A171" s="2"/>
      <c r="B171" s="1"/>
      <c r="C171" s="1"/>
      <c r="D171" s="1"/>
      <c r="E171" s="1"/>
      <c r="F171" s="1"/>
      <c r="G171" s="1"/>
      <c r="H171" s="3"/>
      <c r="I171" s="1"/>
      <c r="J171" s="1"/>
      <c r="K171" s="1"/>
      <c r="L171" s="1"/>
      <c r="M171" s="1"/>
      <c r="N171" s="1"/>
      <c r="O171" s="1"/>
      <c r="P171" s="1"/>
      <c r="Q171" s="1"/>
      <c r="R171" s="1"/>
      <c r="S171" s="1"/>
      <c r="T171" s="1"/>
      <c r="U171" s="1"/>
      <c r="V171" s="1"/>
      <c r="W171" s="1"/>
      <c r="X171" s="1"/>
      <c r="Y171" s="1"/>
      <c r="Z171" s="1"/>
    </row>
    <row r="172" spans="1:26" ht="12" customHeight="1" x14ac:dyDescent="0.3">
      <c r="A172" s="2"/>
      <c r="B172" s="1"/>
      <c r="C172" s="1"/>
      <c r="D172" s="1"/>
      <c r="E172" s="1"/>
      <c r="F172" s="1"/>
      <c r="G172" s="1"/>
      <c r="H172" s="3"/>
      <c r="I172" s="1"/>
      <c r="J172" s="1"/>
      <c r="K172" s="1"/>
      <c r="L172" s="1"/>
      <c r="M172" s="1"/>
      <c r="N172" s="1"/>
      <c r="O172" s="1"/>
      <c r="P172" s="1"/>
      <c r="Q172" s="1"/>
      <c r="R172" s="1"/>
      <c r="S172" s="1"/>
      <c r="T172" s="1"/>
      <c r="U172" s="1"/>
      <c r="V172" s="1"/>
      <c r="W172" s="1"/>
      <c r="X172" s="1"/>
      <c r="Y172" s="1"/>
      <c r="Z172" s="1"/>
    </row>
    <row r="173" spans="1:26" ht="12" customHeight="1" x14ac:dyDescent="0.3">
      <c r="A173" s="2"/>
      <c r="B173" s="1"/>
      <c r="C173" s="1"/>
      <c r="D173" s="1"/>
      <c r="E173" s="1"/>
      <c r="F173" s="1"/>
      <c r="G173" s="1"/>
      <c r="H173" s="3"/>
      <c r="I173" s="1"/>
      <c r="J173" s="1"/>
      <c r="K173" s="1"/>
      <c r="L173" s="1"/>
      <c r="M173" s="1"/>
      <c r="N173" s="1"/>
      <c r="O173" s="1"/>
      <c r="P173" s="1"/>
      <c r="Q173" s="1"/>
      <c r="R173" s="1"/>
      <c r="S173" s="1"/>
      <c r="T173" s="1"/>
      <c r="U173" s="1"/>
      <c r="V173" s="1"/>
      <c r="W173" s="1"/>
      <c r="X173" s="1"/>
      <c r="Y173" s="1"/>
      <c r="Z173" s="1"/>
    </row>
    <row r="174" spans="1:26" ht="12" customHeight="1" x14ac:dyDescent="0.3">
      <c r="A174" s="2"/>
      <c r="B174" s="1"/>
      <c r="C174" s="1"/>
      <c r="D174" s="1"/>
      <c r="E174" s="1"/>
      <c r="F174" s="1"/>
      <c r="G174" s="1"/>
      <c r="H174" s="3"/>
      <c r="I174" s="1"/>
      <c r="J174" s="1"/>
      <c r="K174" s="1"/>
      <c r="L174" s="1"/>
      <c r="M174" s="1"/>
      <c r="N174" s="1"/>
      <c r="O174" s="1"/>
      <c r="P174" s="1"/>
      <c r="Q174" s="1"/>
      <c r="R174" s="1"/>
      <c r="S174" s="1"/>
      <c r="T174" s="1"/>
      <c r="U174" s="1"/>
      <c r="V174" s="1"/>
      <c r="W174" s="1"/>
      <c r="X174" s="1"/>
      <c r="Y174" s="1"/>
      <c r="Z174" s="1"/>
    </row>
    <row r="175" spans="1:26" ht="12" customHeight="1" x14ac:dyDescent="0.3">
      <c r="A175" s="2"/>
      <c r="B175" s="1"/>
      <c r="C175" s="1"/>
      <c r="D175" s="1"/>
      <c r="E175" s="1"/>
      <c r="F175" s="1"/>
      <c r="G175" s="1"/>
      <c r="H175" s="3"/>
      <c r="I175" s="1"/>
      <c r="J175" s="1"/>
      <c r="K175" s="1"/>
      <c r="L175" s="1"/>
      <c r="M175" s="1"/>
      <c r="N175" s="1"/>
      <c r="O175" s="1"/>
      <c r="P175" s="1"/>
      <c r="Q175" s="1"/>
      <c r="R175" s="1"/>
      <c r="S175" s="1"/>
      <c r="T175" s="1"/>
      <c r="U175" s="1"/>
      <c r="V175" s="1"/>
      <c r="W175" s="1"/>
      <c r="X175" s="1"/>
      <c r="Y175" s="1"/>
      <c r="Z175" s="1"/>
    </row>
    <row r="176" spans="1:26" ht="12" customHeight="1" x14ac:dyDescent="0.3">
      <c r="A176" s="2"/>
      <c r="B176" s="1"/>
      <c r="C176" s="1"/>
      <c r="D176" s="1"/>
      <c r="E176" s="1"/>
      <c r="F176" s="1"/>
      <c r="G176" s="1"/>
      <c r="H176" s="3"/>
      <c r="I176" s="1"/>
      <c r="J176" s="1"/>
      <c r="K176" s="1"/>
      <c r="L176" s="1"/>
      <c r="M176" s="1"/>
      <c r="N176" s="1"/>
      <c r="O176" s="1"/>
      <c r="P176" s="1"/>
      <c r="Q176" s="1"/>
      <c r="R176" s="1"/>
      <c r="S176" s="1"/>
      <c r="T176" s="1"/>
      <c r="U176" s="1"/>
      <c r="V176" s="1"/>
      <c r="W176" s="1"/>
      <c r="X176" s="1"/>
      <c r="Y176" s="1"/>
      <c r="Z176" s="1"/>
    </row>
    <row r="177" spans="1:26" ht="12" customHeight="1" x14ac:dyDescent="0.3">
      <c r="A177" s="2"/>
      <c r="B177" s="1"/>
      <c r="C177" s="1"/>
      <c r="D177" s="1"/>
      <c r="E177" s="1"/>
      <c r="F177" s="1"/>
      <c r="G177" s="1"/>
      <c r="H177" s="3"/>
      <c r="I177" s="1"/>
      <c r="J177" s="1"/>
      <c r="K177" s="1"/>
      <c r="L177" s="1"/>
      <c r="M177" s="1"/>
      <c r="N177" s="1"/>
      <c r="O177" s="1"/>
      <c r="P177" s="1"/>
      <c r="Q177" s="1"/>
      <c r="R177" s="1"/>
      <c r="S177" s="1"/>
      <c r="T177" s="1"/>
      <c r="U177" s="1"/>
      <c r="V177" s="1"/>
      <c r="W177" s="1"/>
      <c r="X177" s="1"/>
      <c r="Y177" s="1"/>
      <c r="Z177" s="1"/>
    </row>
    <row r="178" spans="1:26" ht="12" customHeight="1" x14ac:dyDescent="0.3">
      <c r="A178" s="2"/>
      <c r="B178" s="1"/>
      <c r="C178" s="1"/>
      <c r="D178" s="1"/>
      <c r="E178" s="1"/>
      <c r="F178" s="1"/>
      <c r="G178" s="1"/>
      <c r="H178" s="3"/>
      <c r="I178" s="1"/>
      <c r="J178" s="1"/>
      <c r="K178" s="1"/>
      <c r="L178" s="1"/>
      <c r="M178" s="1"/>
      <c r="N178" s="1"/>
      <c r="O178" s="1"/>
      <c r="P178" s="1"/>
      <c r="Q178" s="1"/>
      <c r="R178" s="1"/>
      <c r="S178" s="1"/>
      <c r="T178" s="1"/>
      <c r="U178" s="1"/>
      <c r="V178" s="1"/>
      <c r="W178" s="1"/>
      <c r="X178" s="1"/>
      <c r="Y178" s="1"/>
      <c r="Z178" s="1"/>
    </row>
    <row r="179" spans="1:26" ht="12" customHeight="1" x14ac:dyDescent="0.3">
      <c r="A179" s="2"/>
      <c r="B179" s="1"/>
      <c r="C179" s="1"/>
      <c r="D179" s="1"/>
      <c r="E179" s="1"/>
      <c r="F179" s="1"/>
      <c r="G179" s="1"/>
      <c r="H179" s="3"/>
      <c r="I179" s="1"/>
      <c r="J179" s="1"/>
      <c r="K179" s="1"/>
      <c r="L179" s="1"/>
      <c r="M179" s="1"/>
      <c r="N179" s="1"/>
      <c r="O179" s="1"/>
      <c r="P179" s="1"/>
      <c r="Q179" s="1"/>
      <c r="R179" s="1"/>
      <c r="S179" s="1"/>
      <c r="T179" s="1"/>
      <c r="U179" s="1"/>
      <c r="V179" s="1"/>
      <c r="W179" s="1"/>
      <c r="X179" s="1"/>
      <c r="Y179" s="1"/>
      <c r="Z179" s="1"/>
    </row>
    <row r="180" spans="1:26" ht="12" customHeight="1" x14ac:dyDescent="0.3">
      <c r="A180" s="2"/>
      <c r="B180" s="1"/>
      <c r="C180" s="1"/>
      <c r="D180" s="1"/>
      <c r="E180" s="1"/>
      <c r="F180" s="1"/>
      <c r="G180" s="1"/>
      <c r="H180" s="3"/>
      <c r="I180" s="1"/>
      <c r="J180" s="1"/>
      <c r="K180" s="1"/>
      <c r="L180" s="1"/>
      <c r="M180" s="1"/>
      <c r="N180" s="1"/>
      <c r="O180" s="1"/>
      <c r="P180" s="1"/>
      <c r="Q180" s="1"/>
      <c r="R180" s="1"/>
      <c r="S180" s="1"/>
      <c r="T180" s="1"/>
      <c r="U180" s="1"/>
      <c r="V180" s="1"/>
      <c r="W180" s="1"/>
      <c r="X180" s="1"/>
      <c r="Y180" s="1"/>
      <c r="Z180" s="1"/>
    </row>
    <row r="181" spans="1:26" ht="12" customHeight="1" x14ac:dyDescent="0.3">
      <c r="A181" s="2"/>
      <c r="B181" s="1"/>
      <c r="C181" s="1"/>
      <c r="D181" s="1"/>
      <c r="E181" s="1"/>
      <c r="F181" s="1"/>
      <c r="G181" s="1"/>
      <c r="H181" s="3"/>
      <c r="I181" s="1"/>
      <c r="J181" s="1"/>
      <c r="K181" s="1"/>
      <c r="L181" s="1"/>
      <c r="M181" s="1"/>
      <c r="N181" s="1"/>
      <c r="O181" s="1"/>
      <c r="P181" s="1"/>
      <c r="Q181" s="1"/>
      <c r="R181" s="1"/>
      <c r="S181" s="1"/>
      <c r="T181" s="1"/>
      <c r="U181" s="1"/>
      <c r="V181" s="1"/>
      <c r="W181" s="1"/>
      <c r="X181" s="1"/>
      <c r="Y181" s="1"/>
      <c r="Z181" s="1"/>
    </row>
    <row r="182" spans="1:26" ht="12" customHeight="1" x14ac:dyDescent="0.3">
      <c r="A182" s="2"/>
      <c r="B182" s="1"/>
      <c r="C182" s="1"/>
      <c r="D182" s="1"/>
      <c r="E182" s="1"/>
      <c r="F182" s="1"/>
      <c r="G182" s="1"/>
      <c r="H182" s="3"/>
      <c r="I182" s="1"/>
      <c r="J182" s="1"/>
      <c r="K182" s="1"/>
      <c r="L182" s="1"/>
      <c r="M182" s="1"/>
      <c r="N182" s="1"/>
      <c r="O182" s="1"/>
      <c r="P182" s="1"/>
      <c r="Q182" s="1"/>
      <c r="R182" s="1"/>
      <c r="S182" s="1"/>
      <c r="T182" s="1"/>
      <c r="U182" s="1"/>
      <c r="V182" s="1"/>
      <c r="W182" s="1"/>
      <c r="X182" s="1"/>
      <c r="Y182" s="1"/>
      <c r="Z182" s="1"/>
    </row>
    <row r="183" spans="1:26" ht="12" customHeight="1" x14ac:dyDescent="0.3">
      <c r="A183" s="2"/>
      <c r="B183" s="1"/>
      <c r="C183" s="1"/>
      <c r="D183" s="1"/>
      <c r="E183" s="1"/>
      <c r="F183" s="1"/>
      <c r="G183" s="1"/>
      <c r="H183" s="3"/>
      <c r="I183" s="1"/>
      <c r="J183" s="1"/>
      <c r="K183" s="1"/>
      <c r="L183" s="1"/>
      <c r="M183" s="1"/>
      <c r="N183" s="1"/>
      <c r="O183" s="1"/>
      <c r="P183" s="1"/>
      <c r="Q183" s="1"/>
      <c r="R183" s="1"/>
      <c r="S183" s="1"/>
      <c r="T183" s="1"/>
      <c r="U183" s="1"/>
      <c r="V183" s="1"/>
      <c r="W183" s="1"/>
      <c r="X183" s="1"/>
      <c r="Y183" s="1"/>
      <c r="Z183" s="1"/>
    </row>
    <row r="184" spans="1:26" ht="12" customHeight="1" x14ac:dyDescent="0.3">
      <c r="A184" s="2"/>
      <c r="B184" s="1"/>
      <c r="C184" s="1"/>
      <c r="D184" s="1"/>
      <c r="E184" s="1"/>
      <c r="F184" s="1"/>
      <c r="G184" s="1"/>
      <c r="H184" s="3"/>
      <c r="I184" s="1"/>
      <c r="J184" s="1"/>
      <c r="K184" s="1"/>
      <c r="L184" s="1"/>
      <c r="M184" s="1"/>
      <c r="N184" s="1"/>
      <c r="O184" s="1"/>
      <c r="P184" s="1"/>
      <c r="Q184" s="1"/>
      <c r="R184" s="1"/>
      <c r="S184" s="1"/>
      <c r="T184" s="1"/>
      <c r="U184" s="1"/>
      <c r="V184" s="1"/>
      <c r="W184" s="1"/>
      <c r="X184" s="1"/>
      <c r="Y184" s="1"/>
      <c r="Z184" s="1"/>
    </row>
    <row r="185" spans="1:26" ht="12" customHeight="1" x14ac:dyDescent="0.3">
      <c r="A185" s="2"/>
      <c r="B185" s="1"/>
      <c r="C185" s="1"/>
      <c r="D185" s="1"/>
      <c r="E185" s="1"/>
      <c r="F185" s="1"/>
      <c r="G185" s="1"/>
      <c r="H185" s="3"/>
      <c r="I185" s="1"/>
      <c r="J185" s="1"/>
      <c r="K185" s="1"/>
      <c r="L185" s="1"/>
      <c r="M185" s="1"/>
      <c r="N185" s="1"/>
      <c r="O185" s="1"/>
      <c r="P185" s="1"/>
      <c r="Q185" s="1"/>
      <c r="R185" s="1"/>
      <c r="S185" s="1"/>
      <c r="T185" s="1"/>
      <c r="U185" s="1"/>
      <c r="V185" s="1"/>
      <c r="W185" s="1"/>
      <c r="X185" s="1"/>
      <c r="Y185" s="1"/>
      <c r="Z185" s="1"/>
    </row>
    <row r="186" spans="1:26" ht="12" customHeight="1" x14ac:dyDescent="0.3">
      <c r="A186" s="2"/>
      <c r="B186" s="1"/>
      <c r="C186" s="1"/>
      <c r="D186" s="1"/>
      <c r="E186" s="1"/>
      <c r="F186" s="1"/>
      <c r="G186" s="1"/>
      <c r="H186" s="3"/>
      <c r="I186" s="1"/>
      <c r="J186" s="1"/>
      <c r="K186" s="1"/>
      <c r="L186" s="1"/>
      <c r="M186" s="1"/>
      <c r="N186" s="1"/>
      <c r="O186" s="1"/>
      <c r="P186" s="1"/>
      <c r="Q186" s="1"/>
      <c r="R186" s="1"/>
      <c r="S186" s="1"/>
      <c r="T186" s="1"/>
      <c r="U186" s="1"/>
      <c r="V186" s="1"/>
      <c r="W186" s="1"/>
      <c r="X186" s="1"/>
      <c r="Y186" s="1"/>
      <c r="Z186" s="1"/>
    </row>
    <row r="187" spans="1:26" ht="12" customHeight="1" x14ac:dyDescent="0.3">
      <c r="A187" s="2"/>
      <c r="B187" s="1"/>
      <c r="C187" s="1"/>
      <c r="D187" s="1"/>
      <c r="E187" s="1"/>
      <c r="F187" s="1"/>
      <c r="G187" s="1"/>
      <c r="H187" s="3"/>
      <c r="I187" s="1"/>
      <c r="J187" s="1"/>
      <c r="K187" s="1"/>
      <c r="L187" s="1"/>
      <c r="M187" s="1"/>
      <c r="N187" s="1"/>
      <c r="O187" s="1"/>
      <c r="P187" s="1"/>
      <c r="Q187" s="1"/>
      <c r="R187" s="1"/>
      <c r="S187" s="1"/>
      <c r="T187" s="1"/>
      <c r="U187" s="1"/>
      <c r="V187" s="1"/>
      <c r="W187" s="1"/>
      <c r="X187" s="1"/>
      <c r="Y187" s="1"/>
      <c r="Z187" s="1"/>
    </row>
    <row r="188" spans="1:26" ht="12" customHeight="1" x14ac:dyDescent="0.3">
      <c r="A188" s="2"/>
      <c r="B188" s="1"/>
      <c r="C188" s="1"/>
      <c r="D188" s="1"/>
      <c r="E188" s="1"/>
      <c r="F188" s="1"/>
      <c r="G188" s="1"/>
      <c r="H188" s="3"/>
      <c r="I188" s="1"/>
      <c r="J188" s="1"/>
      <c r="K188" s="1"/>
      <c r="L188" s="1"/>
      <c r="M188" s="1"/>
      <c r="N188" s="1"/>
      <c r="O188" s="1"/>
      <c r="P188" s="1"/>
      <c r="Q188" s="1"/>
      <c r="R188" s="1"/>
      <c r="S188" s="1"/>
      <c r="T188" s="1"/>
      <c r="U188" s="1"/>
      <c r="V188" s="1"/>
      <c r="W188" s="1"/>
      <c r="X188" s="1"/>
      <c r="Y188" s="1"/>
      <c r="Z188" s="1"/>
    </row>
    <row r="189" spans="1:26" ht="12" customHeight="1" x14ac:dyDescent="0.3">
      <c r="A189" s="2"/>
      <c r="B189" s="1"/>
      <c r="C189" s="1"/>
      <c r="D189" s="1"/>
      <c r="E189" s="1"/>
      <c r="F189" s="1"/>
      <c r="G189" s="1"/>
      <c r="H189" s="3"/>
      <c r="I189" s="1"/>
      <c r="J189" s="1"/>
      <c r="K189" s="1"/>
      <c r="L189" s="1"/>
      <c r="M189" s="1"/>
      <c r="N189" s="1"/>
      <c r="O189" s="1"/>
      <c r="P189" s="1"/>
      <c r="Q189" s="1"/>
      <c r="R189" s="1"/>
      <c r="S189" s="1"/>
      <c r="T189" s="1"/>
      <c r="U189" s="1"/>
      <c r="V189" s="1"/>
      <c r="W189" s="1"/>
      <c r="X189" s="1"/>
      <c r="Y189" s="1"/>
      <c r="Z189" s="1"/>
    </row>
    <row r="190" spans="1:26" ht="12" customHeight="1" x14ac:dyDescent="0.3">
      <c r="A190" s="2"/>
      <c r="B190" s="1"/>
      <c r="C190" s="1"/>
      <c r="D190" s="1"/>
      <c r="E190" s="1"/>
      <c r="F190" s="1"/>
      <c r="G190" s="1"/>
      <c r="H190" s="3"/>
      <c r="I190" s="1"/>
      <c r="J190" s="1"/>
      <c r="K190" s="1"/>
      <c r="L190" s="1"/>
      <c r="M190" s="1"/>
      <c r="N190" s="1"/>
      <c r="O190" s="1"/>
      <c r="P190" s="1"/>
      <c r="Q190" s="1"/>
      <c r="R190" s="1"/>
      <c r="S190" s="1"/>
      <c r="T190" s="1"/>
      <c r="U190" s="1"/>
      <c r="V190" s="1"/>
      <c r="W190" s="1"/>
      <c r="X190" s="1"/>
      <c r="Y190" s="1"/>
      <c r="Z190" s="1"/>
    </row>
    <row r="191" spans="1:26" ht="12" customHeight="1" x14ac:dyDescent="0.3">
      <c r="A191" s="2"/>
      <c r="B191" s="1"/>
      <c r="C191" s="1"/>
      <c r="D191" s="1"/>
      <c r="E191" s="1"/>
      <c r="F191" s="1"/>
      <c r="G191" s="1"/>
      <c r="H191" s="3"/>
      <c r="I191" s="1"/>
      <c r="J191" s="1"/>
      <c r="K191" s="1"/>
      <c r="L191" s="1"/>
      <c r="M191" s="1"/>
      <c r="N191" s="1"/>
      <c r="O191" s="1"/>
      <c r="P191" s="1"/>
      <c r="Q191" s="1"/>
      <c r="R191" s="1"/>
      <c r="S191" s="1"/>
      <c r="T191" s="1"/>
      <c r="U191" s="1"/>
      <c r="V191" s="1"/>
      <c r="W191" s="1"/>
      <c r="X191" s="1"/>
      <c r="Y191" s="1"/>
      <c r="Z191" s="1"/>
    </row>
    <row r="192" spans="1:26" ht="12" customHeight="1" x14ac:dyDescent="0.3">
      <c r="A192" s="2"/>
      <c r="B192" s="1"/>
      <c r="C192" s="1"/>
      <c r="D192" s="1"/>
      <c r="E192" s="1"/>
      <c r="F192" s="1"/>
      <c r="G192" s="1"/>
      <c r="H192" s="3"/>
      <c r="I192" s="1"/>
      <c r="J192" s="1"/>
      <c r="K192" s="1"/>
      <c r="L192" s="1"/>
      <c r="M192" s="1"/>
      <c r="N192" s="1"/>
      <c r="O192" s="1"/>
      <c r="P192" s="1"/>
      <c r="Q192" s="1"/>
      <c r="R192" s="1"/>
      <c r="S192" s="1"/>
      <c r="T192" s="1"/>
      <c r="U192" s="1"/>
      <c r="V192" s="1"/>
      <c r="W192" s="1"/>
      <c r="X192" s="1"/>
      <c r="Y192" s="1"/>
      <c r="Z192" s="1"/>
    </row>
    <row r="193" spans="1:26" ht="12" customHeight="1" x14ac:dyDescent="0.3">
      <c r="A193" s="2"/>
      <c r="B193" s="1"/>
      <c r="C193" s="1"/>
      <c r="D193" s="1"/>
      <c r="E193" s="1"/>
      <c r="F193" s="1"/>
      <c r="G193" s="1"/>
      <c r="H193" s="3"/>
      <c r="I193" s="1"/>
      <c r="J193" s="1"/>
      <c r="K193" s="1"/>
      <c r="L193" s="1"/>
      <c r="M193" s="1"/>
      <c r="N193" s="1"/>
      <c r="O193" s="1"/>
      <c r="P193" s="1"/>
      <c r="Q193" s="1"/>
      <c r="R193" s="1"/>
      <c r="S193" s="1"/>
      <c r="T193" s="1"/>
      <c r="U193" s="1"/>
      <c r="V193" s="1"/>
      <c r="W193" s="1"/>
      <c r="X193" s="1"/>
      <c r="Y193" s="1"/>
      <c r="Z193" s="1"/>
    </row>
    <row r="194" spans="1:26" ht="12" customHeight="1" x14ac:dyDescent="0.3">
      <c r="A194" s="2"/>
      <c r="B194" s="1"/>
      <c r="C194" s="1"/>
      <c r="D194" s="1"/>
      <c r="E194" s="1"/>
      <c r="F194" s="1"/>
      <c r="G194" s="1"/>
      <c r="H194" s="3"/>
      <c r="I194" s="1"/>
      <c r="J194" s="1"/>
      <c r="K194" s="1"/>
      <c r="L194" s="1"/>
      <c r="M194" s="1"/>
      <c r="N194" s="1"/>
      <c r="O194" s="1"/>
      <c r="P194" s="1"/>
      <c r="Q194" s="1"/>
      <c r="R194" s="1"/>
      <c r="S194" s="1"/>
      <c r="T194" s="1"/>
      <c r="U194" s="1"/>
      <c r="V194" s="1"/>
      <c r="W194" s="1"/>
      <c r="X194" s="1"/>
      <c r="Y194" s="1"/>
      <c r="Z194" s="1"/>
    </row>
    <row r="195" spans="1:26" ht="12" customHeight="1" x14ac:dyDescent="0.3">
      <c r="A195" s="2"/>
      <c r="B195" s="1"/>
      <c r="C195" s="1"/>
      <c r="D195" s="1"/>
      <c r="E195" s="1"/>
      <c r="F195" s="1"/>
      <c r="G195" s="1"/>
      <c r="H195" s="3"/>
      <c r="I195" s="1"/>
      <c r="J195" s="1"/>
      <c r="K195" s="1"/>
      <c r="L195" s="1"/>
      <c r="M195" s="1"/>
      <c r="N195" s="1"/>
      <c r="O195" s="1"/>
      <c r="P195" s="1"/>
      <c r="Q195" s="1"/>
      <c r="R195" s="1"/>
      <c r="S195" s="1"/>
      <c r="T195" s="1"/>
      <c r="U195" s="1"/>
      <c r="V195" s="1"/>
      <c r="W195" s="1"/>
      <c r="X195" s="1"/>
      <c r="Y195" s="1"/>
      <c r="Z195" s="1"/>
    </row>
    <row r="196" spans="1:26" ht="12" customHeight="1" x14ac:dyDescent="0.3">
      <c r="A196" s="2"/>
      <c r="B196" s="1"/>
      <c r="C196" s="1"/>
      <c r="D196" s="1"/>
      <c r="E196" s="1"/>
      <c r="F196" s="1"/>
      <c r="G196" s="1"/>
      <c r="H196" s="3"/>
      <c r="I196" s="1"/>
      <c r="J196" s="1"/>
      <c r="K196" s="1"/>
      <c r="L196" s="1"/>
      <c r="M196" s="1"/>
      <c r="N196" s="1"/>
      <c r="O196" s="1"/>
      <c r="P196" s="1"/>
      <c r="Q196" s="1"/>
      <c r="R196" s="1"/>
      <c r="S196" s="1"/>
      <c r="T196" s="1"/>
      <c r="U196" s="1"/>
      <c r="V196" s="1"/>
      <c r="W196" s="1"/>
      <c r="X196" s="1"/>
      <c r="Y196" s="1"/>
      <c r="Z196" s="1"/>
    </row>
    <row r="197" spans="1:26" ht="12" customHeight="1" x14ac:dyDescent="0.3">
      <c r="A197" s="2"/>
      <c r="B197" s="1"/>
      <c r="C197" s="1"/>
      <c r="D197" s="1"/>
      <c r="E197" s="1"/>
      <c r="F197" s="1"/>
      <c r="G197" s="1"/>
      <c r="H197" s="3"/>
      <c r="I197" s="1"/>
      <c r="J197" s="1"/>
      <c r="K197" s="1"/>
      <c r="L197" s="1"/>
      <c r="M197" s="1"/>
      <c r="N197" s="1"/>
      <c r="O197" s="1"/>
      <c r="P197" s="1"/>
      <c r="Q197" s="1"/>
      <c r="R197" s="1"/>
      <c r="S197" s="1"/>
      <c r="T197" s="1"/>
      <c r="U197" s="1"/>
      <c r="V197" s="1"/>
      <c r="W197" s="1"/>
      <c r="X197" s="1"/>
      <c r="Y197" s="1"/>
      <c r="Z197" s="1"/>
    </row>
    <row r="198" spans="1:26" ht="12" customHeight="1" x14ac:dyDescent="0.3">
      <c r="A198" s="2"/>
      <c r="B198" s="1"/>
      <c r="C198" s="1"/>
      <c r="D198" s="1"/>
      <c r="E198" s="1"/>
      <c r="F198" s="1"/>
      <c r="G198" s="1"/>
      <c r="H198" s="3"/>
      <c r="I198" s="1"/>
      <c r="J198" s="1"/>
      <c r="K198" s="1"/>
      <c r="L198" s="1"/>
      <c r="M198" s="1"/>
      <c r="N198" s="1"/>
      <c r="O198" s="1"/>
      <c r="P198" s="1"/>
      <c r="Q198" s="1"/>
      <c r="R198" s="1"/>
      <c r="S198" s="1"/>
      <c r="T198" s="1"/>
      <c r="U198" s="1"/>
      <c r="V198" s="1"/>
      <c r="W198" s="1"/>
      <c r="X198" s="1"/>
      <c r="Y198" s="1"/>
      <c r="Z198" s="1"/>
    </row>
    <row r="199" spans="1:26" ht="12" customHeight="1" x14ac:dyDescent="0.3">
      <c r="A199" s="2"/>
      <c r="B199" s="1"/>
      <c r="C199" s="1"/>
      <c r="D199" s="1"/>
      <c r="E199" s="1"/>
      <c r="F199" s="1"/>
      <c r="G199" s="1"/>
      <c r="H199" s="3"/>
      <c r="I199" s="1"/>
      <c r="J199" s="1"/>
      <c r="K199" s="1"/>
      <c r="L199" s="1"/>
      <c r="M199" s="1"/>
      <c r="N199" s="1"/>
      <c r="O199" s="1"/>
      <c r="P199" s="1"/>
      <c r="Q199" s="1"/>
      <c r="R199" s="1"/>
      <c r="S199" s="1"/>
      <c r="T199" s="1"/>
      <c r="U199" s="1"/>
      <c r="V199" s="1"/>
      <c r="W199" s="1"/>
      <c r="X199" s="1"/>
      <c r="Y199" s="1"/>
      <c r="Z199" s="1"/>
    </row>
    <row r="200" spans="1:26" ht="12" customHeight="1" x14ac:dyDescent="0.3">
      <c r="A200" s="2"/>
      <c r="B200" s="1"/>
      <c r="C200" s="1"/>
      <c r="D200" s="1"/>
      <c r="E200" s="1"/>
      <c r="F200" s="1"/>
      <c r="G200" s="1"/>
      <c r="H200" s="3"/>
      <c r="I200" s="1"/>
      <c r="J200" s="1"/>
      <c r="K200" s="1"/>
      <c r="L200" s="1"/>
      <c r="M200" s="1"/>
      <c r="N200" s="1"/>
      <c r="O200" s="1"/>
      <c r="P200" s="1"/>
      <c r="Q200" s="1"/>
      <c r="R200" s="1"/>
      <c r="S200" s="1"/>
      <c r="T200" s="1"/>
      <c r="U200" s="1"/>
      <c r="V200" s="1"/>
      <c r="W200" s="1"/>
      <c r="X200" s="1"/>
      <c r="Y200" s="1"/>
      <c r="Z200" s="1"/>
    </row>
    <row r="201" spans="1:26" ht="12" customHeight="1" x14ac:dyDescent="0.3">
      <c r="A201" s="2"/>
      <c r="B201" s="1"/>
      <c r="C201" s="1"/>
      <c r="D201" s="1"/>
      <c r="E201" s="1"/>
      <c r="F201" s="1"/>
      <c r="G201" s="1"/>
      <c r="H201" s="3"/>
      <c r="I201" s="1"/>
      <c r="J201" s="1"/>
      <c r="K201" s="1"/>
      <c r="L201" s="1"/>
      <c r="M201" s="1"/>
      <c r="N201" s="1"/>
      <c r="O201" s="1"/>
      <c r="P201" s="1"/>
      <c r="Q201" s="1"/>
      <c r="R201" s="1"/>
      <c r="S201" s="1"/>
      <c r="T201" s="1"/>
      <c r="U201" s="1"/>
      <c r="V201" s="1"/>
      <c r="W201" s="1"/>
      <c r="X201" s="1"/>
      <c r="Y201" s="1"/>
      <c r="Z201" s="1"/>
    </row>
    <row r="202" spans="1:26" ht="12" customHeight="1" x14ac:dyDescent="0.3">
      <c r="A202" s="2"/>
      <c r="B202" s="1"/>
      <c r="C202" s="1"/>
      <c r="D202" s="1"/>
      <c r="E202" s="1"/>
      <c r="F202" s="1"/>
      <c r="G202" s="1"/>
      <c r="H202" s="3"/>
      <c r="I202" s="1"/>
      <c r="J202" s="1"/>
      <c r="K202" s="1"/>
      <c r="L202" s="1"/>
      <c r="M202" s="1"/>
      <c r="N202" s="1"/>
      <c r="O202" s="1"/>
      <c r="P202" s="1"/>
      <c r="Q202" s="1"/>
      <c r="R202" s="1"/>
      <c r="S202" s="1"/>
      <c r="T202" s="1"/>
      <c r="U202" s="1"/>
      <c r="V202" s="1"/>
      <c r="W202" s="1"/>
      <c r="X202" s="1"/>
      <c r="Y202" s="1"/>
      <c r="Z202" s="1"/>
    </row>
    <row r="203" spans="1:26" ht="12" customHeight="1" x14ac:dyDescent="0.3">
      <c r="A203" s="2"/>
      <c r="B203" s="1"/>
      <c r="C203" s="1"/>
      <c r="D203" s="1"/>
      <c r="E203" s="1"/>
      <c r="F203" s="1"/>
      <c r="G203" s="1"/>
      <c r="H203" s="3"/>
      <c r="I203" s="1"/>
      <c r="J203" s="1"/>
      <c r="K203" s="1"/>
      <c r="L203" s="1"/>
      <c r="M203" s="1"/>
      <c r="N203" s="1"/>
      <c r="O203" s="1"/>
      <c r="P203" s="1"/>
      <c r="Q203" s="1"/>
      <c r="R203" s="1"/>
      <c r="S203" s="1"/>
      <c r="T203" s="1"/>
      <c r="U203" s="1"/>
      <c r="V203" s="1"/>
      <c r="W203" s="1"/>
      <c r="X203" s="1"/>
      <c r="Y203" s="1"/>
      <c r="Z203" s="1"/>
    </row>
    <row r="204" spans="1:26" ht="12" customHeight="1" x14ac:dyDescent="0.3">
      <c r="A204" s="2"/>
      <c r="B204" s="1"/>
      <c r="C204" s="1"/>
      <c r="D204" s="1"/>
      <c r="E204" s="1"/>
      <c r="F204" s="1"/>
      <c r="G204" s="1"/>
      <c r="H204" s="3"/>
      <c r="I204" s="1"/>
      <c r="J204" s="1"/>
      <c r="K204" s="1"/>
      <c r="L204" s="1"/>
      <c r="M204" s="1"/>
      <c r="N204" s="1"/>
      <c r="O204" s="1"/>
      <c r="P204" s="1"/>
      <c r="Q204" s="1"/>
      <c r="R204" s="1"/>
      <c r="S204" s="1"/>
      <c r="T204" s="1"/>
      <c r="U204" s="1"/>
      <c r="V204" s="1"/>
      <c r="W204" s="1"/>
      <c r="X204" s="1"/>
      <c r="Y204" s="1"/>
      <c r="Z204" s="1"/>
    </row>
    <row r="205" spans="1:26" ht="12" customHeight="1" x14ac:dyDescent="0.3">
      <c r="A205" s="2"/>
      <c r="B205" s="1"/>
      <c r="C205" s="1"/>
      <c r="D205" s="1"/>
      <c r="E205" s="1"/>
      <c r="F205" s="1"/>
      <c r="G205" s="1"/>
      <c r="H205" s="3"/>
      <c r="I205" s="1"/>
      <c r="J205" s="1"/>
      <c r="K205" s="1"/>
      <c r="L205" s="1"/>
      <c r="M205" s="1"/>
      <c r="N205" s="1"/>
      <c r="O205" s="1"/>
      <c r="P205" s="1"/>
      <c r="Q205" s="1"/>
      <c r="R205" s="1"/>
      <c r="S205" s="1"/>
      <c r="T205" s="1"/>
      <c r="U205" s="1"/>
      <c r="V205" s="1"/>
      <c r="W205" s="1"/>
      <c r="X205" s="1"/>
      <c r="Y205" s="1"/>
      <c r="Z205" s="1"/>
    </row>
    <row r="206" spans="1:26" ht="12" customHeight="1" x14ac:dyDescent="0.3">
      <c r="A206" s="2"/>
      <c r="B206" s="1"/>
      <c r="C206" s="1"/>
      <c r="D206" s="1"/>
      <c r="E206" s="1"/>
      <c r="F206" s="1"/>
      <c r="G206" s="1"/>
      <c r="H206" s="3"/>
      <c r="I206" s="1"/>
      <c r="J206" s="1"/>
      <c r="K206" s="1"/>
      <c r="L206" s="1"/>
      <c r="M206" s="1"/>
      <c r="N206" s="1"/>
      <c r="O206" s="1"/>
      <c r="P206" s="1"/>
      <c r="Q206" s="1"/>
      <c r="R206" s="1"/>
      <c r="S206" s="1"/>
      <c r="T206" s="1"/>
      <c r="U206" s="1"/>
      <c r="V206" s="1"/>
      <c r="W206" s="1"/>
      <c r="X206" s="1"/>
      <c r="Y206" s="1"/>
      <c r="Z206" s="1"/>
    </row>
    <row r="207" spans="1:26" ht="12" customHeight="1" x14ac:dyDescent="0.3">
      <c r="A207" s="2"/>
      <c r="B207" s="1"/>
      <c r="C207" s="1"/>
      <c r="D207" s="1"/>
      <c r="E207" s="1"/>
      <c r="F207" s="1"/>
      <c r="G207" s="1"/>
      <c r="H207" s="3"/>
      <c r="I207" s="1"/>
      <c r="J207" s="1"/>
      <c r="K207" s="1"/>
      <c r="L207" s="1"/>
      <c r="M207" s="1"/>
      <c r="N207" s="1"/>
      <c r="O207" s="1"/>
      <c r="P207" s="1"/>
      <c r="Q207" s="1"/>
      <c r="R207" s="1"/>
      <c r="S207" s="1"/>
      <c r="T207" s="1"/>
      <c r="U207" s="1"/>
      <c r="V207" s="1"/>
      <c r="W207" s="1"/>
      <c r="X207" s="1"/>
      <c r="Y207" s="1"/>
      <c r="Z207" s="1"/>
    </row>
    <row r="208" spans="1:26" ht="12" customHeight="1" x14ac:dyDescent="0.3">
      <c r="A208" s="2"/>
      <c r="B208" s="1"/>
      <c r="C208" s="1"/>
      <c r="D208" s="1"/>
      <c r="E208" s="1"/>
      <c r="F208" s="1"/>
      <c r="G208" s="1"/>
      <c r="H208" s="3"/>
      <c r="I208" s="1"/>
      <c r="J208" s="1"/>
      <c r="K208" s="1"/>
      <c r="L208" s="1"/>
      <c r="M208" s="1"/>
      <c r="N208" s="1"/>
      <c r="O208" s="1"/>
      <c r="P208" s="1"/>
      <c r="Q208" s="1"/>
      <c r="R208" s="1"/>
      <c r="S208" s="1"/>
      <c r="T208" s="1"/>
      <c r="U208" s="1"/>
      <c r="V208" s="1"/>
      <c r="W208" s="1"/>
      <c r="X208" s="1"/>
      <c r="Y208" s="1"/>
      <c r="Z208" s="1"/>
    </row>
    <row r="209" spans="1:26" ht="12" customHeight="1" x14ac:dyDescent="0.3">
      <c r="A209" s="2"/>
      <c r="B209" s="1"/>
      <c r="C209" s="1"/>
      <c r="D209" s="1"/>
      <c r="E209" s="1"/>
      <c r="F209" s="1"/>
      <c r="G209" s="1"/>
      <c r="H209" s="3"/>
      <c r="I209" s="1"/>
      <c r="J209" s="1"/>
      <c r="K209" s="1"/>
      <c r="L209" s="1"/>
      <c r="M209" s="1"/>
      <c r="N209" s="1"/>
      <c r="O209" s="1"/>
      <c r="P209" s="1"/>
      <c r="Q209" s="1"/>
      <c r="R209" s="1"/>
      <c r="S209" s="1"/>
      <c r="T209" s="1"/>
      <c r="U209" s="1"/>
      <c r="V209" s="1"/>
      <c r="W209" s="1"/>
      <c r="X209" s="1"/>
      <c r="Y209" s="1"/>
      <c r="Z209" s="1"/>
    </row>
    <row r="210" spans="1:26" ht="12" customHeight="1" x14ac:dyDescent="0.3">
      <c r="A210" s="2"/>
      <c r="B210" s="1"/>
      <c r="C210" s="1"/>
      <c r="D210" s="1"/>
      <c r="E210" s="1"/>
      <c r="F210" s="1"/>
      <c r="G210" s="1"/>
      <c r="H210" s="3"/>
      <c r="I210" s="1"/>
      <c r="J210" s="1"/>
      <c r="K210" s="1"/>
      <c r="L210" s="1"/>
      <c r="M210" s="1"/>
      <c r="N210" s="1"/>
      <c r="O210" s="1"/>
      <c r="P210" s="1"/>
      <c r="Q210" s="1"/>
      <c r="R210" s="1"/>
      <c r="S210" s="1"/>
      <c r="T210" s="1"/>
      <c r="U210" s="1"/>
      <c r="V210" s="1"/>
      <c r="W210" s="1"/>
      <c r="X210" s="1"/>
      <c r="Y210" s="1"/>
      <c r="Z210" s="1"/>
    </row>
    <row r="211" spans="1:26" ht="12" customHeight="1" x14ac:dyDescent="0.3">
      <c r="A211" s="2"/>
      <c r="B211" s="1"/>
      <c r="C211" s="1"/>
      <c r="D211" s="1"/>
      <c r="E211" s="1"/>
      <c r="F211" s="1"/>
      <c r="G211" s="1"/>
      <c r="H211" s="3"/>
      <c r="I211" s="1"/>
      <c r="J211" s="1"/>
      <c r="K211" s="1"/>
      <c r="L211" s="1"/>
      <c r="M211" s="1"/>
      <c r="N211" s="1"/>
      <c r="O211" s="1"/>
      <c r="P211" s="1"/>
      <c r="Q211" s="1"/>
      <c r="R211" s="1"/>
      <c r="S211" s="1"/>
      <c r="T211" s="1"/>
      <c r="U211" s="1"/>
      <c r="V211" s="1"/>
      <c r="W211" s="1"/>
      <c r="X211" s="1"/>
      <c r="Y211" s="1"/>
      <c r="Z211" s="1"/>
    </row>
    <row r="212" spans="1:26" ht="12" customHeight="1" x14ac:dyDescent="0.3">
      <c r="A212" s="2"/>
      <c r="B212" s="1"/>
      <c r="C212" s="1"/>
      <c r="D212" s="1"/>
      <c r="E212" s="1"/>
      <c r="F212" s="1"/>
      <c r="G212" s="1"/>
      <c r="H212" s="3"/>
      <c r="I212" s="1"/>
      <c r="J212" s="1"/>
      <c r="K212" s="1"/>
      <c r="L212" s="1"/>
      <c r="M212" s="1"/>
      <c r="N212" s="1"/>
      <c r="O212" s="1"/>
      <c r="P212" s="1"/>
      <c r="Q212" s="1"/>
      <c r="R212" s="1"/>
      <c r="S212" s="1"/>
      <c r="T212" s="1"/>
      <c r="U212" s="1"/>
      <c r="V212" s="1"/>
      <c r="W212" s="1"/>
      <c r="X212" s="1"/>
      <c r="Y212" s="1"/>
      <c r="Z212" s="1"/>
    </row>
    <row r="213" spans="1:26" ht="12" customHeight="1" x14ac:dyDescent="0.3">
      <c r="A213" s="2"/>
      <c r="B213" s="1"/>
      <c r="C213" s="1"/>
      <c r="D213" s="1"/>
      <c r="E213" s="1"/>
      <c r="F213" s="1"/>
      <c r="G213" s="1"/>
      <c r="H213" s="3"/>
      <c r="I213" s="1"/>
      <c r="J213" s="1"/>
      <c r="K213" s="1"/>
      <c r="L213" s="1"/>
      <c r="M213" s="1"/>
      <c r="N213" s="1"/>
      <c r="O213" s="1"/>
      <c r="P213" s="1"/>
      <c r="Q213" s="1"/>
      <c r="R213" s="1"/>
      <c r="S213" s="1"/>
      <c r="T213" s="1"/>
      <c r="U213" s="1"/>
      <c r="V213" s="1"/>
      <c r="W213" s="1"/>
      <c r="X213" s="1"/>
      <c r="Y213" s="1"/>
      <c r="Z213" s="1"/>
    </row>
    <row r="214" spans="1:26" ht="12" customHeight="1" x14ac:dyDescent="0.3">
      <c r="A214" s="2"/>
      <c r="B214" s="1"/>
      <c r="C214" s="1"/>
      <c r="D214" s="1"/>
      <c r="E214" s="1"/>
      <c r="F214" s="1"/>
      <c r="G214" s="1"/>
      <c r="H214" s="3"/>
      <c r="I214" s="1"/>
      <c r="J214" s="1"/>
      <c r="K214" s="1"/>
      <c r="L214" s="1"/>
      <c r="M214" s="1"/>
      <c r="N214" s="1"/>
      <c r="O214" s="1"/>
      <c r="P214" s="1"/>
      <c r="Q214" s="1"/>
      <c r="R214" s="1"/>
      <c r="S214" s="1"/>
      <c r="T214" s="1"/>
      <c r="U214" s="1"/>
      <c r="V214" s="1"/>
      <c r="W214" s="1"/>
      <c r="X214" s="1"/>
      <c r="Y214" s="1"/>
      <c r="Z214" s="1"/>
    </row>
    <row r="215" spans="1:26" ht="12" customHeight="1" x14ac:dyDescent="0.3">
      <c r="A215" s="2"/>
      <c r="B215" s="1"/>
      <c r="C215" s="1"/>
      <c r="D215" s="1"/>
      <c r="E215" s="1"/>
      <c r="F215" s="1"/>
      <c r="G215" s="1"/>
      <c r="H215" s="3"/>
      <c r="I215" s="1"/>
      <c r="J215" s="1"/>
      <c r="K215" s="1"/>
      <c r="L215" s="1"/>
      <c r="M215" s="1"/>
      <c r="N215" s="1"/>
      <c r="O215" s="1"/>
      <c r="P215" s="1"/>
      <c r="Q215" s="1"/>
      <c r="R215" s="1"/>
      <c r="S215" s="1"/>
      <c r="T215" s="1"/>
      <c r="U215" s="1"/>
      <c r="V215" s="1"/>
      <c r="W215" s="1"/>
      <c r="X215" s="1"/>
      <c r="Y215" s="1"/>
      <c r="Z215" s="1"/>
    </row>
    <row r="216" spans="1:26" ht="12" customHeight="1" x14ac:dyDescent="0.3">
      <c r="A216" s="2"/>
      <c r="B216" s="1"/>
      <c r="C216" s="1"/>
      <c r="D216" s="1"/>
      <c r="E216" s="1"/>
      <c r="F216" s="1"/>
      <c r="G216" s="1"/>
      <c r="H216" s="3"/>
      <c r="I216" s="1"/>
      <c r="J216" s="1"/>
      <c r="K216" s="1"/>
      <c r="L216" s="1"/>
      <c r="M216" s="1"/>
      <c r="N216" s="1"/>
      <c r="O216" s="1"/>
      <c r="P216" s="1"/>
      <c r="Q216" s="1"/>
      <c r="R216" s="1"/>
      <c r="S216" s="1"/>
      <c r="T216" s="1"/>
      <c r="U216" s="1"/>
      <c r="V216" s="1"/>
      <c r="W216" s="1"/>
      <c r="X216" s="1"/>
      <c r="Y216" s="1"/>
      <c r="Z216" s="1"/>
    </row>
    <row r="217" spans="1:26" ht="12" customHeight="1" x14ac:dyDescent="0.3">
      <c r="A217" s="2"/>
      <c r="B217" s="1"/>
      <c r="C217" s="1"/>
      <c r="D217" s="1"/>
      <c r="E217" s="1"/>
      <c r="F217" s="1"/>
      <c r="G217" s="1"/>
      <c r="H217" s="3"/>
      <c r="I217" s="1"/>
      <c r="J217" s="1"/>
      <c r="K217" s="1"/>
      <c r="L217" s="1"/>
      <c r="M217" s="1"/>
      <c r="N217" s="1"/>
      <c r="O217" s="1"/>
      <c r="P217" s="1"/>
      <c r="Q217" s="1"/>
      <c r="R217" s="1"/>
      <c r="S217" s="1"/>
      <c r="T217" s="1"/>
      <c r="U217" s="1"/>
      <c r="V217" s="1"/>
      <c r="W217" s="1"/>
      <c r="X217" s="1"/>
      <c r="Y217" s="1"/>
      <c r="Z217" s="1"/>
    </row>
    <row r="218" spans="1:26" ht="12" customHeight="1" x14ac:dyDescent="0.3">
      <c r="A218" s="2"/>
      <c r="B218" s="1"/>
      <c r="C218" s="1"/>
      <c r="D218" s="1"/>
      <c r="E218" s="1"/>
      <c r="F218" s="1"/>
      <c r="G218" s="1"/>
      <c r="H218" s="3"/>
      <c r="I218" s="1"/>
      <c r="J218" s="1"/>
      <c r="K218" s="1"/>
      <c r="L218" s="1"/>
      <c r="M218" s="1"/>
      <c r="N218" s="1"/>
      <c r="O218" s="1"/>
      <c r="P218" s="1"/>
      <c r="Q218" s="1"/>
      <c r="R218" s="1"/>
      <c r="S218" s="1"/>
      <c r="T218" s="1"/>
      <c r="U218" s="1"/>
      <c r="V218" s="1"/>
      <c r="W218" s="1"/>
      <c r="X218" s="1"/>
      <c r="Y218" s="1"/>
      <c r="Z218" s="1"/>
    </row>
    <row r="219" spans="1:26" ht="12" customHeight="1" x14ac:dyDescent="0.3">
      <c r="A219" s="2"/>
      <c r="B219" s="1"/>
      <c r="C219" s="1"/>
      <c r="D219" s="1"/>
      <c r="E219" s="1"/>
      <c r="F219" s="1"/>
      <c r="G219" s="1"/>
      <c r="H219" s="3"/>
      <c r="I219" s="1"/>
      <c r="J219" s="1"/>
      <c r="K219" s="1"/>
      <c r="L219" s="1"/>
      <c r="M219" s="1"/>
      <c r="N219" s="1"/>
      <c r="O219" s="1"/>
      <c r="P219" s="1"/>
      <c r="Q219" s="1"/>
      <c r="R219" s="1"/>
      <c r="S219" s="1"/>
      <c r="T219" s="1"/>
      <c r="U219" s="1"/>
      <c r="V219" s="1"/>
      <c r="W219" s="1"/>
      <c r="X219" s="1"/>
      <c r="Y219" s="1"/>
      <c r="Z219" s="1"/>
    </row>
    <row r="220" spans="1:26" ht="12" customHeight="1" x14ac:dyDescent="0.3">
      <c r="A220" s="2"/>
      <c r="B220" s="1"/>
      <c r="C220" s="1"/>
      <c r="D220" s="1"/>
      <c r="E220" s="1"/>
      <c r="F220" s="1"/>
      <c r="G220" s="1"/>
      <c r="H220" s="3"/>
      <c r="I220" s="1"/>
      <c r="J220" s="1"/>
      <c r="K220" s="1"/>
      <c r="L220" s="1"/>
      <c r="M220" s="1"/>
      <c r="N220" s="1"/>
      <c r="O220" s="1"/>
      <c r="P220" s="1"/>
      <c r="Q220" s="1"/>
      <c r="R220" s="1"/>
      <c r="S220" s="1"/>
      <c r="T220" s="1"/>
      <c r="U220" s="1"/>
      <c r="V220" s="1"/>
      <c r="W220" s="1"/>
      <c r="X220" s="1"/>
      <c r="Y220" s="1"/>
      <c r="Z220" s="1"/>
    </row>
    <row r="221" spans="1:26" ht="12" customHeight="1" x14ac:dyDescent="0.3">
      <c r="A221" s="2"/>
      <c r="B221" s="1"/>
      <c r="C221" s="1"/>
      <c r="D221" s="1"/>
      <c r="E221" s="1"/>
      <c r="F221" s="1"/>
      <c r="G221" s="1"/>
      <c r="H221" s="3"/>
      <c r="I221" s="1"/>
      <c r="J221" s="1"/>
      <c r="K221" s="1"/>
      <c r="L221" s="1"/>
      <c r="M221" s="1"/>
      <c r="N221" s="1"/>
      <c r="O221" s="1"/>
      <c r="P221" s="1"/>
      <c r="Q221" s="1"/>
      <c r="R221" s="1"/>
      <c r="S221" s="1"/>
      <c r="T221" s="1"/>
      <c r="U221" s="1"/>
      <c r="V221" s="1"/>
      <c r="W221" s="1"/>
      <c r="X221" s="1"/>
      <c r="Y221" s="1"/>
      <c r="Z221" s="1"/>
    </row>
    <row r="222" spans="1:26" ht="12" customHeight="1" x14ac:dyDescent="0.3">
      <c r="A222" s="2"/>
      <c r="B222" s="1"/>
      <c r="C222" s="1"/>
      <c r="D222" s="1"/>
      <c r="E222" s="1"/>
      <c r="F222" s="1"/>
      <c r="G222" s="1"/>
      <c r="H222" s="3"/>
      <c r="I222" s="1"/>
      <c r="J222" s="1"/>
      <c r="K222" s="1"/>
      <c r="L222" s="1"/>
      <c r="M222" s="1"/>
      <c r="N222" s="1"/>
      <c r="O222" s="1"/>
      <c r="P222" s="1"/>
      <c r="Q222" s="1"/>
      <c r="R222" s="1"/>
      <c r="S222" s="1"/>
      <c r="T222" s="1"/>
      <c r="U222" s="1"/>
      <c r="V222" s="1"/>
      <c r="W222" s="1"/>
      <c r="X222" s="1"/>
      <c r="Y222" s="1"/>
      <c r="Z222" s="1"/>
    </row>
    <row r="223" spans="1:26" ht="12" customHeight="1" x14ac:dyDescent="0.3">
      <c r="A223" s="2"/>
      <c r="B223" s="1"/>
      <c r="C223" s="1"/>
      <c r="D223" s="1"/>
      <c r="E223" s="1"/>
      <c r="F223" s="1"/>
      <c r="G223" s="1"/>
      <c r="H223" s="3"/>
      <c r="I223" s="1"/>
      <c r="J223" s="1"/>
      <c r="K223" s="1"/>
      <c r="L223" s="1"/>
      <c r="M223" s="1"/>
      <c r="N223" s="1"/>
      <c r="O223" s="1"/>
      <c r="P223" s="1"/>
      <c r="Q223" s="1"/>
      <c r="R223" s="1"/>
      <c r="S223" s="1"/>
      <c r="T223" s="1"/>
      <c r="U223" s="1"/>
      <c r="V223" s="1"/>
      <c r="W223" s="1"/>
      <c r="X223" s="1"/>
      <c r="Y223" s="1"/>
      <c r="Z223" s="1"/>
    </row>
    <row r="224" spans="1:26" ht="12" customHeight="1" x14ac:dyDescent="0.3">
      <c r="A224" s="2"/>
      <c r="B224" s="1"/>
      <c r="C224" s="1"/>
      <c r="D224" s="1"/>
      <c r="E224" s="1"/>
      <c r="F224" s="1"/>
      <c r="G224" s="1"/>
      <c r="H224" s="3"/>
      <c r="I224" s="1"/>
      <c r="J224" s="1"/>
      <c r="K224" s="1"/>
      <c r="L224" s="1"/>
      <c r="M224" s="1"/>
      <c r="N224" s="1"/>
      <c r="O224" s="1"/>
      <c r="P224" s="1"/>
      <c r="Q224" s="1"/>
      <c r="R224" s="1"/>
      <c r="S224" s="1"/>
      <c r="T224" s="1"/>
      <c r="U224" s="1"/>
      <c r="V224" s="1"/>
      <c r="W224" s="1"/>
      <c r="X224" s="1"/>
      <c r="Y224" s="1"/>
      <c r="Z224" s="1"/>
    </row>
    <row r="225" spans="1:26" ht="12" customHeight="1" x14ac:dyDescent="0.3">
      <c r="A225" s="2"/>
      <c r="B225" s="1"/>
      <c r="C225" s="1"/>
      <c r="D225" s="1"/>
      <c r="E225" s="1"/>
      <c r="F225" s="1"/>
      <c r="G225" s="1"/>
      <c r="H225" s="3"/>
      <c r="I225" s="1"/>
      <c r="J225" s="1"/>
      <c r="K225" s="1"/>
      <c r="L225" s="1"/>
      <c r="M225" s="1"/>
      <c r="N225" s="1"/>
      <c r="O225" s="1"/>
      <c r="P225" s="1"/>
      <c r="Q225" s="1"/>
      <c r="R225" s="1"/>
      <c r="S225" s="1"/>
      <c r="T225" s="1"/>
      <c r="U225" s="1"/>
      <c r="V225" s="1"/>
      <c r="W225" s="1"/>
      <c r="X225" s="1"/>
      <c r="Y225" s="1"/>
      <c r="Z225" s="1"/>
    </row>
    <row r="226" spans="1:26" ht="12" customHeight="1" x14ac:dyDescent="0.3">
      <c r="A226" s="2"/>
      <c r="B226" s="1"/>
      <c r="C226" s="1"/>
      <c r="D226" s="1"/>
      <c r="E226" s="1"/>
      <c r="F226" s="1"/>
      <c r="G226" s="1"/>
      <c r="H226" s="3"/>
      <c r="I226" s="1"/>
      <c r="J226" s="1"/>
      <c r="K226" s="1"/>
      <c r="L226" s="1"/>
      <c r="M226" s="1"/>
      <c r="N226" s="1"/>
      <c r="O226" s="1"/>
      <c r="P226" s="1"/>
      <c r="Q226" s="1"/>
      <c r="R226" s="1"/>
      <c r="S226" s="1"/>
      <c r="T226" s="1"/>
      <c r="U226" s="1"/>
      <c r="V226" s="1"/>
      <c r="W226" s="1"/>
      <c r="X226" s="1"/>
      <c r="Y226" s="1"/>
      <c r="Z226" s="1"/>
    </row>
    <row r="227" spans="1:26" ht="12" customHeight="1" x14ac:dyDescent="0.3">
      <c r="A227" s="2"/>
      <c r="B227" s="1"/>
      <c r="C227" s="1"/>
      <c r="D227" s="1"/>
      <c r="E227" s="1"/>
      <c r="F227" s="1"/>
      <c r="G227" s="1"/>
      <c r="H227" s="3"/>
      <c r="I227" s="1"/>
      <c r="J227" s="1"/>
      <c r="K227" s="1"/>
      <c r="L227" s="1"/>
      <c r="M227" s="1"/>
      <c r="N227" s="1"/>
      <c r="O227" s="1"/>
      <c r="P227" s="1"/>
      <c r="Q227" s="1"/>
      <c r="R227" s="1"/>
      <c r="S227" s="1"/>
      <c r="T227" s="1"/>
      <c r="U227" s="1"/>
      <c r="V227" s="1"/>
      <c r="W227" s="1"/>
      <c r="X227" s="1"/>
      <c r="Y227" s="1"/>
      <c r="Z227" s="1"/>
    </row>
    <row r="228" spans="1:26" ht="12" customHeight="1" x14ac:dyDescent="0.3">
      <c r="A228" s="2"/>
      <c r="B228" s="1"/>
      <c r="C228" s="1"/>
      <c r="D228" s="1"/>
      <c r="E228" s="1"/>
      <c r="F228" s="1"/>
      <c r="G228" s="1"/>
      <c r="H228" s="3"/>
      <c r="I228" s="1"/>
      <c r="J228" s="1"/>
      <c r="K228" s="1"/>
      <c r="L228" s="1"/>
      <c r="M228" s="1"/>
      <c r="N228" s="1"/>
      <c r="O228" s="1"/>
      <c r="P228" s="1"/>
      <c r="Q228" s="1"/>
      <c r="R228" s="1"/>
      <c r="S228" s="1"/>
      <c r="T228" s="1"/>
      <c r="U228" s="1"/>
      <c r="V228" s="1"/>
      <c r="W228" s="1"/>
      <c r="X228" s="1"/>
      <c r="Y228" s="1"/>
      <c r="Z228" s="1"/>
    </row>
    <row r="229" spans="1:26" ht="12" customHeight="1" x14ac:dyDescent="0.3">
      <c r="A229" s="2"/>
      <c r="B229" s="1"/>
      <c r="C229" s="1"/>
      <c r="D229" s="1"/>
      <c r="E229" s="1"/>
      <c r="F229" s="1"/>
      <c r="G229" s="1"/>
      <c r="H229" s="3"/>
      <c r="I229" s="1"/>
      <c r="J229" s="1"/>
      <c r="K229" s="1"/>
      <c r="L229" s="1"/>
      <c r="M229" s="1"/>
      <c r="N229" s="1"/>
      <c r="O229" s="1"/>
      <c r="P229" s="1"/>
      <c r="Q229" s="1"/>
      <c r="R229" s="1"/>
      <c r="S229" s="1"/>
      <c r="T229" s="1"/>
      <c r="U229" s="1"/>
      <c r="V229" s="1"/>
      <c r="W229" s="1"/>
      <c r="X229" s="1"/>
      <c r="Y229" s="1"/>
      <c r="Z229" s="1"/>
    </row>
    <row r="230" spans="1:26" ht="12" customHeight="1" x14ac:dyDescent="0.3">
      <c r="A230" s="2"/>
      <c r="B230" s="1"/>
      <c r="C230" s="1"/>
      <c r="D230" s="1"/>
      <c r="E230" s="1"/>
      <c r="F230" s="1"/>
      <c r="G230" s="1"/>
      <c r="H230" s="3"/>
      <c r="I230" s="1"/>
      <c r="J230" s="1"/>
      <c r="K230" s="1"/>
      <c r="L230" s="1"/>
      <c r="M230" s="1"/>
      <c r="N230" s="1"/>
      <c r="O230" s="1"/>
      <c r="P230" s="1"/>
      <c r="Q230" s="1"/>
      <c r="R230" s="1"/>
      <c r="S230" s="1"/>
      <c r="T230" s="1"/>
      <c r="U230" s="1"/>
      <c r="V230" s="1"/>
      <c r="W230" s="1"/>
      <c r="X230" s="1"/>
      <c r="Y230" s="1"/>
      <c r="Z230" s="1"/>
    </row>
    <row r="231" spans="1:26" ht="12" customHeight="1" x14ac:dyDescent="0.3">
      <c r="A231" s="2"/>
      <c r="B231" s="1"/>
      <c r="C231" s="1"/>
      <c r="D231" s="1"/>
      <c r="E231" s="1"/>
      <c r="F231" s="1"/>
      <c r="G231" s="1"/>
      <c r="H231" s="3"/>
      <c r="I231" s="1"/>
      <c r="J231" s="1"/>
      <c r="K231" s="1"/>
      <c r="L231" s="1"/>
      <c r="M231" s="1"/>
      <c r="N231" s="1"/>
      <c r="O231" s="1"/>
      <c r="P231" s="1"/>
      <c r="Q231" s="1"/>
      <c r="R231" s="1"/>
      <c r="S231" s="1"/>
      <c r="T231" s="1"/>
      <c r="U231" s="1"/>
      <c r="V231" s="1"/>
      <c r="W231" s="1"/>
      <c r="X231" s="1"/>
      <c r="Y231" s="1"/>
      <c r="Z231" s="1"/>
    </row>
    <row r="232" spans="1:26" ht="12" customHeight="1" x14ac:dyDescent="0.3">
      <c r="A232" s="2"/>
      <c r="B232" s="1"/>
      <c r="C232" s="1"/>
      <c r="D232" s="1"/>
      <c r="E232" s="1"/>
      <c r="F232" s="1"/>
      <c r="G232" s="1"/>
      <c r="H232" s="3"/>
      <c r="I232" s="1"/>
      <c r="J232" s="1"/>
      <c r="K232" s="1"/>
      <c r="L232" s="1"/>
      <c r="M232" s="1"/>
      <c r="N232" s="1"/>
      <c r="O232" s="1"/>
      <c r="P232" s="1"/>
      <c r="Q232" s="1"/>
      <c r="R232" s="1"/>
      <c r="S232" s="1"/>
      <c r="T232" s="1"/>
      <c r="U232" s="1"/>
      <c r="V232" s="1"/>
      <c r="W232" s="1"/>
      <c r="X232" s="1"/>
      <c r="Y232" s="1"/>
      <c r="Z232" s="1"/>
    </row>
    <row r="233" spans="1:26" ht="12" customHeight="1" x14ac:dyDescent="0.3">
      <c r="A233" s="2"/>
      <c r="B233" s="1"/>
      <c r="C233" s="1"/>
      <c r="D233" s="1"/>
      <c r="E233" s="1"/>
      <c r="F233" s="1"/>
      <c r="G233" s="1"/>
      <c r="H233" s="3"/>
      <c r="I233" s="1"/>
      <c r="J233" s="1"/>
      <c r="K233" s="1"/>
      <c r="L233" s="1"/>
      <c r="M233" s="1"/>
      <c r="N233" s="1"/>
      <c r="O233" s="1"/>
      <c r="P233" s="1"/>
      <c r="Q233" s="1"/>
      <c r="R233" s="1"/>
      <c r="S233" s="1"/>
      <c r="T233" s="1"/>
      <c r="U233" s="1"/>
      <c r="V233" s="1"/>
      <c r="W233" s="1"/>
      <c r="X233" s="1"/>
      <c r="Y233" s="1"/>
      <c r="Z233" s="1"/>
    </row>
    <row r="234" spans="1:26" ht="12" customHeight="1" x14ac:dyDescent="0.3">
      <c r="A234" s="2"/>
      <c r="B234" s="1"/>
      <c r="C234" s="1"/>
      <c r="D234" s="1"/>
      <c r="E234" s="1"/>
      <c r="F234" s="1"/>
      <c r="G234" s="1"/>
      <c r="H234" s="3"/>
      <c r="I234" s="1"/>
      <c r="J234" s="1"/>
      <c r="K234" s="1"/>
      <c r="L234" s="1"/>
      <c r="M234" s="1"/>
      <c r="N234" s="1"/>
      <c r="O234" s="1"/>
      <c r="P234" s="1"/>
      <c r="Q234" s="1"/>
      <c r="R234" s="1"/>
      <c r="S234" s="1"/>
      <c r="T234" s="1"/>
      <c r="U234" s="1"/>
      <c r="V234" s="1"/>
      <c r="W234" s="1"/>
      <c r="X234" s="1"/>
      <c r="Y234" s="1"/>
      <c r="Z234" s="1"/>
    </row>
    <row r="235" spans="1:26" ht="12" customHeight="1" x14ac:dyDescent="0.3">
      <c r="A235" s="2"/>
      <c r="B235" s="1"/>
      <c r="C235" s="1"/>
      <c r="D235" s="1"/>
      <c r="E235" s="1"/>
      <c r="F235" s="1"/>
      <c r="G235" s="1"/>
      <c r="H235" s="3"/>
      <c r="I235" s="1"/>
      <c r="J235" s="1"/>
      <c r="K235" s="1"/>
      <c r="L235" s="1"/>
      <c r="M235" s="1"/>
      <c r="N235" s="1"/>
      <c r="O235" s="1"/>
      <c r="P235" s="1"/>
      <c r="Q235" s="1"/>
      <c r="R235" s="1"/>
      <c r="S235" s="1"/>
      <c r="T235" s="1"/>
      <c r="U235" s="1"/>
      <c r="V235" s="1"/>
      <c r="W235" s="1"/>
      <c r="X235" s="1"/>
      <c r="Y235" s="1"/>
      <c r="Z235" s="1"/>
    </row>
    <row r="236" spans="1:26" ht="12" customHeight="1" x14ac:dyDescent="0.3">
      <c r="A236" s="2"/>
      <c r="B236" s="1"/>
      <c r="C236" s="1"/>
      <c r="D236" s="1"/>
      <c r="E236" s="1"/>
      <c r="F236" s="1"/>
      <c r="G236" s="1"/>
      <c r="H236" s="3"/>
      <c r="I236" s="1"/>
      <c r="J236" s="1"/>
      <c r="K236" s="1"/>
      <c r="L236" s="1"/>
      <c r="M236" s="1"/>
      <c r="N236" s="1"/>
      <c r="O236" s="1"/>
      <c r="P236" s="1"/>
      <c r="Q236" s="1"/>
      <c r="R236" s="1"/>
      <c r="S236" s="1"/>
      <c r="T236" s="1"/>
      <c r="U236" s="1"/>
      <c r="V236" s="1"/>
      <c r="W236" s="1"/>
      <c r="X236" s="1"/>
      <c r="Y236" s="1"/>
      <c r="Z236" s="1"/>
    </row>
    <row r="237" spans="1:26" ht="12" customHeight="1" x14ac:dyDescent="0.3">
      <c r="A237" s="2"/>
      <c r="B237" s="1"/>
      <c r="C237" s="1"/>
      <c r="D237" s="1"/>
      <c r="E237" s="1"/>
      <c r="F237" s="1"/>
      <c r="G237" s="1"/>
      <c r="H237" s="3"/>
      <c r="I237" s="1"/>
      <c r="J237" s="1"/>
      <c r="K237" s="1"/>
      <c r="L237" s="1"/>
      <c r="M237" s="1"/>
      <c r="N237" s="1"/>
      <c r="O237" s="1"/>
      <c r="P237" s="1"/>
      <c r="Q237" s="1"/>
      <c r="R237" s="1"/>
      <c r="S237" s="1"/>
      <c r="T237" s="1"/>
      <c r="U237" s="1"/>
      <c r="V237" s="1"/>
      <c r="W237" s="1"/>
      <c r="X237" s="1"/>
      <c r="Y237" s="1"/>
      <c r="Z237" s="1"/>
    </row>
    <row r="238" spans="1:26" ht="12" customHeight="1" x14ac:dyDescent="0.3">
      <c r="A238" s="2"/>
      <c r="B238" s="1"/>
      <c r="C238" s="1"/>
      <c r="D238" s="1"/>
      <c r="E238" s="1"/>
      <c r="F238" s="1"/>
      <c r="G238" s="1"/>
      <c r="H238" s="3"/>
      <c r="I238" s="1"/>
      <c r="J238" s="1"/>
      <c r="K238" s="1"/>
      <c r="L238" s="1"/>
      <c r="M238" s="1"/>
      <c r="N238" s="1"/>
      <c r="O238" s="1"/>
      <c r="P238" s="1"/>
      <c r="Q238" s="1"/>
      <c r="R238" s="1"/>
      <c r="S238" s="1"/>
      <c r="T238" s="1"/>
      <c r="U238" s="1"/>
      <c r="V238" s="1"/>
      <c r="W238" s="1"/>
      <c r="X238" s="1"/>
      <c r="Y238" s="1"/>
      <c r="Z238" s="1"/>
    </row>
    <row r="239" spans="1:26" ht="12" customHeight="1" x14ac:dyDescent="0.3">
      <c r="A239" s="2"/>
      <c r="B239" s="1"/>
      <c r="C239" s="1"/>
      <c r="D239" s="1"/>
      <c r="E239" s="1"/>
      <c r="F239" s="1"/>
      <c r="G239" s="1"/>
      <c r="H239" s="3"/>
      <c r="I239" s="1"/>
      <c r="J239" s="1"/>
      <c r="K239" s="1"/>
      <c r="L239" s="1"/>
      <c r="M239" s="1"/>
      <c r="N239" s="1"/>
      <c r="O239" s="1"/>
      <c r="P239" s="1"/>
      <c r="Q239" s="1"/>
      <c r="R239" s="1"/>
      <c r="S239" s="1"/>
      <c r="T239" s="1"/>
      <c r="U239" s="1"/>
      <c r="V239" s="1"/>
      <c r="W239" s="1"/>
      <c r="X239" s="1"/>
      <c r="Y239" s="1"/>
      <c r="Z239" s="1"/>
    </row>
    <row r="240" spans="1:26" ht="12" customHeight="1" x14ac:dyDescent="0.3">
      <c r="A240" s="2"/>
      <c r="B240" s="1"/>
      <c r="C240" s="1"/>
      <c r="D240" s="1"/>
      <c r="E240" s="1"/>
      <c r="F240" s="1"/>
      <c r="G240" s="1"/>
      <c r="H240" s="3"/>
      <c r="I240" s="1"/>
      <c r="J240" s="1"/>
      <c r="K240" s="1"/>
      <c r="L240" s="1"/>
      <c r="M240" s="1"/>
      <c r="N240" s="1"/>
      <c r="O240" s="1"/>
      <c r="P240" s="1"/>
      <c r="Q240" s="1"/>
      <c r="R240" s="1"/>
      <c r="S240" s="1"/>
      <c r="T240" s="1"/>
      <c r="U240" s="1"/>
      <c r="V240" s="1"/>
      <c r="W240" s="1"/>
      <c r="X240" s="1"/>
      <c r="Y240" s="1"/>
      <c r="Z240" s="1"/>
    </row>
    <row r="241" spans="1:26" ht="12" customHeight="1" x14ac:dyDescent="0.3">
      <c r="A241" s="2"/>
      <c r="B241" s="1"/>
      <c r="C241" s="1"/>
      <c r="D241" s="1"/>
      <c r="E241" s="1"/>
      <c r="F241" s="1"/>
      <c r="G241" s="1"/>
      <c r="H241" s="3"/>
      <c r="I241" s="1"/>
      <c r="J241" s="1"/>
      <c r="K241" s="1"/>
      <c r="L241" s="1"/>
      <c r="M241" s="1"/>
      <c r="N241" s="1"/>
      <c r="O241" s="1"/>
      <c r="P241" s="1"/>
      <c r="Q241" s="1"/>
      <c r="R241" s="1"/>
      <c r="S241" s="1"/>
      <c r="T241" s="1"/>
      <c r="U241" s="1"/>
      <c r="V241" s="1"/>
      <c r="W241" s="1"/>
      <c r="X241" s="1"/>
      <c r="Y241" s="1"/>
      <c r="Z241" s="1"/>
    </row>
    <row r="242" spans="1:26" ht="12" customHeight="1" x14ac:dyDescent="0.3">
      <c r="A242" s="2"/>
      <c r="B242" s="1"/>
      <c r="C242" s="1"/>
      <c r="D242" s="1"/>
      <c r="E242" s="1"/>
      <c r="F242" s="1"/>
      <c r="G242" s="1"/>
      <c r="H242" s="3"/>
      <c r="I242" s="1"/>
      <c r="J242" s="1"/>
      <c r="K242" s="1"/>
      <c r="L242" s="1"/>
      <c r="M242" s="1"/>
      <c r="N242" s="1"/>
      <c r="O242" s="1"/>
      <c r="P242" s="1"/>
      <c r="Q242" s="1"/>
      <c r="R242" s="1"/>
      <c r="S242" s="1"/>
      <c r="T242" s="1"/>
      <c r="U242" s="1"/>
      <c r="V242" s="1"/>
      <c r="W242" s="1"/>
      <c r="X242" s="1"/>
      <c r="Y242" s="1"/>
      <c r="Z242" s="1"/>
    </row>
    <row r="243" spans="1:26" ht="15.75" customHeight="1"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vDGh3s9nBirQZ2cb/VTkbvr24AgI2Wj8c7iU5GlwtSyyj9Gpk5cwU4awysfcadSVErJClDa277Uj9QH2eqzdlg==" saltValue="SfUz1Gm+T4eR9jRVgLH3Dw==" spinCount="100000" sheet="1" objects="1" scenarios="1"/>
  <mergeCells count="12">
    <mergeCell ref="C6:C42"/>
    <mergeCell ref="D6:D42"/>
    <mergeCell ref="G4:H4"/>
    <mergeCell ref="I4:I5"/>
    <mergeCell ref="A1:J1"/>
    <mergeCell ref="A2:J2"/>
    <mergeCell ref="A4:A5"/>
    <mergeCell ref="B4:B5"/>
    <mergeCell ref="C4:C5"/>
    <mergeCell ref="D4:D5"/>
    <mergeCell ref="E4:F4"/>
    <mergeCell ref="J4:J5"/>
  </mergeCells>
  <conditionalFormatting sqref="J33">
    <cfRule type="colorScale" priority="1">
      <colorScale>
        <cfvo type="min"/>
        <cfvo type="max"/>
        <color rgb="FF57BB8A"/>
        <color rgb="FFFFFFFF"/>
      </colorScale>
    </cfRule>
  </conditionalFormatting>
  <pageMargins left="0.7" right="0.7" top="0.75" bottom="0.75" header="0" footer="0"/>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3"/>
  <sheetViews>
    <sheetView workbookViewId="0">
      <selection activeCell="F1" sqref="F1:O1"/>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8" width="8.77734375" customWidth="1"/>
    <col min="9" max="13" width="16.554687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109</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21</v>
      </c>
      <c r="B11" s="157"/>
      <c r="C11" s="18">
        <f>O15</f>
        <v>4</v>
      </c>
      <c r="D11" s="19"/>
      <c r="E11" s="158">
        <v>0</v>
      </c>
      <c r="F11" s="157"/>
      <c r="G11" s="158">
        <f>O19</f>
        <v>3</v>
      </c>
      <c r="H11" s="157"/>
      <c r="I11" s="20">
        <f>O21</f>
        <v>3</v>
      </c>
      <c r="J11" s="20">
        <f>O28</f>
        <v>2.34</v>
      </c>
      <c r="K11" s="20">
        <f>O33</f>
        <v>3.49</v>
      </c>
      <c r="L11" s="21">
        <f>O36</f>
        <v>0</v>
      </c>
      <c r="M11" s="22"/>
      <c r="N11" s="22"/>
      <c r="O11" s="23">
        <f>SUM(C11:L11)</f>
        <v>15.83</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156</v>
      </c>
      <c r="B15" s="122"/>
      <c r="C15" s="27"/>
      <c r="D15" s="162" t="s">
        <v>157</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158</v>
      </c>
      <c r="B17" s="119"/>
      <c r="C17" s="11"/>
      <c r="D17" s="33"/>
      <c r="E17" s="163" t="s">
        <v>159</v>
      </c>
      <c r="F17" s="124"/>
      <c r="G17" s="124"/>
      <c r="H17" s="124"/>
      <c r="I17" s="124"/>
      <c r="J17" s="124"/>
      <c r="K17" s="124"/>
      <c r="L17" s="124"/>
      <c r="M17" s="119"/>
      <c r="N17" s="28"/>
      <c r="O17" s="29">
        <f>E11</f>
        <v>0</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160</v>
      </c>
      <c r="B19" s="119"/>
      <c r="C19" s="27"/>
      <c r="D19" s="34"/>
      <c r="E19" s="179" t="s">
        <v>253</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161</v>
      </c>
      <c r="B21" s="119"/>
      <c r="C21" s="27"/>
      <c r="D21" s="180" t="s">
        <v>162</v>
      </c>
      <c r="E21" s="124"/>
      <c r="F21" s="124"/>
      <c r="G21" s="124"/>
      <c r="H21" s="124"/>
      <c r="I21" s="124"/>
      <c r="J21" s="124"/>
      <c r="K21" s="124"/>
      <c r="L21" s="124"/>
      <c r="M21" s="119"/>
      <c r="N21" s="28"/>
      <c r="O21" s="29">
        <v>3</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O15+O17+O19+O21</f>
        <v>10</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160.5" customHeight="1" x14ac:dyDescent="0.3">
      <c r="A26" s="161" t="s">
        <v>163</v>
      </c>
      <c r="B26" s="122"/>
      <c r="C26" s="27"/>
      <c r="D26" s="120" t="s">
        <v>254</v>
      </c>
      <c r="E26" s="121"/>
      <c r="F26" s="121"/>
      <c r="G26" s="121"/>
      <c r="H26" s="121"/>
      <c r="I26" s="121"/>
      <c r="J26" s="121"/>
      <c r="K26" s="121"/>
      <c r="L26" s="121"/>
      <c r="M26" s="122"/>
      <c r="N26" s="28"/>
      <c r="O26" s="29">
        <v>2.34</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O26</f>
        <v>2.34</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213" customHeight="1" x14ac:dyDescent="0.3">
      <c r="A31" s="161" t="s">
        <v>134</v>
      </c>
      <c r="B31" s="122"/>
      <c r="C31" s="27"/>
      <c r="D31" s="120" t="s">
        <v>255</v>
      </c>
      <c r="E31" s="121"/>
      <c r="F31" s="121"/>
      <c r="G31" s="121"/>
      <c r="H31" s="121"/>
      <c r="I31" s="121"/>
      <c r="J31" s="121"/>
      <c r="K31" s="121"/>
      <c r="L31" s="121"/>
      <c r="M31" s="122"/>
      <c r="N31" s="28"/>
      <c r="O31" s="29" t="s">
        <v>164</v>
      </c>
      <c r="P31" s="4"/>
      <c r="Q31" s="4"/>
      <c r="R31" s="4"/>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v>3.49</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15.75"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277.8" customHeight="1" x14ac:dyDescent="0.3">
      <c r="A36" s="118" t="s">
        <v>137</v>
      </c>
      <c r="B36" s="119"/>
      <c r="C36" s="27"/>
      <c r="D36" s="176" t="s">
        <v>266</v>
      </c>
      <c r="E36" s="177"/>
      <c r="F36" s="177"/>
      <c r="G36" s="177"/>
      <c r="H36" s="177"/>
      <c r="I36" s="177"/>
      <c r="J36" s="177"/>
      <c r="K36" s="177"/>
      <c r="L36" s="177"/>
      <c r="M36" s="178"/>
      <c r="N36" s="28"/>
      <c r="O36" s="29">
        <v>0</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0</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35.25" customHeight="1" x14ac:dyDescent="0.3">
      <c r="A41" s="125" t="s">
        <v>120</v>
      </c>
      <c r="B41" s="126"/>
      <c r="C41" s="126"/>
      <c r="D41" s="126"/>
      <c r="E41" s="126"/>
      <c r="F41" s="126"/>
      <c r="G41" s="126"/>
      <c r="H41" s="126"/>
      <c r="I41" s="126"/>
      <c r="J41" s="126"/>
      <c r="K41" s="126"/>
      <c r="L41" s="126"/>
      <c r="M41" s="127"/>
      <c r="N41" s="47"/>
      <c r="O41" s="48">
        <f>IF((O23+O28+O33+O38)&lt;=40,(O23+O28+O33+O38),"ERROR EXCEDE LOS 40 PUNTOS")</f>
        <v>15.83</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9"/>
      <c r="B45" s="11"/>
      <c r="C45" s="11"/>
      <c r="D45" s="11"/>
      <c r="E45" s="11"/>
      <c r="F45" s="11"/>
      <c r="G45" s="11"/>
      <c r="H45" s="11"/>
      <c r="I45" s="11"/>
      <c r="J45" s="11"/>
      <c r="K45" s="11"/>
      <c r="L45" s="11"/>
      <c r="M45" s="11"/>
      <c r="N45" s="11"/>
      <c r="O45" s="50"/>
      <c r="P45" s="4"/>
      <c r="Q45" s="4"/>
      <c r="R45" s="4"/>
      <c r="S45" s="4"/>
      <c r="T45" s="4"/>
      <c r="U45" s="4"/>
      <c r="V45" s="4"/>
      <c r="W45" s="4"/>
      <c r="X45" s="4"/>
      <c r="Y45" s="4"/>
      <c r="Z45" s="4"/>
    </row>
    <row r="46" spans="1:26" ht="15.75" customHeight="1" x14ac:dyDescent="0.3">
      <c r="A46" s="49"/>
      <c r="B46" s="11"/>
      <c r="C46" s="11"/>
      <c r="D46" s="11"/>
      <c r="E46" s="11"/>
      <c r="F46" s="11"/>
      <c r="G46" s="11"/>
      <c r="H46" s="11"/>
      <c r="I46" s="11"/>
      <c r="J46" s="11"/>
      <c r="K46" s="11"/>
      <c r="L46" s="11"/>
      <c r="M46" s="11"/>
      <c r="N46" s="11"/>
      <c r="O46" s="50"/>
      <c r="P46" s="4"/>
      <c r="Q46" s="4"/>
      <c r="R46" s="4"/>
      <c r="S46" s="4"/>
      <c r="T46" s="4"/>
      <c r="U46" s="4"/>
      <c r="V46" s="4"/>
      <c r="W46" s="4"/>
      <c r="X46" s="4"/>
      <c r="Y46" s="4"/>
      <c r="Z46" s="4"/>
    </row>
    <row r="47" spans="1:26" ht="15.75" customHeight="1" x14ac:dyDescent="0.3">
      <c r="A47" s="49"/>
      <c r="B47" s="11"/>
      <c r="C47" s="11"/>
      <c r="D47" s="11"/>
      <c r="E47" s="11"/>
      <c r="F47" s="11"/>
      <c r="G47" s="11"/>
      <c r="H47" s="11"/>
      <c r="I47" s="11"/>
      <c r="J47" s="11"/>
      <c r="K47" s="11"/>
      <c r="L47" s="11"/>
      <c r="M47" s="11"/>
      <c r="N47" s="11"/>
      <c r="O47" s="50"/>
      <c r="P47" s="4"/>
      <c r="Q47" s="4"/>
      <c r="R47" s="4"/>
      <c r="S47" s="4"/>
      <c r="T47" s="4"/>
      <c r="U47" s="4"/>
      <c r="V47" s="4"/>
      <c r="W47" s="4"/>
      <c r="X47" s="4"/>
      <c r="Y47" s="4"/>
      <c r="Z47" s="4"/>
    </row>
    <row r="48" spans="1:26" ht="15.75" customHeight="1" x14ac:dyDescent="0.3">
      <c r="A48" s="49"/>
      <c r="B48" s="11"/>
      <c r="C48" s="11"/>
      <c r="D48" s="11"/>
      <c r="E48" s="11"/>
      <c r="F48" s="11"/>
      <c r="G48" s="11"/>
      <c r="H48" s="11"/>
      <c r="I48" s="11"/>
      <c r="J48" s="11"/>
      <c r="K48" s="11"/>
      <c r="L48" s="11"/>
      <c r="M48" s="11"/>
      <c r="N48" s="11"/>
      <c r="O48" s="50"/>
      <c r="P48" s="4"/>
      <c r="Q48" s="4"/>
      <c r="R48" s="4"/>
      <c r="S48" s="4"/>
      <c r="T48" s="4"/>
      <c r="U48" s="4"/>
      <c r="V48" s="4"/>
      <c r="W48" s="4"/>
      <c r="X48" s="4"/>
      <c r="Y48" s="4"/>
      <c r="Z48" s="4"/>
    </row>
    <row r="49" spans="1:26" ht="15.75" customHeight="1" x14ac:dyDescent="0.3">
      <c r="A49" s="49"/>
      <c r="B49" s="11"/>
      <c r="C49" s="11"/>
      <c r="D49" s="11"/>
      <c r="E49" s="11"/>
      <c r="F49" s="11"/>
      <c r="G49" s="11"/>
      <c r="H49" s="11"/>
      <c r="I49" s="11"/>
      <c r="J49" s="11"/>
      <c r="K49" s="11"/>
      <c r="L49" s="11"/>
      <c r="M49" s="11"/>
      <c r="N49" s="11"/>
      <c r="O49" s="50"/>
      <c r="P49" s="4"/>
      <c r="Q49" s="4"/>
      <c r="R49" s="4"/>
      <c r="S49" s="4"/>
      <c r="T49" s="4"/>
      <c r="U49" s="4"/>
      <c r="V49" s="4"/>
      <c r="W49" s="4"/>
      <c r="X49" s="4"/>
      <c r="Y49" s="4"/>
      <c r="Z49" s="4"/>
    </row>
    <row r="50" spans="1:26" ht="15.75" customHeight="1" x14ac:dyDescent="0.3">
      <c r="A50" s="49"/>
      <c r="B50" s="11"/>
      <c r="C50" s="11"/>
      <c r="D50" s="11"/>
      <c r="E50" s="11"/>
      <c r="F50" s="11"/>
      <c r="G50" s="11"/>
      <c r="H50" s="11"/>
      <c r="I50" s="11"/>
      <c r="J50" s="11"/>
      <c r="K50" s="11"/>
      <c r="L50" s="11"/>
      <c r="M50" s="11"/>
      <c r="N50" s="11"/>
      <c r="O50" s="50"/>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
    <row r="233" spans="1:26" ht="15.75" customHeight="1" x14ac:dyDescent="0.3"/>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sheetData>
  <sheetProtection algorithmName="SHA-512" hashValue="i3foslC6aPawN9l8Q/nfwFF9g40EsIK2XOGKfMffDWBT3c2HS+GX6jJn04o4i90NyG7BKr3mFk0UE0svds6T9g==" saltValue="M6PHChcHPN04MsHgcdp4+A==" spinCount="100000" sheet="1" objects="1" scenarios="1"/>
  <mergeCells count="48">
    <mergeCell ref="A30:M30"/>
    <mergeCell ref="A31:B31"/>
    <mergeCell ref="D31:M31"/>
    <mergeCell ref="A33:M33"/>
    <mergeCell ref="A35:M35"/>
    <mergeCell ref="A23:M23"/>
    <mergeCell ref="A25:M25"/>
    <mergeCell ref="A26:B26"/>
    <mergeCell ref="D26:M26"/>
    <mergeCell ref="A28:M28"/>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N9:N10"/>
    <mergeCell ref="O9:O10"/>
    <mergeCell ref="E9:F10"/>
    <mergeCell ref="G9:H10"/>
    <mergeCell ref="I9:I10"/>
    <mergeCell ref="A36:B36"/>
    <mergeCell ref="D36:M36"/>
    <mergeCell ref="A38:M38"/>
    <mergeCell ref="A41:M41"/>
    <mergeCell ref="A1:E3"/>
    <mergeCell ref="F1:O1"/>
    <mergeCell ref="F2:O2"/>
    <mergeCell ref="F3:O3"/>
    <mergeCell ref="A4:D4"/>
    <mergeCell ref="E4:G4"/>
    <mergeCell ref="E5:G5"/>
    <mergeCell ref="A8:O8"/>
    <mergeCell ref="J9:J10"/>
    <mergeCell ref="K9:K10"/>
    <mergeCell ref="L9:L10"/>
    <mergeCell ref="M9:M10"/>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1" sqref="F1:O1"/>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145</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28</v>
      </c>
      <c r="B11" s="157"/>
      <c r="C11" s="18">
        <f>O15</f>
        <v>4</v>
      </c>
      <c r="D11" s="19"/>
      <c r="E11" s="158">
        <f>O17</f>
        <v>1</v>
      </c>
      <c r="F11" s="157"/>
      <c r="G11" s="158">
        <f>O19</f>
        <v>3</v>
      </c>
      <c r="H11" s="157"/>
      <c r="I11" s="20">
        <f>O21</f>
        <v>0</v>
      </c>
      <c r="J11" s="20">
        <f>O26</f>
        <v>1.06</v>
      </c>
      <c r="K11" s="20">
        <f>O31</f>
        <v>2.2999999999999998</v>
      </c>
      <c r="L11" s="21">
        <f>O36</f>
        <v>2.2899999999999996</v>
      </c>
      <c r="M11" s="22"/>
      <c r="N11" s="22"/>
      <c r="O11" s="23">
        <f>SUM(C11:L11)</f>
        <v>13.649999999999999</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182</v>
      </c>
      <c r="B15" s="122"/>
      <c r="C15" s="27"/>
      <c r="D15" s="162" t="s">
        <v>183</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184</v>
      </c>
      <c r="B17" s="119"/>
      <c r="C17" s="11"/>
      <c r="D17" s="33"/>
      <c r="E17" s="163" t="s">
        <v>185</v>
      </c>
      <c r="F17" s="124"/>
      <c r="G17" s="124"/>
      <c r="H17" s="124"/>
      <c r="I17" s="124"/>
      <c r="J17" s="124"/>
      <c r="K17" s="124"/>
      <c r="L17" s="124"/>
      <c r="M17" s="119"/>
      <c r="N17" s="28"/>
      <c r="O17" s="29">
        <v>1</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186</v>
      </c>
      <c r="B19" s="119"/>
      <c r="C19" s="27"/>
      <c r="D19" s="34"/>
      <c r="E19" s="164" t="s">
        <v>187</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188</v>
      </c>
      <c r="B21" s="119"/>
      <c r="C21" s="27"/>
      <c r="D21" s="163"/>
      <c r="E21" s="124"/>
      <c r="F21" s="124"/>
      <c r="G21" s="124"/>
      <c r="H21" s="124"/>
      <c r="I21" s="124"/>
      <c r="J21" s="124"/>
      <c r="K21" s="124"/>
      <c r="L21" s="124"/>
      <c r="M21" s="119"/>
      <c r="N21" s="28"/>
      <c r="O21" s="29">
        <v>0</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v>8</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81" customHeight="1" x14ac:dyDescent="0.3">
      <c r="A26" s="161" t="s">
        <v>189</v>
      </c>
      <c r="B26" s="122"/>
      <c r="C26" s="27"/>
      <c r="D26" s="120" t="s">
        <v>190</v>
      </c>
      <c r="E26" s="121"/>
      <c r="F26" s="121"/>
      <c r="G26" s="121"/>
      <c r="H26" s="121"/>
      <c r="I26" s="121"/>
      <c r="J26" s="121"/>
      <c r="K26" s="121"/>
      <c r="L26" s="121"/>
      <c r="M26" s="122"/>
      <c r="N26" s="28"/>
      <c r="O26" s="29">
        <v>1.06</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IF(O26&lt;=10,O26,"EXCEDE LOS 10 PUNTOS PERMITIDOS")</f>
        <v>1.06</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118.5" customHeight="1" x14ac:dyDescent="0.3">
      <c r="A31" s="161" t="s">
        <v>134</v>
      </c>
      <c r="B31" s="122"/>
      <c r="C31" s="27"/>
      <c r="D31" s="120" t="s">
        <v>259</v>
      </c>
      <c r="E31" s="121"/>
      <c r="F31" s="121"/>
      <c r="G31" s="121"/>
      <c r="H31" s="121"/>
      <c r="I31" s="121"/>
      <c r="J31" s="121"/>
      <c r="K31" s="121"/>
      <c r="L31" s="121"/>
      <c r="M31" s="122"/>
      <c r="N31" s="28"/>
      <c r="O31" s="29">
        <v>2.2999999999999998</v>
      </c>
      <c r="P31" s="4"/>
      <c r="Q31" s="4"/>
      <c r="R31" s="4"/>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IF(O31&lt;=10,O31,"EXCEDE LOS 10 PUNTOS PERMITIDOS")</f>
        <v>2.2999999999999998</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15.75"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302.39999999999998" customHeight="1" x14ac:dyDescent="0.3">
      <c r="A36" s="118" t="s">
        <v>137</v>
      </c>
      <c r="B36" s="119"/>
      <c r="C36" s="27"/>
      <c r="D36" s="120" t="s">
        <v>269</v>
      </c>
      <c r="E36" s="121"/>
      <c r="F36" s="121"/>
      <c r="G36" s="121"/>
      <c r="H36" s="121"/>
      <c r="I36" s="121"/>
      <c r="J36" s="121"/>
      <c r="K36" s="121"/>
      <c r="L36" s="121"/>
      <c r="M36" s="122"/>
      <c r="N36" s="28"/>
      <c r="O36" s="29">
        <f>0.5+0.5+0.36+0.36+0.57</f>
        <v>2.2899999999999996</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2.2899999999999996</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33" customHeight="1" x14ac:dyDescent="0.3">
      <c r="A41" s="125" t="s">
        <v>120</v>
      </c>
      <c r="B41" s="126"/>
      <c r="C41" s="126"/>
      <c r="D41" s="126"/>
      <c r="E41" s="126"/>
      <c r="F41" s="126"/>
      <c r="G41" s="126"/>
      <c r="H41" s="126"/>
      <c r="I41" s="126"/>
      <c r="J41" s="126"/>
      <c r="K41" s="126"/>
      <c r="L41" s="126"/>
      <c r="M41" s="127"/>
      <c r="N41" s="47"/>
      <c r="O41" s="48">
        <f>IF((O23+O28+O33+O38)&lt;=40,(O23+O28+O33+O38),"ERROR EXCEDE LOS 40 PUNTOS")</f>
        <v>13.649999999999999</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3"/>
    <row r="243" spans="1:26" ht="15.75" customHeight="1" x14ac:dyDescent="0.3"/>
    <row r="244" spans="1:26" ht="15.75" customHeight="1" x14ac:dyDescent="0.3"/>
    <row r="245" spans="1:26" ht="15.75" customHeight="1" x14ac:dyDescent="0.3"/>
    <row r="246" spans="1:26" ht="15.75" customHeight="1" x14ac:dyDescent="0.3"/>
    <row r="247" spans="1:26" ht="15.75" customHeight="1" x14ac:dyDescent="0.3"/>
    <row r="248" spans="1:26" ht="15.75" customHeight="1" x14ac:dyDescent="0.3"/>
    <row r="249" spans="1:26" ht="15.75" customHeight="1" x14ac:dyDescent="0.3"/>
    <row r="250" spans="1:26" ht="15.75" customHeight="1" x14ac:dyDescent="0.3"/>
    <row r="251" spans="1:26" ht="15.75" customHeight="1" x14ac:dyDescent="0.3"/>
    <row r="252" spans="1:26" ht="15.75" customHeight="1" x14ac:dyDescent="0.3"/>
    <row r="253" spans="1:26" ht="15.75" customHeight="1" x14ac:dyDescent="0.3"/>
    <row r="254" spans="1:26" ht="15.75" customHeight="1" x14ac:dyDescent="0.3"/>
    <row r="255" spans="1:26" ht="15.75" customHeight="1" x14ac:dyDescent="0.3"/>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rAxlhhau5+1pnSEKN8WIO9HiYW51TxtXAr6usa4RB+i+eyOXg4rmtP9WRn7KNPs8NjPwfVUeSAIpjkcsNN46XA==" saltValue="RLCtTblsMSd+LLPSy91VD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A19" sqref="A19:B19"/>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145</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146</v>
      </c>
      <c r="B11" s="157"/>
      <c r="C11" s="18">
        <f>O15</f>
        <v>4</v>
      </c>
      <c r="D11" s="19"/>
      <c r="E11" s="158">
        <f>O17</f>
        <v>0</v>
      </c>
      <c r="F11" s="157"/>
      <c r="G11" s="158">
        <f>O19</f>
        <v>3</v>
      </c>
      <c r="H11" s="157"/>
      <c r="I11" s="20">
        <f>O21</f>
        <v>0</v>
      </c>
      <c r="J11" s="20">
        <f>O26</f>
        <v>2.17</v>
      </c>
      <c r="K11" s="20">
        <f>O31</f>
        <v>0.56000000000000005</v>
      </c>
      <c r="L11" s="21">
        <f>O36</f>
        <v>0.5</v>
      </c>
      <c r="M11" s="22"/>
      <c r="N11" s="22"/>
      <c r="O11" s="23">
        <f>IF( SUM(C11:L11)&lt;=40,SUM(C11:L11),"EXCEDE LOS 40 PUNTOS")</f>
        <v>10.23</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147</v>
      </c>
      <c r="B15" s="122"/>
      <c r="C15" s="27"/>
      <c r="D15" s="162" t="s">
        <v>148</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149</v>
      </c>
      <c r="B17" s="119"/>
      <c r="C17" s="11"/>
      <c r="D17" s="33"/>
      <c r="E17" s="168"/>
      <c r="F17" s="124"/>
      <c r="G17" s="124"/>
      <c r="H17" s="124"/>
      <c r="I17" s="124"/>
      <c r="J17" s="124"/>
      <c r="K17" s="124"/>
      <c r="L17" s="124"/>
      <c r="M17" s="119"/>
      <c r="N17" s="28"/>
      <c r="O17" s="29">
        <v>0</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150</v>
      </c>
      <c r="B19" s="119"/>
      <c r="C19" s="27"/>
      <c r="D19" s="34"/>
      <c r="E19" s="163" t="s">
        <v>151</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152</v>
      </c>
      <c r="B21" s="119"/>
      <c r="C21" s="27"/>
      <c r="D21" s="163"/>
      <c r="E21" s="124"/>
      <c r="F21" s="124"/>
      <c r="G21" s="124"/>
      <c r="H21" s="124"/>
      <c r="I21" s="124"/>
      <c r="J21" s="124"/>
      <c r="K21" s="124"/>
      <c r="L21" s="124"/>
      <c r="M21" s="119"/>
      <c r="N21" s="28"/>
      <c r="O21" s="29">
        <v>0</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O15+O17+O19+O21</f>
        <v>7</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86.25" customHeight="1" x14ac:dyDescent="0.3">
      <c r="A26" s="161" t="s">
        <v>153</v>
      </c>
      <c r="B26" s="122"/>
      <c r="C26" s="27"/>
      <c r="D26" s="120" t="s">
        <v>154</v>
      </c>
      <c r="E26" s="121"/>
      <c r="F26" s="121"/>
      <c r="G26" s="121"/>
      <c r="H26" s="121"/>
      <c r="I26" s="121"/>
      <c r="J26" s="121"/>
      <c r="K26" s="121"/>
      <c r="L26" s="121"/>
      <c r="M26" s="122"/>
      <c r="N26" s="28"/>
      <c r="O26" s="29">
        <v>2.17</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IF(O26&lt;=10,O26,"EXCEDE LOS 10 PUNTOS PERMITIDOS")</f>
        <v>2.17</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69.75" customHeight="1" x14ac:dyDescent="0.3">
      <c r="A31" s="161" t="s">
        <v>134</v>
      </c>
      <c r="B31" s="122"/>
      <c r="C31" s="27"/>
      <c r="D31" s="162" t="s">
        <v>155</v>
      </c>
      <c r="E31" s="121"/>
      <c r="F31" s="121"/>
      <c r="G31" s="121"/>
      <c r="H31" s="121"/>
      <c r="I31" s="121"/>
      <c r="J31" s="121"/>
      <c r="K31" s="121"/>
      <c r="L31" s="121"/>
      <c r="M31" s="122"/>
      <c r="N31" s="28"/>
      <c r="O31" s="29">
        <v>0.56000000000000005</v>
      </c>
      <c r="P31" s="4"/>
      <c r="Q31" s="4"/>
      <c r="R31" s="4"/>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IF(O31&lt;=10,O31,"EXCEDE LOS 10 PUNTOS PERMITIDOS")</f>
        <v>0.56000000000000005</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15.75"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81.75" customHeight="1" x14ac:dyDescent="0.3">
      <c r="A36" s="118" t="s">
        <v>137</v>
      </c>
      <c r="B36" s="119"/>
      <c r="C36" s="27"/>
      <c r="D36" s="120" t="s">
        <v>267</v>
      </c>
      <c r="E36" s="121"/>
      <c r="F36" s="121"/>
      <c r="G36" s="121"/>
      <c r="H36" s="121"/>
      <c r="I36" s="121"/>
      <c r="J36" s="121"/>
      <c r="K36" s="121"/>
      <c r="L36" s="121"/>
      <c r="M36" s="122"/>
      <c r="N36" s="28"/>
      <c r="O36" s="29">
        <v>0.5</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0.5</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33" customHeight="1" x14ac:dyDescent="0.3">
      <c r="A41" s="125" t="s">
        <v>120</v>
      </c>
      <c r="B41" s="126"/>
      <c r="C41" s="126"/>
      <c r="D41" s="126"/>
      <c r="E41" s="126"/>
      <c r="F41" s="126"/>
      <c r="G41" s="126"/>
      <c r="H41" s="126"/>
      <c r="I41" s="126"/>
      <c r="J41" s="126"/>
      <c r="K41" s="126"/>
      <c r="L41" s="126"/>
      <c r="M41" s="127"/>
      <c r="N41" s="47"/>
      <c r="O41" s="48">
        <f>IF((O23+O28+O33+O38)&lt;=40,(O23+O28+O33+O38),"ERROR EXCEDE LOS 40 PUNTOS")</f>
        <v>10.23</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3">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3">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3">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3">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3">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3">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3">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3">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3">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3">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3">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3">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3">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3">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3">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3">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3">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3">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3">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3">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3">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3">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3">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3">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3">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3">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3">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3">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3">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3">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3">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3">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3">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3">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3">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3">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3">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3">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3">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3">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3">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3">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3">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3">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3">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3">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3">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3">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3">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3">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3">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3">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3">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3">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3">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3">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3">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3">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3">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3">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3">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3">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3">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3">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3">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3">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3">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3">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3">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3">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3">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3">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3">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3">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3">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3">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3">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3">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3">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3">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3">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3">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3">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3">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3">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3">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3">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3">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3">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3">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3">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3">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3">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3">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3">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3">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3">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3">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3">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3">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3">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3">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3">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3">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3">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3">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3">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3">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3">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3">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3">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3">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3">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3">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3">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3">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3">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3">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3">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3">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3">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3">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3">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3">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3">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3">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3">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3">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3">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3">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3">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3">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3">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3">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3">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3">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3">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3">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3">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3">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3">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3">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3">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3">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3">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3">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3">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3">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3">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3">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3">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3">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3">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3">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3">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3">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3">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3">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3">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3">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3">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3">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3">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3">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3">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3">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3">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3">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3">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3">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3">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3">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3">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3">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3">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3">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3">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3">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3">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3">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3">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3">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3">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3">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3">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3">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3">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3">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3">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3">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3">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3">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3">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3">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3">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3">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3">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3">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3">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3">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3">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3">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3">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3">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3">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3">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3">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3">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3">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3">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3">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3">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3">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3">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3">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3">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3">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3">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3">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3">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3">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3">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3">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3">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3">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3">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3">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3">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3">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3">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3">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3">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3">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3">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3">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3">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3">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3">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3">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3">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3">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3">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3">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3">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3">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3">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3">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3">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3">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3">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3">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3">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3">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3">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3">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3">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3">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3">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3">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3">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3">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3">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3">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3">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3">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3">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3">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3">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3">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3">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3">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3">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3">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3">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3">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3">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3">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3">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3">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3">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3">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3">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3">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3">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3">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3">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3">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3">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3">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3">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3">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3">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3">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3">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3">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3">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3">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3">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3">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3">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3">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3">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3">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3">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3">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3">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3">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3">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3">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3">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3">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3">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3">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3">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3">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3">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3">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3">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3">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3">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3">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3">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3">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3">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3">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3">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3">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3">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3">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3">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3">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3">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3">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3">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3">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3">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3">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3">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3">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3">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3">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3">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3">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3">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3">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3">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3">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3">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3">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3">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3">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3">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3">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3">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3">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3">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3">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3">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3">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3">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3">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3">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3">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3">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3">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3">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3">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3">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3">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3">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3">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3">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3">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3">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3">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3">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3">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3">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3">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3">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3">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3">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3">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3">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3">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3">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3">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3">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3">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3">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3">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3">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3">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3">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3">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3">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3">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3">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3">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3">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3">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3">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3">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3">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3">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3">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3">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3">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3">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3">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3">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3">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3">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3">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3">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3">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3">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3">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3">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3">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3">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3">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3">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3">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3">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3">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3">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3">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3">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3">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3">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3">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3">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3">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3">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3">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3">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3">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3">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3">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3">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3">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3">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3">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3">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3">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3">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3">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3">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3">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3">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3">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3">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3">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3">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3">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3">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3">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3">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3">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3">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3">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3">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3">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3">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3">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3">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3">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3">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3">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3">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3">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3">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3">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3">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3">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3">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3">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3">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3">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3">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3">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3">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3">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3">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3">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3">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3">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3">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3">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3">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3">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3">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3">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3">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3">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3">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3">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3">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3">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3">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3">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3">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3">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3">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3">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3">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3">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3">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3">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3">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3">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3">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3">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3">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3">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3">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3">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3">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3">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3">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3">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3">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3">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3">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3">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3">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3">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3">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3">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3">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3">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3">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3">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3">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3">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3">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3">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3">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3">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3">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3">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3">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3">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3">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3">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3">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3">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3">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3">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3">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3">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3">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3">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3">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3">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3">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3">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3">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3">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3">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3">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3">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3">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3">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3">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3">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3">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3">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3">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3">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3">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3">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3">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3">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3">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3">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3">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3">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3">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3">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3">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3">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3">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3">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3">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3">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3">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3">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3">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3">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3">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3">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3">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3">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3">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3">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3">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3">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3">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3">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3">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3">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3">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3">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3">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3">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3">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3">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3">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3">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3">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3">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3">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3">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3">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3">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3">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3">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3">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3">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3">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3">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3">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3">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3">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3">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3">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3">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3">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3">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3">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3">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3">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3">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3">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3">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3">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3">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3">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3">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3">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3">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3">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3">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3">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3">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3">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3">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3">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3">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3">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3">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3">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3">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3">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3">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3">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3">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3">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3">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3">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3">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3">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3">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3">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3">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3">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3">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3">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3">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3">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3">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3">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3">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3">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3">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3">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3">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3">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3">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3">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3">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3">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3">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3">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3">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3">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3">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3">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3">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3">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3">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3">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3">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3">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3">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3">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3">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3">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3">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3">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3">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3">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3">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3">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3">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3">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3">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3">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3">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3">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3">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3">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3">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3">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3">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3">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3">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3">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3">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3">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3">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3">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3">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3">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3">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3">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3">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3">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3">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3">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3">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3">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3">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3">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3">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3">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3">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3">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3">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3">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3">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3">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3">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3">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3">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3">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3">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3">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3">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3">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3">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3">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3">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3">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3">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3">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3">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sheetProtection algorithmName="SHA-512" hashValue="HfOJrknbku+fuq0D81ioH1kaJfx5WSEB8QHkWEiMWQH8/Ojof6VnXxtI5kS8U6DeLjgMOs7KTc71Pflg8dw4uQ==" saltValue="vTAQgOVxgM6ZcvKEfFOprA=="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8"/>
  <sheetViews>
    <sheetView zoomScaleNormal="100" workbookViewId="0">
      <selection sqref="A1:E3"/>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8" width="10.88671875" customWidth="1"/>
    <col min="9" max="13" width="15.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145</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30</v>
      </c>
      <c r="B11" s="157"/>
      <c r="C11" s="18">
        <f>O15</f>
        <v>4</v>
      </c>
      <c r="D11" s="19"/>
      <c r="E11" s="158">
        <f>O17</f>
        <v>1</v>
      </c>
      <c r="F11" s="157"/>
      <c r="G11" s="158">
        <f>O19</f>
        <v>3</v>
      </c>
      <c r="H11" s="157"/>
      <c r="I11" s="20">
        <f>O21</f>
        <v>0</v>
      </c>
      <c r="J11" s="20">
        <f>O26</f>
        <v>0.41</v>
      </c>
      <c r="K11" s="20">
        <f>O31</f>
        <v>10</v>
      </c>
      <c r="L11" s="21">
        <f>O36</f>
        <v>10</v>
      </c>
      <c r="M11" s="22"/>
      <c r="N11" s="22"/>
      <c r="O11" s="23">
        <f>IF( SUM(C11:L11)&lt;=40,SUM(C11:L11),"EXCEDE LOS 40 PUNTOS")</f>
        <v>28.41</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199</v>
      </c>
      <c r="B15" s="122"/>
      <c r="C15" s="27"/>
      <c r="D15" s="162" t="s">
        <v>200</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201</v>
      </c>
      <c r="B17" s="119"/>
      <c r="C17" s="11"/>
      <c r="D17" s="33"/>
      <c r="E17" s="163" t="s">
        <v>202</v>
      </c>
      <c r="F17" s="124"/>
      <c r="G17" s="124"/>
      <c r="H17" s="124"/>
      <c r="I17" s="124"/>
      <c r="J17" s="124"/>
      <c r="K17" s="124"/>
      <c r="L17" s="124"/>
      <c r="M17" s="119"/>
      <c r="N17" s="28"/>
      <c r="O17" s="29">
        <v>1</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203</v>
      </c>
      <c r="B19" s="119"/>
      <c r="C19" s="27"/>
      <c r="D19" s="34"/>
      <c r="E19" s="164" t="s">
        <v>204</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205</v>
      </c>
      <c r="B21" s="119"/>
      <c r="C21" s="27"/>
      <c r="D21" s="163"/>
      <c r="E21" s="124"/>
      <c r="F21" s="124"/>
      <c r="G21" s="124"/>
      <c r="H21" s="124"/>
      <c r="I21" s="124"/>
      <c r="J21" s="124"/>
      <c r="K21" s="124"/>
      <c r="L21" s="124"/>
      <c r="M21" s="119"/>
      <c r="N21" s="28"/>
      <c r="O21" s="29">
        <v>0</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IF( SUM(O15:O21)&lt;=10,SUM(O15:O21),"EXCEDE LOS 10 PUNTOS VALIDOS")</f>
        <v>8</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63" customHeight="1" x14ac:dyDescent="0.3">
      <c r="A26" s="161" t="s">
        <v>206</v>
      </c>
      <c r="B26" s="122"/>
      <c r="C26" s="27"/>
      <c r="D26" s="162" t="s">
        <v>207</v>
      </c>
      <c r="E26" s="121"/>
      <c r="F26" s="121"/>
      <c r="G26" s="121"/>
      <c r="H26" s="121"/>
      <c r="I26" s="121"/>
      <c r="J26" s="121"/>
      <c r="K26" s="121"/>
      <c r="L26" s="121"/>
      <c r="M26" s="122"/>
      <c r="N26" s="28"/>
      <c r="O26" s="29">
        <v>0.41</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IF(O26&lt;=10,O26,"EXCEDE LOS 10 PUNTOS PERMITIDOS")</f>
        <v>0.41</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409.5" customHeight="1" x14ac:dyDescent="0.3">
      <c r="A31" s="161" t="s">
        <v>134</v>
      </c>
      <c r="B31" s="122"/>
      <c r="C31" s="27"/>
      <c r="D31" s="165" t="s">
        <v>262</v>
      </c>
      <c r="E31" s="166"/>
      <c r="F31" s="166"/>
      <c r="G31" s="166"/>
      <c r="H31" s="166"/>
      <c r="I31" s="166"/>
      <c r="J31" s="166"/>
      <c r="K31" s="166"/>
      <c r="L31" s="166"/>
      <c r="M31" s="167"/>
      <c r="N31" s="28"/>
      <c r="O31" s="29">
        <v>10</v>
      </c>
      <c r="P31" s="4"/>
      <c r="Q31" s="4"/>
      <c r="R31" s="4"/>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IF(O31&lt;=10,O31,"EXCEDE LOS 10 PUNTOS PERMITIDOS")</f>
        <v>10</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28.8"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344.25" customHeight="1" x14ac:dyDescent="0.3">
      <c r="A36" s="118" t="s">
        <v>137</v>
      </c>
      <c r="B36" s="119"/>
      <c r="C36" s="27"/>
      <c r="D36" s="120" t="s">
        <v>272</v>
      </c>
      <c r="E36" s="121"/>
      <c r="F36" s="121"/>
      <c r="G36" s="121"/>
      <c r="H36" s="121"/>
      <c r="I36" s="121"/>
      <c r="J36" s="121"/>
      <c r="K36" s="121"/>
      <c r="L36" s="121"/>
      <c r="M36" s="122"/>
      <c r="N36" s="28"/>
      <c r="O36" s="29">
        <v>10</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26.4" customHeight="1" x14ac:dyDescent="0.3">
      <c r="A38" s="123" t="s">
        <v>138</v>
      </c>
      <c r="B38" s="124"/>
      <c r="C38" s="124"/>
      <c r="D38" s="124"/>
      <c r="E38" s="124"/>
      <c r="F38" s="124"/>
      <c r="G38" s="124"/>
      <c r="H38" s="124"/>
      <c r="I38" s="124"/>
      <c r="J38" s="124"/>
      <c r="K38" s="124"/>
      <c r="L38" s="124"/>
      <c r="M38" s="119"/>
      <c r="N38" s="37"/>
      <c r="O38" s="39">
        <f>IF(O36&lt;=10,O36,"EXCEDE LOS 10 PUNTOS PERMITIDOS")</f>
        <v>10</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27.75" customHeight="1" x14ac:dyDescent="0.3">
      <c r="A41" s="125" t="s">
        <v>120</v>
      </c>
      <c r="B41" s="126"/>
      <c r="C41" s="126"/>
      <c r="D41" s="126"/>
      <c r="E41" s="126"/>
      <c r="F41" s="126"/>
      <c r="G41" s="126"/>
      <c r="H41" s="126"/>
      <c r="I41" s="126"/>
      <c r="J41" s="126"/>
      <c r="K41" s="126"/>
      <c r="L41" s="126"/>
      <c r="M41" s="127"/>
      <c r="N41" s="47"/>
      <c r="O41" s="48">
        <f>IF((O23+O28+O33+O38)&lt;=40,(O23+O28+O33+O38),"ERROR EXCEDE LOS 40 PUNTOS")</f>
        <v>28.41</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9"/>
      <c r="B45" s="11"/>
      <c r="C45" s="11"/>
      <c r="D45" s="11"/>
      <c r="E45" s="11"/>
      <c r="F45" s="11"/>
      <c r="G45" s="11"/>
      <c r="H45" s="11"/>
      <c r="I45" s="11"/>
      <c r="J45" s="11"/>
      <c r="K45" s="11"/>
      <c r="L45" s="11"/>
      <c r="M45" s="11"/>
      <c r="N45" s="11"/>
      <c r="O45" s="50"/>
      <c r="P45" s="4"/>
      <c r="Q45" s="4"/>
      <c r="R45" s="4"/>
      <c r="S45" s="4"/>
      <c r="T45" s="4"/>
      <c r="U45" s="4"/>
      <c r="V45" s="4"/>
      <c r="W45" s="4"/>
      <c r="X45" s="4"/>
      <c r="Y45" s="4"/>
      <c r="Z45" s="4"/>
    </row>
    <row r="46" spans="1:26" ht="15.75" customHeight="1" x14ac:dyDescent="0.3">
      <c r="A46" s="49"/>
      <c r="B46" s="11"/>
      <c r="C46" s="11"/>
      <c r="D46" s="11"/>
      <c r="E46" s="11"/>
      <c r="F46" s="11"/>
      <c r="G46" s="11"/>
      <c r="H46" s="11"/>
      <c r="I46" s="11"/>
      <c r="J46" s="11"/>
      <c r="K46" s="11"/>
      <c r="L46" s="11"/>
      <c r="M46" s="11"/>
      <c r="N46" s="11"/>
      <c r="O46" s="50"/>
      <c r="P46" s="4"/>
      <c r="Q46" s="4"/>
      <c r="R46" s="4"/>
      <c r="S46" s="4"/>
      <c r="T46" s="4"/>
      <c r="U46" s="4"/>
      <c r="V46" s="4"/>
      <c r="W46" s="4"/>
      <c r="X46" s="4"/>
      <c r="Y46" s="4"/>
      <c r="Z46" s="4"/>
    </row>
    <row r="47" spans="1:26" ht="15.75" customHeight="1" x14ac:dyDescent="0.3">
      <c r="A47" s="49"/>
      <c r="B47" s="11"/>
      <c r="C47" s="11"/>
      <c r="D47" s="11"/>
      <c r="E47" s="11"/>
      <c r="F47" s="11"/>
      <c r="G47" s="11"/>
      <c r="H47" s="11"/>
      <c r="I47" s="11"/>
      <c r="J47" s="11"/>
      <c r="K47" s="11"/>
      <c r="L47" s="11"/>
      <c r="M47" s="11"/>
      <c r="N47" s="11"/>
      <c r="O47" s="50"/>
      <c r="P47" s="4"/>
      <c r="Q47" s="4"/>
      <c r="R47" s="4"/>
      <c r="S47" s="4"/>
      <c r="T47" s="4"/>
      <c r="U47" s="4"/>
      <c r="V47" s="4"/>
      <c r="W47" s="4"/>
      <c r="X47" s="4"/>
      <c r="Y47" s="4"/>
      <c r="Z47" s="4"/>
    </row>
    <row r="48" spans="1:26" ht="15.75" customHeight="1" x14ac:dyDescent="0.3">
      <c r="A48" s="49"/>
      <c r="B48" s="11"/>
      <c r="C48" s="11"/>
      <c r="D48" s="11"/>
      <c r="E48" s="11"/>
      <c r="F48" s="11"/>
      <c r="G48" s="11"/>
      <c r="H48" s="11"/>
      <c r="I48" s="11"/>
      <c r="J48" s="11"/>
      <c r="K48" s="11"/>
      <c r="L48" s="11"/>
      <c r="M48" s="11"/>
      <c r="N48" s="11"/>
      <c r="O48" s="50"/>
      <c r="P48" s="4"/>
      <c r="Q48" s="4"/>
      <c r="R48" s="4"/>
      <c r="S48" s="4"/>
      <c r="T48" s="4"/>
      <c r="U48" s="4"/>
      <c r="V48" s="4"/>
      <c r="W48" s="4"/>
      <c r="X48" s="4"/>
      <c r="Y48" s="4"/>
      <c r="Z48" s="4"/>
    </row>
    <row r="49" spans="1:26" ht="15.75" customHeight="1" x14ac:dyDescent="0.3">
      <c r="A49" s="49"/>
      <c r="B49" s="11"/>
      <c r="C49" s="11"/>
      <c r="D49" s="11"/>
      <c r="E49" s="11"/>
      <c r="F49" s="11"/>
      <c r="G49" s="11"/>
      <c r="H49" s="11"/>
      <c r="I49" s="11"/>
      <c r="J49" s="11"/>
      <c r="K49" s="11"/>
      <c r="L49" s="11"/>
      <c r="M49" s="11"/>
      <c r="N49" s="11"/>
      <c r="O49" s="50"/>
      <c r="P49" s="4"/>
      <c r="Q49" s="4"/>
      <c r="R49" s="4"/>
      <c r="S49" s="4"/>
      <c r="T49" s="4"/>
      <c r="U49" s="4"/>
      <c r="V49" s="4"/>
      <c r="W49" s="4"/>
      <c r="X49" s="4"/>
      <c r="Y49" s="4"/>
      <c r="Z49" s="4"/>
    </row>
    <row r="50" spans="1:26" ht="15.75" customHeight="1" x14ac:dyDescent="0.3">
      <c r="A50" s="49"/>
      <c r="B50" s="11"/>
      <c r="C50" s="11"/>
      <c r="D50" s="11"/>
      <c r="E50" s="11"/>
      <c r="F50" s="11"/>
      <c r="G50" s="11"/>
      <c r="H50" s="11"/>
      <c r="I50" s="11"/>
      <c r="J50" s="11"/>
      <c r="K50" s="11"/>
      <c r="L50" s="11"/>
      <c r="M50" s="11"/>
      <c r="N50" s="11"/>
      <c r="O50" s="50"/>
      <c r="P50" s="4"/>
      <c r="Q50" s="4"/>
      <c r="R50" s="4"/>
      <c r="S50" s="4"/>
      <c r="T50" s="4"/>
      <c r="U50" s="4"/>
      <c r="V50" s="4"/>
      <c r="W50" s="4"/>
      <c r="X50" s="4"/>
      <c r="Y50" s="4"/>
      <c r="Z50" s="4"/>
    </row>
    <row r="51" spans="1:26" ht="15.75" customHeight="1" x14ac:dyDescent="0.3">
      <c r="A51" s="49"/>
      <c r="B51" s="11"/>
      <c r="C51" s="11"/>
      <c r="D51" s="11"/>
      <c r="E51" s="11"/>
      <c r="F51" s="11"/>
      <c r="G51" s="11"/>
      <c r="H51" s="11"/>
      <c r="I51" s="11"/>
      <c r="J51" s="11"/>
      <c r="K51" s="11"/>
      <c r="L51" s="11"/>
      <c r="M51" s="11"/>
      <c r="N51" s="11"/>
      <c r="O51" s="50"/>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row r="111" spans="1:26" ht="15.75" customHeight="1" x14ac:dyDescent="0.3"/>
    <row r="112" spans="1:26"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sheetData>
  <sheetProtection algorithmName="SHA-512" hashValue="TPlWHwcC1WWnunRGTSnhSF13WGBgQ2i1AfxXuPxPl+dzolNLDtl7POPiaSvNwKKY4vIK3SgUtE8zfusAiuSTWw==" saltValue="u/+sJAm4i4d+oWg4aoXiOA==" spinCount="100000" sheet="1" objects="1" scenarios="1"/>
  <mergeCells count="48">
    <mergeCell ref="A30:M30"/>
    <mergeCell ref="A31:B31"/>
    <mergeCell ref="D31:M31"/>
    <mergeCell ref="A33:M33"/>
    <mergeCell ref="A35:M35"/>
    <mergeCell ref="A23:M23"/>
    <mergeCell ref="A25:M25"/>
    <mergeCell ref="A26:B26"/>
    <mergeCell ref="D26:M26"/>
    <mergeCell ref="A28:M28"/>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N9:N10"/>
    <mergeCell ref="O9:O10"/>
    <mergeCell ref="E9:F10"/>
    <mergeCell ref="G9:H10"/>
    <mergeCell ref="I9:I10"/>
    <mergeCell ref="A36:B36"/>
    <mergeCell ref="D36:M36"/>
    <mergeCell ref="A38:M38"/>
    <mergeCell ref="A41:M41"/>
    <mergeCell ref="A1:E3"/>
    <mergeCell ref="F1:O1"/>
    <mergeCell ref="F2:O2"/>
    <mergeCell ref="F3:O3"/>
    <mergeCell ref="A4:D4"/>
    <mergeCell ref="E4:G4"/>
    <mergeCell ref="E5:G5"/>
    <mergeCell ref="A8:O8"/>
    <mergeCell ref="J9:J10"/>
    <mergeCell ref="K9:K10"/>
    <mergeCell ref="L9:L10"/>
    <mergeCell ref="M9:M10"/>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D36" sqref="D36:M36"/>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145</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27</v>
      </c>
      <c r="B11" s="157"/>
      <c r="C11" s="18">
        <f>O15</f>
        <v>4</v>
      </c>
      <c r="D11" s="19"/>
      <c r="E11" s="158">
        <f>O17</f>
        <v>0</v>
      </c>
      <c r="F11" s="157"/>
      <c r="G11" s="158">
        <f>O19</f>
        <v>3</v>
      </c>
      <c r="H11" s="157"/>
      <c r="I11" s="20">
        <f>O21</f>
        <v>3</v>
      </c>
      <c r="J11" s="20">
        <f>O26</f>
        <v>1.56</v>
      </c>
      <c r="K11" s="20">
        <f>O31</f>
        <v>4.28</v>
      </c>
      <c r="L11" s="21">
        <f>O36</f>
        <v>10</v>
      </c>
      <c r="M11" s="22"/>
      <c r="N11" s="22"/>
      <c r="O11" s="23">
        <f>IF( SUM(C11:L11)&lt;=40,SUM(C11:L11),"EXCEDE LOS 40 PUNTOS")</f>
        <v>25.84</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173</v>
      </c>
      <c r="B15" s="122"/>
      <c r="C15" s="27"/>
      <c r="D15" s="162" t="s">
        <v>174</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175</v>
      </c>
      <c r="B17" s="119"/>
      <c r="C17" s="11"/>
      <c r="D17" s="33"/>
      <c r="E17" s="168"/>
      <c r="F17" s="124"/>
      <c r="G17" s="124"/>
      <c r="H17" s="124"/>
      <c r="I17" s="124"/>
      <c r="J17" s="124"/>
      <c r="K17" s="124"/>
      <c r="L17" s="124"/>
      <c r="M17" s="119"/>
      <c r="N17" s="28"/>
      <c r="O17" s="29">
        <v>0</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176</v>
      </c>
      <c r="B19" s="119"/>
      <c r="C19" s="27"/>
      <c r="D19" s="34"/>
      <c r="E19" s="163" t="s">
        <v>177</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178</v>
      </c>
      <c r="B21" s="119"/>
      <c r="C21" s="27"/>
      <c r="D21" s="163" t="s">
        <v>179</v>
      </c>
      <c r="E21" s="124"/>
      <c r="F21" s="124"/>
      <c r="G21" s="124"/>
      <c r="H21" s="124"/>
      <c r="I21" s="124"/>
      <c r="J21" s="124"/>
      <c r="K21" s="124"/>
      <c r="L21" s="124"/>
      <c r="M21" s="119"/>
      <c r="N21" s="28"/>
      <c r="O21" s="29">
        <v>3</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O15+O17+O19+O21</f>
        <v>10</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78" customHeight="1" x14ac:dyDescent="0.3">
      <c r="A26" s="161" t="s">
        <v>180</v>
      </c>
      <c r="B26" s="122"/>
      <c r="C26" s="27"/>
      <c r="D26" s="162" t="s">
        <v>181</v>
      </c>
      <c r="E26" s="121"/>
      <c r="F26" s="121"/>
      <c r="G26" s="121"/>
      <c r="H26" s="121"/>
      <c r="I26" s="121"/>
      <c r="J26" s="121"/>
      <c r="K26" s="121"/>
      <c r="L26" s="121"/>
      <c r="M26" s="122"/>
      <c r="N26" s="28"/>
      <c r="O26" s="29">
        <v>1.56</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IF(O26&lt;=10,O26,"EXCEDE LOS 10 PUNTOS PERMITIDOS")</f>
        <v>1.56</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94.5" customHeight="1" x14ac:dyDescent="0.3">
      <c r="A31" s="161" t="s">
        <v>134</v>
      </c>
      <c r="B31" s="122"/>
      <c r="C31" s="27"/>
      <c r="D31" s="120" t="s">
        <v>258</v>
      </c>
      <c r="E31" s="121"/>
      <c r="F31" s="121"/>
      <c r="G31" s="121"/>
      <c r="H31" s="121"/>
      <c r="I31" s="121"/>
      <c r="J31" s="121"/>
      <c r="K31" s="121"/>
      <c r="L31" s="121"/>
      <c r="M31" s="122"/>
      <c r="N31" s="28"/>
      <c r="O31" s="29">
        <v>4.28</v>
      </c>
      <c r="P31" s="4"/>
      <c r="Q31" s="4"/>
      <c r="R31" s="4"/>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IF(O31&lt;=10,O31,"EXCEDE LOS 10 PUNTOS PERMITIDOS")</f>
        <v>4.28</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15.75"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144.75" customHeight="1" x14ac:dyDescent="0.3">
      <c r="A36" s="118" t="s">
        <v>137</v>
      </c>
      <c r="B36" s="119"/>
      <c r="C36" s="27"/>
      <c r="D36" s="120" t="s">
        <v>268</v>
      </c>
      <c r="E36" s="121"/>
      <c r="F36" s="121"/>
      <c r="G36" s="121"/>
      <c r="H36" s="121"/>
      <c r="I36" s="121"/>
      <c r="J36" s="121"/>
      <c r="K36" s="121"/>
      <c r="L36" s="121"/>
      <c r="M36" s="122"/>
      <c r="N36" s="28"/>
      <c r="O36" s="29">
        <f>4+4+2</f>
        <v>10</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10</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33.75" customHeight="1" x14ac:dyDescent="0.3">
      <c r="A41" s="125" t="s">
        <v>120</v>
      </c>
      <c r="B41" s="126"/>
      <c r="C41" s="126"/>
      <c r="D41" s="126"/>
      <c r="E41" s="126"/>
      <c r="F41" s="126"/>
      <c r="G41" s="126"/>
      <c r="H41" s="126"/>
      <c r="I41" s="126"/>
      <c r="J41" s="126"/>
      <c r="K41" s="126"/>
      <c r="L41" s="126"/>
      <c r="M41" s="127"/>
      <c r="N41" s="47"/>
      <c r="O41" s="48">
        <f>IF((O23+O28+O33+O38)&lt;=40,(O23+O28+O33+O38),"ERROR EXCEDE LOS 40 PUNTOS")</f>
        <v>25.84</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3"/>
    <row r="243" spans="1:26" ht="15.75" customHeight="1" x14ac:dyDescent="0.3"/>
    <row r="244" spans="1:26" ht="15.75" customHeight="1" x14ac:dyDescent="0.3"/>
    <row r="245" spans="1:26" ht="15.75" customHeight="1" x14ac:dyDescent="0.3"/>
    <row r="246" spans="1:26" ht="15.75" customHeight="1" x14ac:dyDescent="0.3"/>
    <row r="247" spans="1:26" ht="15.75" customHeight="1" x14ac:dyDescent="0.3"/>
    <row r="248" spans="1:26" ht="15.75" customHeight="1" x14ac:dyDescent="0.3"/>
    <row r="249" spans="1:26" ht="15.75" customHeight="1" x14ac:dyDescent="0.3"/>
    <row r="250" spans="1:26" ht="15.75" customHeight="1" x14ac:dyDescent="0.3"/>
    <row r="251" spans="1:26" ht="15.75" customHeight="1" x14ac:dyDescent="0.3"/>
    <row r="252" spans="1:26" ht="15.75" customHeight="1" x14ac:dyDescent="0.3"/>
    <row r="253" spans="1:26" ht="15.75" customHeight="1" x14ac:dyDescent="0.3"/>
    <row r="254" spans="1:26" ht="15.75" customHeight="1" x14ac:dyDescent="0.3"/>
    <row r="255" spans="1:26" ht="15.75" customHeight="1" x14ac:dyDescent="0.3"/>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EH6cjQxB/FkMmjolEmCnevyOVu7mlXUurKeLMzQQREpij3oSomcPhRK4i5XEEfeKVVnbl9k2dOc+vLYCogV5iA==" saltValue="pHclvsmtpgqFD8AfIxrbd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1" sqref="F1:O1"/>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14.5546875" customWidth="1"/>
    <col min="6" max="6" width="7.44140625" customWidth="1"/>
    <col min="7" max="8" width="9.33203125" customWidth="1"/>
    <col min="9" max="13" width="14.5546875" customWidth="1"/>
    <col min="14" max="14" width="5.5546875" customWidth="1"/>
    <col min="15" max="15" width="20.886718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296</v>
      </c>
      <c r="F5" s="132"/>
      <c r="G5" s="132"/>
      <c r="H5" s="9"/>
      <c r="I5" s="9"/>
      <c r="J5" s="9"/>
      <c r="K5" s="9"/>
      <c r="L5" s="9"/>
      <c r="M5" s="9"/>
      <c r="N5" s="9"/>
      <c r="O5" s="10"/>
      <c r="P5" s="4"/>
      <c r="Q5" s="4"/>
      <c r="R5" s="4"/>
      <c r="S5" s="4"/>
      <c r="T5" s="4"/>
      <c r="U5" s="4"/>
      <c r="V5" s="4"/>
      <c r="W5" s="4"/>
      <c r="X5" s="4"/>
      <c r="Y5" s="4"/>
      <c r="Z5" s="4"/>
    </row>
    <row r="6" spans="1:26" ht="15.6" x14ac:dyDescent="0.3">
      <c r="A6" s="152" t="s">
        <v>145</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29</v>
      </c>
      <c r="B11" s="157"/>
      <c r="C11" s="18">
        <f>O15</f>
        <v>4</v>
      </c>
      <c r="D11" s="19"/>
      <c r="E11" s="158">
        <f>O17</f>
        <v>0</v>
      </c>
      <c r="F11" s="157"/>
      <c r="G11" s="158">
        <f>O19</f>
        <v>3</v>
      </c>
      <c r="H11" s="157"/>
      <c r="I11" s="20">
        <f>O21</f>
        <v>0.5</v>
      </c>
      <c r="J11" s="20">
        <f>O28</f>
        <v>5.66</v>
      </c>
      <c r="K11" s="20">
        <f>O33</f>
        <v>10</v>
      </c>
      <c r="L11" s="21">
        <f>O38</f>
        <v>2</v>
      </c>
      <c r="M11" s="22"/>
      <c r="N11" s="22"/>
      <c r="O11" s="23">
        <f>IF( SUM(C11:L11)&lt;=40,SUM(C11:L11),"EXCEDE LOS 40 PUNTOS")</f>
        <v>25.16</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191</v>
      </c>
      <c r="B15" s="122"/>
      <c r="C15" s="27"/>
      <c r="D15" s="162" t="s">
        <v>192</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193</v>
      </c>
      <c r="B17" s="119"/>
      <c r="C17" s="11"/>
      <c r="D17" s="33"/>
      <c r="E17" s="163"/>
      <c r="F17" s="124"/>
      <c r="G17" s="124"/>
      <c r="H17" s="124"/>
      <c r="I17" s="124"/>
      <c r="J17" s="124"/>
      <c r="K17" s="124"/>
      <c r="L17" s="124"/>
      <c r="M17" s="119"/>
      <c r="N17" s="28"/>
      <c r="O17" s="29">
        <v>0</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194</v>
      </c>
      <c r="B19" s="119"/>
      <c r="C19" s="27"/>
      <c r="D19" s="34"/>
      <c r="E19" s="164" t="s">
        <v>195</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196</v>
      </c>
      <c r="B21" s="119"/>
      <c r="C21" s="27"/>
      <c r="D21" s="163" t="s">
        <v>197</v>
      </c>
      <c r="E21" s="124"/>
      <c r="F21" s="124"/>
      <c r="G21" s="124"/>
      <c r="H21" s="124"/>
      <c r="I21" s="124"/>
      <c r="J21" s="124"/>
      <c r="K21" s="124"/>
      <c r="L21" s="124"/>
      <c r="M21" s="119"/>
      <c r="N21" s="28"/>
      <c r="O21" s="29">
        <v>0.5</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IF( SUM(O15:O21)&lt;=10,SUM(O15:O21),"EXCEDE LOS 10 PUNTOS VALIDOS")</f>
        <v>7.5</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247.5" customHeight="1" x14ac:dyDescent="0.3">
      <c r="A26" s="161" t="s">
        <v>198</v>
      </c>
      <c r="B26" s="122"/>
      <c r="C26" s="27"/>
      <c r="D26" s="169" t="s">
        <v>260</v>
      </c>
      <c r="E26" s="170"/>
      <c r="F26" s="170"/>
      <c r="G26" s="170"/>
      <c r="H26" s="170"/>
      <c r="I26" s="170"/>
      <c r="J26" s="170"/>
      <c r="K26" s="170"/>
      <c r="L26" s="170"/>
      <c r="M26" s="171"/>
      <c r="N26" s="28"/>
      <c r="O26" s="29">
        <v>5.66</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IF(O26&lt;=10,O26,"EXCEDE LOS 10 PUNTOS PERMITIDOS")</f>
        <v>5.66</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409.5" customHeight="1" x14ac:dyDescent="0.3">
      <c r="A31" s="161" t="s">
        <v>134</v>
      </c>
      <c r="B31" s="122"/>
      <c r="C31" s="27"/>
      <c r="D31" s="120" t="s">
        <v>261</v>
      </c>
      <c r="E31" s="121"/>
      <c r="F31" s="121"/>
      <c r="G31" s="121"/>
      <c r="H31" s="121"/>
      <c r="I31" s="121"/>
      <c r="J31" s="121"/>
      <c r="K31" s="121"/>
      <c r="L31" s="121"/>
      <c r="M31" s="122"/>
      <c r="N31" s="28"/>
      <c r="O31" s="29">
        <v>10</v>
      </c>
      <c r="P31" s="4"/>
      <c r="Q31" s="4"/>
      <c r="R31" s="4"/>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IF(O31&lt;=10,O31,"EXCEDE LOS 10 PUNTOS PERMITIDOS")</f>
        <v>10</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15.75"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190.2" customHeight="1" x14ac:dyDescent="0.3">
      <c r="A36" s="118" t="s">
        <v>137</v>
      </c>
      <c r="B36" s="119"/>
      <c r="C36" s="27"/>
      <c r="D36" s="120" t="s">
        <v>270</v>
      </c>
      <c r="E36" s="121"/>
      <c r="F36" s="121"/>
      <c r="G36" s="121"/>
      <c r="H36" s="121"/>
      <c r="I36" s="121"/>
      <c r="J36" s="121"/>
      <c r="K36" s="121"/>
      <c r="L36" s="121"/>
      <c r="M36" s="122"/>
      <c r="N36" s="28"/>
      <c r="O36" s="29">
        <f>0.5+0.5+0.5+0.5</f>
        <v>2</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2</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35.25" customHeight="1" x14ac:dyDescent="0.3">
      <c r="A41" s="125" t="s">
        <v>120</v>
      </c>
      <c r="B41" s="126"/>
      <c r="C41" s="126"/>
      <c r="D41" s="126"/>
      <c r="E41" s="126"/>
      <c r="F41" s="126"/>
      <c r="G41" s="126"/>
      <c r="H41" s="126"/>
      <c r="I41" s="126"/>
      <c r="J41" s="126"/>
      <c r="K41" s="126"/>
      <c r="L41" s="126"/>
      <c r="M41" s="127"/>
      <c r="N41" s="47"/>
      <c r="O41" s="48">
        <f>IF((O23+O28+O33+O38)&lt;=30,(O23+O28+O33+O38),"ERROR EXCEDE LOS 30 PUNTOS")</f>
        <v>25.16</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3"/>
    <row r="243" spans="1:26" ht="15.75" customHeight="1" x14ac:dyDescent="0.3"/>
    <row r="244" spans="1:26" ht="15.75" customHeight="1" x14ac:dyDescent="0.3"/>
    <row r="245" spans="1:26" ht="15.75" customHeight="1" x14ac:dyDescent="0.3"/>
    <row r="246" spans="1:26" ht="15.75" customHeight="1" x14ac:dyDescent="0.3"/>
    <row r="247" spans="1:26" ht="15.75" customHeight="1" x14ac:dyDescent="0.3"/>
    <row r="248" spans="1:26" ht="15.75" customHeight="1" x14ac:dyDescent="0.3"/>
    <row r="249" spans="1:26" ht="15.75" customHeight="1" x14ac:dyDescent="0.3"/>
    <row r="250" spans="1:26" ht="15.75" customHeight="1" x14ac:dyDescent="0.3"/>
    <row r="251" spans="1:26" ht="15.75" customHeight="1" x14ac:dyDescent="0.3"/>
    <row r="252" spans="1:26" ht="15.75" customHeight="1" x14ac:dyDescent="0.3"/>
    <row r="253" spans="1:26" ht="15.75" customHeight="1" x14ac:dyDescent="0.3"/>
    <row r="254" spans="1:26" ht="15.75" customHeight="1" x14ac:dyDescent="0.3"/>
    <row r="255" spans="1:26" ht="15.75" customHeight="1" x14ac:dyDescent="0.3"/>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JcsQsvr5y5Af738fX8wVD8mV3X/jrjeYSsJQTsmMZo2ekt2Rqybx3cNEg80HQ3UtXgmlMz+reK4EVEBRnK4R1g==" saltValue="3eFHTFlMIjIOgB0NJ6AU+g=="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9"/>
  <sheetViews>
    <sheetView workbookViewId="0">
      <selection activeCell="E5" sqref="E5:G5"/>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8" width="10.21875" customWidth="1"/>
    <col min="9" max="13" width="18.332031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109</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18</v>
      </c>
      <c r="B11" s="157"/>
      <c r="C11" s="18">
        <f>O15</f>
        <v>4</v>
      </c>
      <c r="D11" s="19"/>
      <c r="E11" s="158">
        <f>O17</f>
        <v>0</v>
      </c>
      <c r="F11" s="157"/>
      <c r="G11" s="158">
        <f>O19</f>
        <v>3</v>
      </c>
      <c r="H11" s="157"/>
      <c r="I11" s="20">
        <f>O21</f>
        <v>0</v>
      </c>
      <c r="J11" s="20">
        <f>O26</f>
        <v>2.64</v>
      </c>
      <c r="K11" s="20">
        <f>O31</f>
        <v>0.68</v>
      </c>
      <c r="L11" s="21">
        <f>O36</f>
        <v>10</v>
      </c>
      <c r="M11" s="22"/>
      <c r="N11" s="22"/>
      <c r="O11" s="23">
        <f>IF( SUM(C11:L11)&lt;=40,SUM(C11:L11),"EXCEDE LOS 40 PUNTOS")</f>
        <v>20.32</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139</v>
      </c>
      <c r="B15" s="122"/>
      <c r="C15" s="27"/>
      <c r="D15" s="162" t="s">
        <v>19</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140</v>
      </c>
      <c r="B17" s="119"/>
      <c r="C17" s="11"/>
      <c r="D17" s="33"/>
      <c r="E17" s="163"/>
      <c r="F17" s="124"/>
      <c r="G17" s="124"/>
      <c r="H17" s="124"/>
      <c r="I17" s="124"/>
      <c r="J17" s="124"/>
      <c r="K17" s="124"/>
      <c r="L17" s="124"/>
      <c r="M17" s="119"/>
      <c r="N17" s="28"/>
      <c r="O17" s="29">
        <v>0</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141</v>
      </c>
      <c r="B19" s="119"/>
      <c r="C19" s="27"/>
      <c r="D19" s="34"/>
      <c r="E19" s="164" t="s">
        <v>20</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142</v>
      </c>
      <c r="B21" s="119"/>
      <c r="C21" s="27"/>
      <c r="D21" s="163"/>
      <c r="E21" s="124"/>
      <c r="F21" s="124"/>
      <c r="G21" s="124"/>
      <c r="H21" s="124"/>
      <c r="I21" s="124"/>
      <c r="J21" s="124"/>
      <c r="K21" s="124"/>
      <c r="L21" s="124"/>
      <c r="M21" s="119"/>
      <c r="N21" s="28"/>
      <c r="O21" s="29">
        <v>0</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O15+O17+O19+O21</f>
        <v>7</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137.25" customHeight="1" x14ac:dyDescent="0.3">
      <c r="A26" s="161" t="s">
        <v>143</v>
      </c>
      <c r="B26" s="122"/>
      <c r="C26" s="27"/>
      <c r="D26" s="120" t="s">
        <v>144</v>
      </c>
      <c r="E26" s="121"/>
      <c r="F26" s="121"/>
      <c r="G26" s="121"/>
      <c r="H26" s="121"/>
      <c r="I26" s="121"/>
      <c r="J26" s="121"/>
      <c r="K26" s="121"/>
      <c r="L26" s="121"/>
      <c r="M26" s="122"/>
      <c r="N26" s="28"/>
      <c r="O26" s="29">
        <v>2.64</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O26</f>
        <v>2.64</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84" customHeight="1" x14ac:dyDescent="0.3">
      <c r="A31" s="161" t="s">
        <v>134</v>
      </c>
      <c r="B31" s="122"/>
      <c r="C31" s="27"/>
      <c r="D31" s="169" t="s">
        <v>252</v>
      </c>
      <c r="E31" s="170"/>
      <c r="F31" s="170"/>
      <c r="G31" s="170"/>
      <c r="H31" s="170"/>
      <c r="I31" s="170"/>
      <c r="J31" s="170"/>
      <c r="K31" s="170"/>
      <c r="L31" s="170"/>
      <c r="M31" s="171"/>
      <c r="N31" s="28"/>
      <c r="O31" s="29">
        <v>0.68</v>
      </c>
      <c r="P31" s="4"/>
      <c r="Q31" s="4"/>
      <c r="R31" s="4"/>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O31</f>
        <v>0.68</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15.75"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273" customHeight="1" x14ac:dyDescent="0.3">
      <c r="A36" s="118" t="s">
        <v>137</v>
      </c>
      <c r="B36" s="119"/>
      <c r="C36" s="27"/>
      <c r="D36" s="172" t="s">
        <v>265</v>
      </c>
      <c r="E36" s="173"/>
      <c r="F36" s="173"/>
      <c r="G36" s="173"/>
      <c r="H36" s="173"/>
      <c r="I36" s="173"/>
      <c r="J36" s="173"/>
      <c r="K36" s="173"/>
      <c r="L36" s="173"/>
      <c r="M36" s="174"/>
      <c r="N36" s="28"/>
      <c r="O36" s="29">
        <v>10</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10</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37.5" customHeight="1" x14ac:dyDescent="0.3">
      <c r="A41" s="125" t="s">
        <v>120</v>
      </c>
      <c r="B41" s="126"/>
      <c r="C41" s="126"/>
      <c r="D41" s="126"/>
      <c r="E41" s="126"/>
      <c r="F41" s="126"/>
      <c r="G41" s="126"/>
      <c r="H41" s="126"/>
      <c r="I41" s="126"/>
      <c r="J41" s="126"/>
      <c r="K41" s="126"/>
      <c r="L41" s="126"/>
      <c r="M41" s="127"/>
      <c r="N41" s="47"/>
      <c r="O41" s="48">
        <f>O38+O33+O28+O23</f>
        <v>20.32</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9"/>
      <c r="B45" s="11"/>
      <c r="C45" s="11"/>
      <c r="D45" s="11"/>
      <c r="E45" s="11"/>
      <c r="F45" s="11"/>
      <c r="G45" s="11"/>
      <c r="H45" s="11"/>
      <c r="I45" s="11"/>
      <c r="J45" s="11"/>
      <c r="K45" s="11"/>
      <c r="L45" s="11"/>
      <c r="M45" s="11"/>
      <c r="N45" s="11"/>
      <c r="O45" s="50"/>
      <c r="P45" s="4"/>
      <c r="Q45" s="4"/>
      <c r="R45" s="4"/>
      <c r="S45" s="4"/>
      <c r="T45" s="4"/>
      <c r="U45" s="4"/>
      <c r="V45" s="4"/>
      <c r="W45" s="4"/>
      <c r="X45" s="4"/>
      <c r="Y45" s="4"/>
      <c r="Z45" s="4"/>
    </row>
    <row r="46" spans="1:26" ht="15.75" customHeight="1" x14ac:dyDescent="0.3">
      <c r="A46" s="49"/>
      <c r="B46" s="11"/>
      <c r="C46" s="11"/>
      <c r="D46" s="11"/>
      <c r="E46" s="11"/>
      <c r="F46" s="11"/>
      <c r="G46" s="11"/>
      <c r="H46" s="11"/>
      <c r="I46" s="11"/>
      <c r="J46" s="11"/>
      <c r="K46" s="11"/>
      <c r="L46" s="11"/>
      <c r="M46" s="11"/>
      <c r="N46" s="11"/>
      <c r="O46" s="50"/>
      <c r="P46" s="4"/>
      <c r="Q46" s="4"/>
      <c r="R46" s="4"/>
      <c r="S46" s="4"/>
      <c r="T46" s="4"/>
      <c r="U46" s="4"/>
      <c r="V46" s="4"/>
      <c r="W46" s="4"/>
      <c r="X46" s="4"/>
      <c r="Y46" s="4"/>
      <c r="Z46" s="4"/>
    </row>
    <row r="47" spans="1:26" ht="15.75" customHeight="1" x14ac:dyDescent="0.3">
      <c r="A47" s="49"/>
      <c r="B47" s="11"/>
      <c r="C47" s="11"/>
      <c r="D47" s="11"/>
      <c r="E47" s="11"/>
      <c r="F47" s="11"/>
      <c r="G47" s="11"/>
      <c r="H47" s="11"/>
      <c r="I47" s="11"/>
      <c r="J47" s="11"/>
      <c r="K47" s="11"/>
      <c r="L47" s="11"/>
      <c r="M47" s="11"/>
      <c r="N47" s="11"/>
      <c r="O47" s="50"/>
      <c r="P47" s="4"/>
      <c r="Q47" s="4"/>
      <c r="R47" s="4"/>
      <c r="S47" s="4"/>
      <c r="T47" s="4"/>
      <c r="U47" s="4"/>
      <c r="V47" s="4"/>
      <c r="W47" s="4"/>
      <c r="X47" s="4"/>
      <c r="Y47" s="4"/>
      <c r="Z47" s="4"/>
    </row>
    <row r="48" spans="1:26" ht="15.75" customHeight="1" x14ac:dyDescent="0.3">
      <c r="A48" s="49"/>
      <c r="B48" s="11"/>
      <c r="C48" s="11"/>
      <c r="D48" s="11"/>
      <c r="E48" s="11"/>
      <c r="F48" s="11"/>
      <c r="G48" s="11"/>
      <c r="H48" s="11"/>
      <c r="I48" s="11"/>
      <c r="J48" s="11"/>
      <c r="K48" s="11"/>
      <c r="L48" s="11"/>
      <c r="M48" s="11"/>
      <c r="N48" s="11"/>
      <c r="O48" s="50"/>
      <c r="P48" s="4"/>
      <c r="Q48" s="4"/>
      <c r="R48" s="4"/>
      <c r="S48" s="4"/>
      <c r="T48" s="4"/>
      <c r="U48" s="4"/>
      <c r="V48" s="4"/>
      <c r="W48" s="4"/>
      <c r="X48" s="4"/>
      <c r="Y48" s="4"/>
      <c r="Z48" s="4"/>
    </row>
    <row r="49" spans="1:26" ht="15.75" customHeight="1" x14ac:dyDescent="0.3">
      <c r="A49" s="49"/>
      <c r="B49" s="11"/>
      <c r="C49" s="11"/>
      <c r="D49" s="11"/>
      <c r="E49" s="11"/>
      <c r="F49" s="11"/>
      <c r="G49" s="11"/>
      <c r="H49" s="11"/>
      <c r="I49" s="11"/>
      <c r="J49" s="11"/>
      <c r="K49" s="11"/>
      <c r="L49" s="11"/>
      <c r="M49" s="11"/>
      <c r="N49" s="11"/>
      <c r="O49" s="50"/>
      <c r="P49" s="4"/>
      <c r="Q49" s="4"/>
      <c r="R49" s="4"/>
      <c r="S49" s="4"/>
      <c r="T49" s="4"/>
      <c r="U49" s="4"/>
      <c r="V49" s="4"/>
      <c r="W49" s="4"/>
      <c r="X49" s="4"/>
      <c r="Y49" s="4"/>
      <c r="Z49" s="4"/>
    </row>
    <row r="50" spans="1:26" ht="15.75"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row r="149" spans="1:26" ht="15.75" customHeight="1" x14ac:dyDescent="0.3"/>
    <row r="150" spans="1:26" ht="15.75" customHeight="1" x14ac:dyDescent="0.3"/>
    <row r="151" spans="1:26" ht="15.75" customHeight="1" x14ac:dyDescent="0.3"/>
    <row r="152" spans="1:26" ht="15.75" customHeight="1" x14ac:dyDescent="0.3"/>
    <row r="153" spans="1:26" ht="15.75" customHeight="1" x14ac:dyDescent="0.3"/>
    <row r="154" spans="1:26" ht="15.75" customHeight="1" x14ac:dyDescent="0.3"/>
    <row r="155" spans="1:26" ht="15.75" customHeight="1" x14ac:dyDescent="0.3"/>
    <row r="156" spans="1:26" ht="15.75" customHeight="1" x14ac:dyDescent="0.3"/>
    <row r="157" spans="1:26" ht="15.75" customHeight="1" x14ac:dyDescent="0.3"/>
    <row r="158" spans="1:26" ht="15.75" customHeight="1" x14ac:dyDescent="0.3"/>
    <row r="159" spans="1:26" ht="15.75" customHeight="1" x14ac:dyDescent="0.3"/>
    <row r="160" spans="1:26"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sheetData>
  <sheetProtection algorithmName="SHA-512" hashValue="Dkm6pjl7GVlHShTgCqXC1Ld6hl2D/zPbD3MstkGwrmRvqrOq9MkYQ0vIF8xXyXMui9BGg3SQSFok+yE1SMqrpQ==" saltValue="Tnke6GgBXOphpkpahrUvSw==" spinCount="100000" sheet="1" objects="1" scenarios="1"/>
  <mergeCells count="48">
    <mergeCell ref="A30:M30"/>
    <mergeCell ref="A31:B31"/>
    <mergeCell ref="D31:M31"/>
    <mergeCell ref="A33:M33"/>
    <mergeCell ref="A35:M35"/>
    <mergeCell ref="A23:M23"/>
    <mergeCell ref="A25:M25"/>
    <mergeCell ref="A26:B26"/>
    <mergeCell ref="D26:M26"/>
    <mergeCell ref="A28:M28"/>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N9:N10"/>
    <mergeCell ref="O9:O10"/>
    <mergeCell ref="E9:F10"/>
    <mergeCell ref="G9:H10"/>
    <mergeCell ref="I9:I10"/>
    <mergeCell ref="A36:B36"/>
    <mergeCell ref="D36:M36"/>
    <mergeCell ref="A38:M38"/>
    <mergeCell ref="A41:M41"/>
    <mergeCell ref="A1:E3"/>
    <mergeCell ref="F1:O1"/>
    <mergeCell ref="F2:O2"/>
    <mergeCell ref="F3:O3"/>
    <mergeCell ref="A4:D4"/>
    <mergeCell ref="E4:G4"/>
    <mergeCell ref="E5:G5"/>
    <mergeCell ref="A8:O8"/>
    <mergeCell ref="J9:J10"/>
    <mergeCell ref="K9:K10"/>
    <mergeCell ref="L9:L10"/>
    <mergeCell ref="M9:M10"/>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3"/>
  <sheetViews>
    <sheetView workbookViewId="0">
      <selection activeCell="C19" sqref="C19"/>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8" width="11" customWidth="1"/>
    <col min="9" max="9" width="15.33203125" customWidth="1"/>
    <col min="10" max="10" width="15.6640625" customWidth="1"/>
    <col min="11" max="11" width="14.88671875" customWidth="1"/>
    <col min="12" max="12" width="13.8867187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109</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14</v>
      </c>
      <c r="B11" s="157"/>
      <c r="C11" s="18">
        <f>O15</f>
        <v>4</v>
      </c>
      <c r="D11" s="19"/>
      <c r="E11" s="158">
        <v>0</v>
      </c>
      <c r="F11" s="157"/>
      <c r="G11" s="158">
        <f>O19</f>
        <v>3</v>
      </c>
      <c r="H11" s="157"/>
      <c r="I11" s="20">
        <f>O21</f>
        <v>0</v>
      </c>
      <c r="J11" s="20">
        <f>O28</f>
        <v>3.67</v>
      </c>
      <c r="K11" s="20">
        <f>O33</f>
        <v>0.65</v>
      </c>
      <c r="L11" s="21">
        <f>O38</f>
        <v>7.5</v>
      </c>
      <c r="M11" s="22"/>
      <c r="N11" s="22"/>
      <c r="O11" s="23">
        <f>IF( SUM(C11:L11)&lt;=40,SUM(C11:L11),"EXCEDE LOS 40 PUNTOS")</f>
        <v>18.82</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124</v>
      </c>
      <c r="B15" s="122"/>
      <c r="C15" s="27"/>
      <c r="D15" s="162" t="s">
        <v>278</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125</v>
      </c>
      <c r="B17" s="119"/>
      <c r="C17" s="11"/>
      <c r="D17" s="33"/>
      <c r="E17" s="163"/>
      <c r="F17" s="124"/>
      <c r="G17" s="124"/>
      <c r="H17" s="124"/>
      <c r="I17" s="124"/>
      <c r="J17" s="124"/>
      <c r="K17" s="124"/>
      <c r="L17" s="124"/>
      <c r="M17" s="119"/>
      <c r="N17" s="28"/>
      <c r="O17" s="29">
        <f>E11</f>
        <v>0</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126</v>
      </c>
      <c r="B19" s="119"/>
      <c r="C19" s="27"/>
      <c r="D19" s="34"/>
      <c r="E19" s="164" t="s">
        <v>127</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128</v>
      </c>
      <c r="B21" s="119"/>
      <c r="C21" s="27"/>
      <c r="D21" s="163"/>
      <c r="E21" s="124"/>
      <c r="F21" s="124"/>
      <c r="G21" s="124"/>
      <c r="H21" s="124"/>
      <c r="I21" s="124"/>
      <c r="J21" s="124"/>
      <c r="K21" s="124"/>
      <c r="L21" s="124"/>
      <c r="M21" s="119"/>
      <c r="N21" s="28"/>
      <c r="O21" s="29"/>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O15+O17+O19+O21</f>
        <v>7</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171" customHeight="1" x14ac:dyDescent="0.3">
      <c r="A26" s="161" t="s">
        <v>131</v>
      </c>
      <c r="B26" s="122"/>
      <c r="C26" s="27"/>
      <c r="D26" s="120" t="s">
        <v>256</v>
      </c>
      <c r="E26" s="121"/>
      <c r="F26" s="121"/>
      <c r="G26" s="121"/>
      <c r="H26" s="121"/>
      <c r="I26" s="121"/>
      <c r="J26" s="121"/>
      <c r="K26" s="121"/>
      <c r="L26" s="121"/>
      <c r="M26" s="122"/>
      <c r="N26" s="28"/>
      <c r="O26" s="29">
        <v>3.67</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O26</f>
        <v>3.67</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167.25" customHeight="1" x14ac:dyDescent="0.3">
      <c r="A31" s="161" t="s">
        <v>134</v>
      </c>
      <c r="B31" s="122"/>
      <c r="C31" s="27"/>
      <c r="D31" s="120" t="s">
        <v>271</v>
      </c>
      <c r="E31" s="121"/>
      <c r="F31" s="121"/>
      <c r="G31" s="121"/>
      <c r="H31" s="121"/>
      <c r="I31" s="121"/>
      <c r="J31" s="121"/>
      <c r="K31" s="121"/>
      <c r="L31" s="121"/>
      <c r="M31" s="122"/>
      <c r="N31" s="28"/>
      <c r="O31" s="29">
        <v>0.65</v>
      </c>
      <c r="P31" s="4"/>
      <c r="Q31" s="4"/>
      <c r="R31" s="4"/>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O31</f>
        <v>0.65</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15.75"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347.25" customHeight="1" x14ac:dyDescent="0.3">
      <c r="A36" s="118" t="s">
        <v>137</v>
      </c>
      <c r="B36" s="119"/>
      <c r="C36" s="27"/>
      <c r="D36" s="120" t="s">
        <v>264</v>
      </c>
      <c r="E36" s="121"/>
      <c r="F36" s="121"/>
      <c r="G36" s="121"/>
      <c r="H36" s="121"/>
      <c r="I36" s="121"/>
      <c r="J36" s="121"/>
      <c r="K36" s="121"/>
      <c r="L36" s="121"/>
      <c r="M36" s="122"/>
      <c r="N36" s="28"/>
      <c r="O36" s="29">
        <f>2+1+2.5+1+1</f>
        <v>7.5</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7.5</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41.25" customHeight="1" x14ac:dyDescent="0.3">
      <c r="A41" s="125" t="s">
        <v>120</v>
      </c>
      <c r="B41" s="126"/>
      <c r="C41" s="126"/>
      <c r="D41" s="126"/>
      <c r="E41" s="126"/>
      <c r="F41" s="126"/>
      <c r="G41" s="126"/>
      <c r="H41" s="126"/>
      <c r="I41" s="126"/>
      <c r="J41" s="126"/>
      <c r="K41" s="126"/>
      <c r="L41" s="126"/>
      <c r="M41" s="127"/>
      <c r="N41" s="47"/>
      <c r="O41" s="48">
        <f>IF((O23+O28+O33+O38)&lt;=40,(O23+O28+O33+O38),"ERROR EXCEDE LOS 40 PUNTOS")</f>
        <v>18.82</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9"/>
      <c r="B45" s="11"/>
      <c r="C45" s="11"/>
      <c r="D45" s="11"/>
      <c r="E45" s="11"/>
      <c r="F45" s="11"/>
      <c r="G45" s="11"/>
      <c r="H45" s="11"/>
      <c r="I45" s="11"/>
      <c r="J45" s="11"/>
      <c r="K45" s="11"/>
      <c r="L45" s="11"/>
      <c r="M45" s="11"/>
      <c r="N45" s="11"/>
      <c r="O45" s="50"/>
      <c r="P45" s="4"/>
      <c r="Q45" s="4"/>
      <c r="R45" s="4"/>
      <c r="S45" s="4"/>
      <c r="T45" s="4"/>
      <c r="U45" s="4"/>
      <c r="V45" s="4"/>
      <c r="W45" s="4"/>
      <c r="X45" s="4"/>
      <c r="Y45" s="4"/>
      <c r="Z45" s="4"/>
    </row>
    <row r="46" spans="1:26" ht="15.75" customHeight="1" x14ac:dyDescent="0.3">
      <c r="A46" s="49"/>
      <c r="B46" s="11"/>
      <c r="C46" s="11"/>
      <c r="D46" s="11"/>
      <c r="E46" s="11"/>
      <c r="F46" s="11"/>
      <c r="G46" s="11"/>
      <c r="H46" s="11"/>
      <c r="I46" s="11"/>
      <c r="J46" s="11"/>
      <c r="K46" s="11"/>
      <c r="L46" s="11"/>
      <c r="M46" s="11"/>
      <c r="N46" s="11"/>
      <c r="O46" s="50"/>
      <c r="P46" s="4"/>
      <c r="Q46" s="4"/>
      <c r="R46" s="4"/>
      <c r="S46" s="4"/>
      <c r="T46" s="4"/>
      <c r="U46" s="4"/>
      <c r="V46" s="4"/>
      <c r="W46" s="4"/>
      <c r="X46" s="4"/>
      <c r="Y46" s="4"/>
      <c r="Z46" s="4"/>
    </row>
    <row r="47" spans="1:26" ht="15.75" customHeight="1" x14ac:dyDescent="0.3">
      <c r="A47" s="49"/>
      <c r="B47" s="11"/>
      <c r="C47" s="11"/>
      <c r="D47" s="11"/>
      <c r="E47" s="11"/>
      <c r="F47" s="11"/>
      <c r="G47" s="11"/>
      <c r="H47" s="11"/>
      <c r="I47" s="11"/>
      <c r="J47" s="11"/>
      <c r="K47" s="11"/>
      <c r="L47" s="11"/>
      <c r="M47" s="11"/>
      <c r="N47" s="11"/>
      <c r="O47" s="50"/>
      <c r="P47" s="4"/>
      <c r="Q47" s="4"/>
      <c r="R47" s="4"/>
      <c r="S47" s="4"/>
      <c r="T47" s="4"/>
      <c r="U47" s="4"/>
      <c r="V47" s="4"/>
      <c r="W47" s="4"/>
      <c r="X47" s="4"/>
      <c r="Y47" s="4"/>
      <c r="Z47" s="4"/>
    </row>
    <row r="48" spans="1:26" ht="15.75" customHeight="1" x14ac:dyDescent="0.3">
      <c r="A48" s="49"/>
      <c r="B48" s="11"/>
      <c r="C48" s="11"/>
      <c r="D48" s="11"/>
      <c r="E48" s="11"/>
      <c r="F48" s="11"/>
      <c r="G48" s="11"/>
      <c r="H48" s="11"/>
      <c r="I48" s="11"/>
      <c r="J48" s="11"/>
      <c r="K48" s="11"/>
      <c r="L48" s="11"/>
      <c r="M48" s="11"/>
      <c r="N48" s="11"/>
      <c r="O48" s="50"/>
      <c r="P48" s="4"/>
      <c r="Q48" s="4"/>
      <c r="R48" s="4"/>
      <c r="S48" s="4"/>
      <c r="T48" s="4"/>
      <c r="U48" s="4"/>
      <c r="V48" s="4"/>
      <c r="W48" s="4"/>
      <c r="X48" s="4"/>
      <c r="Y48" s="4"/>
      <c r="Z48" s="4"/>
    </row>
    <row r="49" spans="1:26" ht="15.75" customHeight="1" x14ac:dyDescent="0.3">
      <c r="A49" s="49"/>
      <c r="B49" s="11"/>
      <c r="C49" s="11"/>
      <c r="D49" s="11"/>
      <c r="E49" s="11"/>
      <c r="F49" s="11"/>
      <c r="G49" s="11"/>
      <c r="H49" s="11"/>
      <c r="I49" s="11"/>
      <c r="J49" s="11"/>
      <c r="K49" s="11"/>
      <c r="L49" s="11"/>
      <c r="M49" s="11"/>
      <c r="N49" s="11"/>
      <c r="O49" s="50"/>
      <c r="P49" s="4"/>
      <c r="Q49" s="4"/>
      <c r="R49" s="4"/>
      <c r="S49" s="4"/>
      <c r="T49" s="4"/>
      <c r="U49" s="4"/>
      <c r="V49" s="4"/>
      <c r="W49" s="4"/>
      <c r="X49" s="4"/>
      <c r="Y49" s="4"/>
      <c r="Z49" s="4"/>
    </row>
    <row r="50" spans="1:26" ht="15.75" customHeight="1" x14ac:dyDescent="0.3">
      <c r="A50" s="49"/>
      <c r="B50" s="11"/>
      <c r="C50" s="11"/>
      <c r="D50" s="11"/>
      <c r="E50" s="11"/>
      <c r="F50" s="11"/>
      <c r="G50" s="11"/>
      <c r="H50" s="11"/>
      <c r="I50" s="11"/>
      <c r="J50" s="11"/>
      <c r="K50" s="11"/>
      <c r="L50" s="11"/>
      <c r="M50" s="11"/>
      <c r="N50" s="11"/>
      <c r="O50" s="50"/>
      <c r="P50" s="4"/>
      <c r="Q50" s="4"/>
      <c r="R50" s="4"/>
      <c r="S50" s="4"/>
      <c r="T50" s="4"/>
      <c r="U50" s="4"/>
      <c r="V50" s="4"/>
      <c r="W50" s="4"/>
      <c r="X50" s="4"/>
      <c r="Y50" s="4"/>
      <c r="Z50" s="4"/>
    </row>
    <row r="51" spans="1:26" ht="15.75" customHeight="1" x14ac:dyDescent="0.3">
      <c r="A51" s="49"/>
      <c r="B51" s="11"/>
      <c r="C51" s="11"/>
      <c r="D51" s="11"/>
      <c r="E51" s="11"/>
      <c r="F51" s="11"/>
      <c r="G51" s="11"/>
      <c r="H51" s="11"/>
      <c r="I51" s="11"/>
      <c r="J51" s="11"/>
      <c r="K51" s="11"/>
      <c r="L51" s="11"/>
      <c r="M51" s="11"/>
      <c r="N51" s="11"/>
      <c r="O51" s="50"/>
      <c r="P51" s="4"/>
      <c r="Q51" s="4"/>
      <c r="R51" s="4"/>
      <c r="S51" s="4"/>
      <c r="T51" s="4"/>
      <c r="U51" s="4"/>
      <c r="V51" s="4"/>
      <c r="W51" s="4"/>
      <c r="X51" s="4"/>
      <c r="Y51" s="4"/>
      <c r="Z51" s="4"/>
    </row>
    <row r="52" spans="1:26" ht="15.75" customHeight="1" x14ac:dyDescent="0.3">
      <c r="A52" s="51"/>
      <c r="B52" s="52"/>
      <c r="C52" s="52"/>
      <c r="D52" s="52"/>
      <c r="E52" s="52"/>
      <c r="F52" s="52"/>
      <c r="G52" s="52"/>
      <c r="H52" s="52"/>
      <c r="I52" s="52"/>
      <c r="J52" s="52"/>
      <c r="K52" s="52"/>
      <c r="L52" s="52"/>
      <c r="M52" s="52"/>
      <c r="N52" s="52"/>
      <c r="O52" s="53"/>
      <c r="P52" s="54"/>
      <c r="Q52" s="54"/>
      <c r="R52" s="54"/>
      <c r="S52" s="54"/>
      <c r="T52" s="54"/>
      <c r="U52" s="54"/>
      <c r="V52" s="54"/>
      <c r="W52" s="54"/>
      <c r="X52" s="54"/>
      <c r="Y52" s="54"/>
      <c r="Z52" s="5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
    <row r="173" spans="1:26" ht="15.75" customHeight="1" x14ac:dyDescent="0.3"/>
    <row r="174" spans="1:26" ht="15.75" customHeight="1" x14ac:dyDescent="0.3"/>
    <row r="175" spans="1:26" ht="15.75" customHeight="1" x14ac:dyDescent="0.3"/>
    <row r="176" spans="1:2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sheetData>
  <sheetProtection algorithmName="SHA-512" hashValue="5G11taJc5ltpgujdfoBLGYm0LwefORiDZLLGbGboeXea54sUT+I/H4PvWBsVySclhLuvzpuAGOcjPTWnRSUYLA==" saltValue="XFLH+HDMD5weyBJLCunqIw==" spinCount="100000" sheet="1" objects="1" scenarios="1"/>
  <mergeCells count="48">
    <mergeCell ref="A30:M30"/>
    <mergeCell ref="A31:B31"/>
    <mergeCell ref="D31:M31"/>
    <mergeCell ref="A33:M33"/>
    <mergeCell ref="A35:M35"/>
    <mergeCell ref="A23:M23"/>
    <mergeCell ref="A25:M25"/>
    <mergeCell ref="A26:B26"/>
    <mergeCell ref="D26:M26"/>
    <mergeCell ref="A28:M28"/>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N9:N10"/>
    <mergeCell ref="O9:O10"/>
    <mergeCell ref="E9:F10"/>
    <mergeCell ref="G9:H10"/>
    <mergeCell ref="I9:I10"/>
    <mergeCell ref="A36:B36"/>
    <mergeCell ref="D36:M36"/>
    <mergeCell ref="A38:M38"/>
    <mergeCell ref="A41:M41"/>
    <mergeCell ref="A1:E3"/>
    <mergeCell ref="F1:O1"/>
    <mergeCell ref="F2:O2"/>
    <mergeCell ref="F3:O3"/>
    <mergeCell ref="A4:D4"/>
    <mergeCell ref="E4:G4"/>
    <mergeCell ref="E5:G5"/>
    <mergeCell ref="A8:O8"/>
    <mergeCell ref="J9:J10"/>
    <mergeCell ref="K9:K10"/>
    <mergeCell ref="L9:L10"/>
    <mergeCell ref="M9:M10"/>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5"/>
  <sheetViews>
    <sheetView workbookViewId="0">
      <selection activeCell="F2" sqref="F2:O2"/>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145</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31</v>
      </c>
      <c r="B11" s="157"/>
      <c r="C11" s="18">
        <f>O15</f>
        <v>4</v>
      </c>
      <c r="D11" s="19"/>
      <c r="E11" s="158">
        <f>O17</f>
        <v>0</v>
      </c>
      <c r="F11" s="157"/>
      <c r="G11" s="158">
        <f>O19</f>
        <v>3</v>
      </c>
      <c r="H11" s="157"/>
      <c r="I11" s="20">
        <f>O21</f>
        <v>0</v>
      </c>
      <c r="J11" s="20">
        <f>O26</f>
        <v>2.1</v>
      </c>
      <c r="K11" s="20">
        <f>O31</f>
        <v>9.1</v>
      </c>
      <c r="L11" s="21">
        <f>O36</f>
        <v>0.5</v>
      </c>
      <c r="M11" s="22"/>
      <c r="N11" s="22"/>
      <c r="O11" s="23">
        <f>IF( SUM(C11:L11)&lt;=40,SUM(C11:L11),"EXCEDE LOS 40 PUNTOS")</f>
        <v>18.7</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208</v>
      </c>
      <c r="B15" s="122"/>
      <c r="C15" s="27"/>
      <c r="D15" s="162" t="s">
        <v>209</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210</v>
      </c>
      <c r="B17" s="119"/>
      <c r="C17" s="11"/>
      <c r="D17" s="33"/>
      <c r="E17" s="163"/>
      <c r="F17" s="124"/>
      <c r="G17" s="124"/>
      <c r="H17" s="124"/>
      <c r="I17" s="124"/>
      <c r="J17" s="124"/>
      <c r="K17" s="124"/>
      <c r="L17" s="124"/>
      <c r="M17" s="119"/>
      <c r="N17" s="28"/>
      <c r="O17" s="29">
        <v>0</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211</v>
      </c>
      <c r="B19" s="119"/>
      <c r="C19" s="27"/>
      <c r="D19" s="34"/>
      <c r="E19" s="164" t="s">
        <v>212</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213</v>
      </c>
      <c r="B21" s="119"/>
      <c r="C21" s="27"/>
      <c r="D21" s="163"/>
      <c r="E21" s="124"/>
      <c r="F21" s="124"/>
      <c r="G21" s="124"/>
      <c r="H21" s="124"/>
      <c r="I21" s="124"/>
      <c r="J21" s="124"/>
      <c r="K21" s="124"/>
      <c r="L21" s="124"/>
      <c r="M21" s="119"/>
      <c r="N21" s="28"/>
      <c r="O21" s="29">
        <v>0</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IF( SUM(O15:O21)&lt;=10,SUM(O15:O21),"EXCEDE LOS 10 PUNTOS VALIDOS")</f>
        <v>7</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88.5" customHeight="1" x14ac:dyDescent="0.3">
      <c r="A26" s="161" t="s">
        <v>214</v>
      </c>
      <c r="B26" s="122"/>
      <c r="C26" s="27"/>
      <c r="D26" s="162" t="s">
        <v>215</v>
      </c>
      <c r="E26" s="121"/>
      <c r="F26" s="121"/>
      <c r="G26" s="121"/>
      <c r="H26" s="121"/>
      <c r="I26" s="121"/>
      <c r="J26" s="121"/>
      <c r="K26" s="121"/>
      <c r="L26" s="121"/>
      <c r="M26" s="122"/>
      <c r="N26" s="28"/>
      <c r="O26" s="29">
        <v>2.1</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55"/>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IF(O26&lt;=10,O26,"EXCEDE LOS 10 PUNTOS PERMITIDOS")</f>
        <v>2.1</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297" customHeight="1" x14ac:dyDescent="0.3">
      <c r="A31" s="161" t="s">
        <v>134</v>
      </c>
      <c r="B31" s="122"/>
      <c r="C31" s="27"/>
      <c r="D31" s="120" t="s">
        <v>216</v>
      </c>
      <c r="E31" s="121"/>
      <c r="F31" s="121"/>
      <c r="G31" s="121"/>
      <c r="H31" s="121"/>
      <c r="I31" s="121"/>
      <c r="J31" s="121"/>
      <c r="K31" s="121"/>
      <c r="L31" s="121"/>
      <c r="M31" s="122"/>
      <c r="N31" s="28"/>
      <c r="O31" s="29">
        <v>9.1</v>
      </c>
      <c r="P31" s="4"/>
      <c r="Q31" s="4"/>
      <c r="R31" s="55"/>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IF(O31&lt;=10,O31,"EXCEDE LOS 10 PUNTOS PERMITIDOS")</f>
        <v>9.1</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15.75"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55.5" customHeight="1" x14ac:dyDescent="0.3">
      <c r="A36" s="118" t="s">
        <v>137</v>
      </c>
      <c r="B36" s="119"/>
      <c r="C36" s="27"/>
      <c r="D36" s="120" t="s">
        <v>273</v>
      </c>
      <c r="E36" s="121"/>
      <c r="F36" s="121"/>
      <c r="G36" s="121"/>
      <c r="H36" s="121"/>
      <c r="I36" s="121"/>
      <c r="J36" s="121"/>
      <c r="K36" s="121"/>
      <c r="L36" s="121"/>
      <c r="M36" s="122"/>
      <c r="N36" s="28"/>
      <c r="O36" s="29">
        <v>0.5</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0.5</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33.75" customHeight="1" x14ac:dyDescent="0.3">
      <c r="A41" s="125" t="s">
        <v>120</v>
      </c>
      <c r="B41" s="126"/>
      <c r="C41" s="126"/>
      <c r="D41" s="126"/>
      <c r="E41" s="126"/>
      <c r="F41" s="126"/>
      <c r="G41" s="126"/>
      <c r="H41" s="126"/>
      <c r="I41" s="126"/>
      <c r="J41" s="126"/>
      <c r="K41" s="126"/>
      <c r="L41" s="126"/>
      <c r="M41" s="127"/>
      <c r="N41" s="47"/>
      <c r="O41" s="48">
        <f>IF((O23+O28+O33+O38)&lt;=40,(O23+O28+O33+O38),"ERROR EXCEDE LOS 40 PUNTOS")</f>
        <v>18.7</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9"/>
      <c r="B45" s="11"/>
      <c r="C45" s="11"/>
      <c r="D45" s="11"/>
      <c r="E45" s="11"/>
      <c r="F45" s="11"/>
      <c r="G45" s="11"/>
      <c r="H45" s="11"/>
      <c r="I45" s="11"/>
      <c r="J45" s="11"/>
      <c r="K45" s="11"/>
      <c r="L45" s="11"/>
      <c r="M45" s="11"/>
      <c r="N45" s="11"/>
      <c r="O45" s="50"/>
      <c r="P45" s="4"/>
      <c r="Q45" s="4"/>
      <c r="R45" s="4"/>
      <c r="S45" s="4"/>
      <c r="T45" s="4"/>
      <c r="U45" s="4"/>
      <c r="V45" s="4"/>
      <c r="W45" s="4"/>
      <c r="X45" s="4"/>
      <c r="Y45" s="4"/>
      <c r="Z45" s="4"/>
    </row>
    <row r="46" spans="1:26" ht="15.75" customHeight="1" x14ac:dyDescent="0.3">
      <c r="A46" s="49"/>
      <c r="B46" s="11"/>
      <c r="C46" s="11"/>
      <c r="D46" s="11"/>
      <c r="E46" s="11"/>
      <c r="F46" s="11"/>
      <c r="G46" s="11"/>
      <c r="H46" s="11"/>
      <c r="I46" s="11"/>
      <c r="J46" s="11"/>
      <c r="K46" s="11"/>
      <c r="L46" s="11"/>
      <c r="M46" s="11"/>
      <c r="N46" s="11"/>
      <c r="O46" s="50"/>
      <c r="P46" s="4"/>
      <c r="Q46" s="4"/>
      <c r="R46" s="4"/>
      <c r="S46" s="4"/>
      <c r="T46" s="4"/>
      <c r="U46" s="4"/>
      <c r="V46" s="4"/>
      <c r="W46" s="4"/>
      <c r="X46" s="4"/>
      <c r="Y46" s="4"/>
      <c r="Z46" s="4"/>
    </row>
    <row r="47" spans="1:26" ht="15.75" customHeight="1" x14ac:dyDescent="0.3">
      <c r="A47" s="49"/>
      <c r="B47" s="11"/>
      <c r="C47" s="11"/>
      <c r="D47" s="11"/>
      <c r="E47" s="11"/>
      <c r="F47" s="11"/>
      <c r="G47" s="11"/>
      <c r="H47" s="11"/>
      <c r="I47" s="11"/>
      <c r="J47" s="11"/>
      <c r="K47" s="11"/>
      <c r="L47" s="11"/>
      <c r="M47" s="11"/>
      <c r="N47" s="11"/>
      <c r="O47" s="50"/>
      <c r="P47" s="4"/>
      <c r="Q47" s="4"/>
      <c r="R47" s="4"/>
      <c r="S47" s="4"/>
      <c r="T47" s="4"/>
      <c r="U47" s="4"/>
      <c r="V47" s="4"/>
      <c r="W47" s="4"/>
      <c r="X47" s="4"/>
      <c r="Y47" s="4"/>
      <c r="Z47" s="4"/>
    </row>
    <row r="48" spans="1:26" ht="15.75" customHeight="1" x14ac:dyDescent="0.3">
      <c r="A48" s="49"/>
      <c r="B48" s="11"/>
      <c r="C48" s="11"/>
      <c r="D48" s="11"/>
      <c r="E48" s="11"/>
      <c r="F48" s="11"/>
      <c r="G48" s="11"/>
      <c r="H48" s="11"/>
      <c r="I48" s="11"/>
      <c r="J48" s="11"/>
      <c r="K48" s="11"/>
      <c r="L48" s="11"/>
      <c r="M48" s="11"/>
      <c r="N48" s="11"/>
      <c r="O48" s="50"/>
      <c r="P48" s="4"/>
      <c r="Q48" s="4"/>
      <c r="R48" s="4"/>
      <c r="S48" s="4"/>
      <c r="T48" s="4"/>
      <c r="U48" s="4"/>
      <c r="V48" s="4"/>
      <c r="W48" s="4"/>
      <c r="X48" s="4"/>
      <c r="Y48" s="4"/>
      <c r="Z48" s="4"/>
    </row>
    <row r="49" spans="1:26" ht="15.75" customHeight="1" x14ac:dyDescent="0.3">
      <c r="A49" s="49"/>
      <c r="B49" s="11"/>
      <c r="C49" s="11"/>
      <c r="D49" s="11"/>
      <c r="E49" s="11"/>
      <c r="F49" s="11"/>
      <c r="G49" s="11"/>
      <c r="H49" s="11"/>
      <c r="I49" s="11"/>
      <c r="J49" s="11"/>
      <c r="K49" s="11"/>
      <c r="L49" s="11"/>
      <c r="M49" s="11"/>
      <c r="N49" s="11"/>
      <c r="O49" s="50"/>
      <c r="P49" s="4"/>
      <c r="Q49" s="4"/>
      <c r="R49" s="4"/>
      <c r="S49" s="4"/>
      <c r="T49" s="4"/>
      <c r="U49" s="4"/>
      <c r="V49" s="4"/>
      <c r="W49" s="4"/>
      <c r="X49" s="4"/>
      <c r="Y49" s="4"/>
      <c r="Z49" s="4"/>
    </row>
    <row r="50" spans="1:26" ht="15.75" customHeight="1" x14ac:dyDescent="0.3">
      <c r="A50" s="49"/>
      <c r="B50" s="11"/>
      <c r="C50" s="11"/>
      <c r="D50" s="11"/>
      <c r="E50" s="11"/>
      <c r="F50" s="11"/>
      <c r="G50" s="11"/>
      <c r="H50" s="11"/>
      <c r="I50" s="11"/>
      <c r="J50" s="11"/>
      <c r="K50" s="11"/>
      <c r="L50" s="11"/>
      <c r="M50" s="11"/>
      <c r="N50" s="11"/>
      <c r="O50" s="50"/>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3"/>
    <row r="235" spans="1:26" ht="15.75" customHeight="1" x14ac:dyDescent="0.3"/>
    <row r="236" spans="1:26" ht="15.75" customHeight="1" x14ac:dyDescent="0.3"/>
    <row r="237" spans="1:26" ht="15.75" customHeight="1" x14ac:dyDescent="0.3"/>
    <row r="238" spans="1:26" ht="15.75" customHeight="1" x14ac:dyDescent="0.3"/>
    <row r="239" spans="1:26" ht="15.75" customHeight="1" x14ac:dyDescent="0.3"/>
    <row r="240" spans="1:26"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sheetData>
  <sheetProtection algorithmName="SHA-512" hashValue="g7bd6qg7oM4fwcZBeO+GcdDe/8AipWJI+0Ly2RzN0r193XS8Toiyrm/8ibf6j5NTdOEIuzWh8G6mtfL7MqSAuQ==" saltValue="7839g5kjlFJqB3z5Az2/EA==" spinCount="100000" sheet="1" objects="1" scenarios="1"/>
  <mergeCells count="48">
    <mergeCell ref="A30:M30"/>
    <mergeCell ref="A31:B31"/>
    <mergeCell ref="D31:M31"/>
    <mergeCell ref="A33:M33"/>
    <mergeCell ref="A35:M35"/>
    <mergeCell ref="A23:M23"/>
    <mergeCell ref="A25:M25"/>
    <mergeCell ref="A26:B26"/>
    <mergeCell ref="D26:M26"/>
    <mergeCell ref="A28:M28"/>
    <mergeCell ref="A17:B17"/>
    <mergeCell ref="E17:M17"/>
    <mergeCell ref="A19:B19"/>
    <mergeCell ref="E19:M19"/>
    <mergeCell ref="A21:B21"/>
    <mergeCell ref="D21:M21"/>
    <mergeCell ref="G11:H11"/>
    <mergeCell ref="A13:N13"/>
    <mergeCell ref="A14:M14"/>
    <mergeCell ref="A15:B15"/>
    <mergeCell ref="D15:M15"/>
    <mergeCell ref="E11:F11"/>
    <mergeCell ref="A5:D5"/>
    <mergeCell ref="A6:D6"/>
    <mergeCell ref="A9:B10"/>
    <mergeCell ref="C9:C10"/>
    <mergeCell ref="A11:B11"/>
    <mergeCell ref="N9:N10"/>
    <mergeCell ref="O9:O10"/>
    <mergeCell ref="E9:F10"/>
    <mergeCell ref="G9:H10"/>
    <mergeCell ref="I9:I10"/>
    <mergeCell ref="A36:B36"/>
    <mergeCell ref="D36:M36"/>
    <mergeCell ref="A38:M38"/>
    <mergeCell ref="A41:M41"/>
    <mergeCell ref="A1:E3"/>
    <mergeCell ref="F1:O1"/>
    <mergeCell ref="F2:O2"/>
    <mergeCell ref="F3:O3"/>
    <mergeCell ref="A4:D4"/>
    <mergeCell ref="E4:G4"/>
    <mergeCell ref="E5:G5"/>
    <mergeCell ref="A8:O8"/>
    <mergeCell ref="J9:J10"/>
    <mergeCell ref="K9:K10"/>
    <mergeCell ref="L9:L10"/>
    <mergeCell ref="M9:M10"/>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F2" sqref="F2:O2"/>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8.33203125" customWidth="1"/>
    <col min="6" max="6" width="8.88671875" customWidth="1"/>
    <col min="7" max="7" width="6.109375" customWidth="1"/>
    <col min="8" max="8" width="11.44140625" customWidth="1"/>
    <col min="9" max="9" width="13.44140625" customWidth="1"/>
    <col min="10" max="10" width="13.33203125" customWidth="1"/>
    <col min="11" max="12" width="12.44140625" customWidth="1"/>
    <col min="13" max="13" width="11.44140625" customWidth="1"/>
    <col min="14" max="14" width="5.5546875" customWidth="1"/>
    <col min="15" max="15" width="17.109375" customWidth="1"/>
    <col min="16" max="16" width="11.44140625" customWidth="1"/>
    <col min="17" max="17" width="11.88671875" customWidth="1"/>
    <col min="18" max="18" width="11.44140625" customWidth="1"/>
    <col min="19" max="26" width="10.6640625" customWidth="1"/>
  </cols>
  <sheetData>
    <row r="1" spans="1:26" ht="21.75" customHeight="1" x14ac:dyDescent="0.3">
      <c r="A1" s="128"/>
      <c r="B1" s="129"/>
      <c r="C1" s="129"/>
      <c r="D1" s="129"/>
      <c r="E1" s="130"/>
      <c r="F1" s="135"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5" t="s">
        <v>103</v>
      </c>
      <c r="G2" s="124"/>
      <c r="H2" s="124"/>
      <c r="I2" s="124"/>
      <c r="J2" s="124"/>
      <c r="K2" s="124"/>
      <c r="L2" s="124"/>
      <c r="M2" s="124"/>
      <c r="N2" s="124"/>
      <c r="O2" s="119"/>
      <c r="P2" s="4"/>
      <c r="Q2" s="5" t="s">
        <v>226</v>
      </c>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145</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25</v>
      </c>
      <c r="B11" s="157"/>
      <c r="C11" s="18">
        <f>O15</f>
        <v>4</v>
      </c>
      <c r="D11" s="19"/>
      <c r="E11" s="158">
        <f>O17</f>
        <v>0</v>
      </c>
      <c r="F11" s="157"/>
      <c r="G11" s="158">
        <f>O19</f>
        <v>3</v>
      </c>
      <c r="H11" s="157"/>
      <c r="I11" s="20">
        <f>O21</f>
        <v>0</v>
      </c>
      <c r="J11" s="20">
        <f>O26</f>
        <v>1.57</v>
      </c>
      <c r="K11" s="20">
        <f>O31</f>
        <v>0</v>
      </c>
      <c r="L11" s="21">
        <f>O36</f>
        <v>10</v>
      </c>
      <c r="M11" s="22"/>
      <c r="N11" s="22"/>
      <c r="O11" s="23">
        <f>IF( SUM(C11:L11)&lt;=40,SUM(C11:L11),"EXCEDE LOS 40 PUNTOS")</f>
        <v>18.57</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165</v>
      </c>
      <c r="B15" s="122"/>
      <c r="C15" s="27"/>
      <c r="D15" s="162" t="s">
        <v>166</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167</v>
      </c>
      <c r="B17" s="119"/>
      <c r="C17" s="11"/>
      <c r="D17" s="33"/>
      <c r="E17" s="168"/>
      <c r="F17" s="124"/>
      <c r="G17" s="124"/>
      <c r="H17" s="124"/>
      <c r="I17" s="124"/>
      <c r="J17" s="124"/>
      <c r="K17" s="124"/>
      <c r="L17" s="124"/>
      <c r="M17" s="119"/>
      <c r="N17" s="28"/>
      <c r="O17" s="29">
        <v>0</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168</v>
      </c>
      <c r="B19" s="119"/>
      <c r="C19" s="27"/>
      <c r="D19" s="34"/>
      <c r="E19" s="163" t="s">
        <v>169</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170</v>
      </c>
      <c r="B21" s="119"/>
      <c r="C21" s="27"/>
      <c r="D21" s="163"/>
      <c r="E21" s="124"/>
      <c r="F21" s="124"/>
      <c r="G21" s="124"/>
      <c r="H21" s="124"/>
      <c r="I21" s="124"/>
      <c r="J21" s="124"/>
      <c r="K21" s="124"/>
      <c r="L21" s="124"/>
      <c r="M21" s="119"/>
      <c r="N21" s="28"/>
      <c r="O21" s="29">
        <v>0</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O15+O17+O19+O21</f>
        <v>7</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65.25" customHeight="1" x14ac:dyDescent="0.3">
      <c r="A26" s="161" t="s">
        <v>171</v>
      </c>
      <c r="B26" s="122"/>
      <c r="C26" s="27"/>
      <c r="D26" s="162" t="s">
        <v>172</v>
      </c>
      <c r="E26" s="121"/>
      <c r="F26" s="121"/>
      <c r="G26" s="121"/>
      <c r="H26" s="121"/>
      <c r="I26" s="121"/>
      <c r="J26" s="121"/>
      <c r="K26" s="121"/>
      <c r="L26" s="121"/>
      <c r="M26" s="122"/>
      <c r="N26" s="28"/>
      <c r="O26" s="29">
        <v>1.57</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IF(O26&lt;=10,O26,"EXCEDE LOS 10 PUNTOS PERMITIDOS")</f>
        <v>1.57</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51" customHeight="1" x14ac:dyDescent="0.3">
      <c r="A31" s="161" t="s">
        <v>134</v>
      </c>
      <c r="B31" s="122"/>
      <c r="C31" s="27"/>
      <c r="D31" s="120" t="s">
        <v>257</v>
      </c>
      <c r="E31" s="121"/>
      <c r="F31" s="121"/>
      <c r="G31" s="121"/>
      <c r="H31" s="121"/>
      <c r="I31" s="121"/>
      <c r="J31" s="121"/>
      <c r="K31" s="121"/>
      <c r="L31" s="121"/>
      <c r="M31" s="122"/>
      <c r="N31" s="28"/>
      <c r="O31" s="29">
        <v>0</v>
      </c>
      <c r="P31" s="4"/>
      <c r="Q31" s="4"/>
      <c r="R31" s="4"/>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IF(O31&lt;=10,O31,"EXCEDE LOS 10 PUNTOS PERMITIDOS")</f>
        <v>0</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15.75"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335.25" customHeight="1" x14ac:dyDescent="0.3">
      <c r="A36" s="118" t="s">
        <v>137</v>
      </c>
      <c r="B36" s="119"/>
      <c r="C36" s="27"/>
      <c r="D36" s="162" t="s">
        <v>295</v>
      </c>
      <c r="E36" s="121"/>
      <c r="F36" s="121"/>
      <c r="G36" s="121"/>
      <c r="H36" s="121"/>
      <c r="I36" s="121"/>
      <c r="J36" s="121"/>
      <c r="K36" s="121"/>
      <c r="L36" s="121"/>
      <c r="M36" s="122"/>
      <c r="N36" s="28"/>
      <c r="O36" s="29">
        <v>10</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4"/>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10</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36" customHeight="1" x14ac:dyDescent="0.3">
      <c r="A41" s="125" t="s">
        <v>120</v>
      </c>
      <c r="B41" s="126"/>
      <c r="C41" s="126"/>
      <c r="D41" s="126"/>
      <c r="E41" s="126"/>
      <c r="F41" s="126"/>
      <c r="G41" s="126"/>
      <c r="H41" s="126"/>
      <c r="I41" s="126"/>
      <c r="J41" s="126"/>
      <c r="K41" s="126"/>
      <c r="L41" s="126"/>
      <c r="M41" s="127"/>
      <c r="N41" s="47"/>
      <c r="O41" s="48">
        <f>IF((O23+O28+O33+O38)&lt;=40,(O23+O28+O33+O38),"ERROR EXCEDE LOS 40 PUNTOS")</f>
        <v>18.57</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3">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3">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3">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75" customHeight="1" x14ac:dyDescent="0.3">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75" customHeight="1" x14ac:dyDescent="0.3">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3">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3">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3">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3">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3">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3">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3">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3">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3">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3">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3">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3">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3">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3">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3">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3">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3">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3">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3">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3">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3">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3">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3">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3">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3">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3">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3">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3">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3">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3">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3">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3">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3">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3">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3">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3">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3">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3">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3">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3">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3">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3">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3">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3">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3">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3">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3">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3">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3">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3">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3">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3">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3">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3">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3">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3">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3">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3">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3">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3">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3">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3">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3">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3">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3">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3">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3">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3">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3">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3">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3">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3">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3">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3">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3">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3">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3">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3">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3">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3">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3">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3">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3">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3">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3">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3">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3">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3">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3">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3">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3">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3">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3">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3">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3">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3">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3">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3">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3">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3">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3">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3">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3">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3">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3">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3">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3">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3">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3">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3">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3">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3">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3">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3">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3">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3">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3">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3">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3"/>
    <row r="243" spans="1:26" ht="15.75" customHeight="1" x14ac:dyDescent="0.3"/>
    <row r="244" spans="1:26" ht="15.75" customHeight="1" x14ac:dyDescent="0.3"/>
    <row r="245" spans="1:26" ht="15.75" customHeight="1" x14ac:dyDescent="0.3"/>
    <row r="246" spans="1:26" ht="15.75" customHeight="1" x14ac:dyDescent="0.3"/>
    <row r="247" spans="1:26" ht="15.75" customHeight="1" x14ac:dyDescent="0.3"/>
    <row r="248" spans="1:26" ht="15.75" customHeight="1" x14ac:dyDescent="0.3"/>
    <row r="249" spans="1:26" ht="15.75" customHeight="1" x14ac:dyDescent="0.3"/>
    <row r="250" spans="1:26" ht="15.75" customHeight="1" x14ac:dyDescent="0.3"/>
    <row r="251" spans="1:26" ht="15.75" customHeight="1" x14ac:dyDescent="0.3"/>
    <row r="252" spans="1:26" ht="15.75" customHeight="1" x14ac:dyDescent="0.3"/>
    <row r="253" spans="1:26" ht="15.75" customHeight="1" x14ac:dyDescent="0.3"/>
    <row r="254" spans="1:26" ht="15.75" customHeight="1" x14ac:dyDescent="0.3"/>
    <row r="255" spans="1:26" ht="15.75" customHeight="1" x14ac:dyDescent="0.3"/>
    <row r="256" spans="1:2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sheetProtection algorithmName="SHA-512" hashValue="0BKUArV8ekiF4R+0HXKOkMOaj/svcwoUf73Xe/Fnqc3PBdI703bX7BSPvgQCZnmXLld37dngemmxoxvg8WR0HA==" saltValue="D+SZ7flM7qV8ltBytrguWw==" spinCount="100000" sheet="1" objects="1" scenarios="1"/>
  <mergeCells count="48">
    <mergeCell ref="A38:M38"/>
    <mergeCell ref="A41:M41"/>
    <mergeCell ref="D26:M26"/>
    <mergeCell ref="A28:M28"/>
    <mergeCell ref="A30:M30"/>
    <mergeCell ref="A31:B31"/>
    <mergeCell ref="D31:M31"/>
    <mergeCell ref="A33:M33"/>
    <mergeCell ref="A35:M35"/>
    <mergeCell ref="A23:M23"/>
    <mergeCell ref="A25:M25"/>
    <mergeCell ref="A26:B26"/>
    <mergeCell ref="A36:B36"/>
    <mergeCell ref="D36:M36"/>
    <mergeCell ref="A17:B17"/>
    <mergeCell ref="E17:M17"/>
    <mergeCell ref="A19:B19"/>
    <mergeCell ref="E19:M19"/>
    <mergeCell ref="A21:B21"/>
    <mergeCell ref="D21:M21"/>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81"/>
  <sheetViews>
    <sheetView workbookViewId="0">
      <selection activeCell="O18" sqref="O18"/>
    </sheetView>
  </sheetViews>
  <sheetFormatPr baseColWidth="10" defaultColWidth="14.44140625" defaultRowHeight="15" customHeight="1" x14ac:dyDescent="0.3"/>
  <cols>
    <col min="1" max="1" width="9.5546875" customWidth="1"/>
    <col min="2" max="2" width="11.109375" customWidth="1"/>
    <col min="3" max="3" width="17.33203125" customWidth="1"/>
    <col min="4" max="4" width="11.44140625" hidden="1" customWidth="1"/>
    <col min="5" max="5" width="18.5546875" customWidth="1"/>
    <col min="6" max="6" width="9.5546875" customWidth="1"/>
    <col min="7" max="7" width="18.44140625" customWidth="1"/>
    <col min="8" max="8" width="8.5546875" customWidth="1"/>
    <col min="9" max="9" width="21" customWidth="1"/>
    <col min="10" max="10" width="19" customWidth="1"/>
    <col min="11" max="11" width="18.6640625" customWidth="1"/>
    <col min="12" max="12" width="18" customWidth="1"/>
    <col min="13" max="13" width="5.109375" customWidth="1"/>
    <col min="14" max="14" width="5.5546875" customWidth="1"/>
    <col min="15" max="15" width="14.5546875" customWidth="1"/>
    <col min="16" max="16" width="11.44140625" customWidth="1"/>
    <col min="17" max="17" width="11.88671875" customWidth="1"/>
    <col min="18" max="18" width="11.44140625" customWidth="1"/>
    <col min="19" max="26" width="10.6640625" customWidth="1"/>
  </cols>
  <sheetData>
    <row r="1" spans="1:26" ht="21.75" customHeight="1" x14ac:dyDescent="0.3">
      <c r="A1" s="175"/>
      <c r="B1" s="129"/>
      <c r="C1" s="129"/>
      <c r="D1" s="129"/>
      <c r="E1" s="130"/>
      <c r="F1" s="136" t="s">
        <v>102</v>
      </c>
      <c r="G1" s="124"/>
      <c r="H1" s="124"/>
      <c r="I1" s="124"/>
      <c r="J1" s="124"/>
      <c r="K1" s="124"/>
      <c r="L1" s="124"/>
      <c r="M1" s="124"/>
      <c r="N1" s="124"/>
      <c r="O1" s="119"/>
      <c r="P1" s="4"/>
      <c r="Q1" s="4"/>
      <c r="R1" s="4"/>
      <c r="S1" s="4"/>
      <c r="T1" s="4"/>
      <c r="U1" s="4"/>
      <c r="V1" s="4"/>
      <c r="W1" s="4"/>
      <c r="X1" s="4"/>
      <c r="Y1" s="4"/>
      <c r="Z1" s="4"/>
    </row>
    <row r="2" spans="1:26" ht="45" customHeight="1" x14ac:dyDescent="0.3">
      <c r="A2" s="131"/>
      <c r="B2" s="132"/>
      <c r="C2" s="132"/>
      <c r="D2" s="132"/>
      <c r="E2" s="133"/>
      <c r="F2" s="136" t="s">
        <v>103</v>
      </c>
      <c r="G2" s="124"/>
      <c r="H2" s="124"/>
      <c r="I2" s="124"/>
      <c r="J2" s="124"/>
      <c r="K2" s="124"/>
      <c r="L2" s="124"/>
      <c r="M2" s="124"/>
      <c r="N2" s="124"/>
      <c r="O2" s="119"/>
      <c r="P2" s="4"/>
      <c r="Q2" s="6"/>
      <c r="R2" s="4"/>
      <c r="S2" s="4"/>
      <c r="T2" s="4"/>
      <c r="U2" s="4"/>
      <c r="V2" s="4"/>
      <c r="W2" s="4"/>
      <c r="X2" s="4"/>
      <c r="Y2" s="4"/>
      <c r="Z2" s="4"/>
    </row>
    <row r="3" spans="1:26" ht="19.5" customHeight="1" x14ac:dyDescent="0.3">
      <c r="A3" s="134"/>
      <c r="B3" s="121"/>
      <c r="C3" s="121"/>
      <c r="D3" s="121"/>
      <c r="E3" s="122"/>
      <c r="F3" s="136" t="s">
        <v>104</v>
      </c>
      <c r="G3" s="124"/>
      <c r="H3" s="124"/>
      <c r="I3" s="124"/>
      <c r="J3" s="124"/>
      <c r="K3" s="124"/>
      <c r="L3" s="124"/>
      <c r="M3" s="124"/>
      <c r="N3" s="124"/>
      <c r="O3" s="119"/>
      <c r="P3" s="4"/>
      <c r="Q3" s="6"/>
      <c r="R3" s="4"/>
      <c r="S3" s="4"/>
      <c r="T3" s="4"/>
      <c r="U3" s="4"/>
      <c r="V3" s="4"/>
      <c r="W3" s="4"/>
      <c r="X3" s="4"/>
      <c r="Y3" s="4"/>
      <c r="Z3" s="4"/>
    </row>
    <row r="4" spans="1:26" ht="15.6" x14ac:dyDescent="0.3">
      <c r="A4" s="137" t="s">
        <v>105</v>
      </c>
      <c r="B4" s="129"/>
      <c r="C4" s="129"/>
      <c r="D4" s="129"/>
      <c r="E4" s="138" t="s">
        <v>106</v>
      </c>
      <c r="F4" s="129"/>
      <c r="G4" s="129"/>
      <c r="H4" s="7"/>
      <c r="I4" s="7"/>
      <c r="J4" s="7"/>
      <c r="K4" s="7"/>
      <c r="L4" s="7"/>
      <c r="M4" s="7"/>
      <c r="N4" s="7"/>
      <c r="O4" s="8"/>
      <c r="P4" s="4"/>
      <c r="Q4" s="4"/>
      <c r="R4" s="4"/>
      <c r="S4" s="4"/>
      <c r="T4" s="4"/>
      <c r="U4" s="4"/>
      <c r="V4" s="4"/>
      <c r="W4" s="4"/>
      <c r="X4" s="4"/>
      <c r="Y4" s="4"/>
      <c r="Z4" s="4"/>
    </row>
    <row r="5" spans="1:26" ht="15.6" x14ac:dyDescent="0.3">
      <c r="A5" s="152" t="s">
        <v>107</v>
      </c>
      <c r="B5" s="132"/>
      <c r="C5" s="132"/>
      <c r="D5" s="132"/>
      <c r="E5" s="139" t="s">
        <v>108</v>
      </c>
      <c r="F5" s="132"/>
      <c r="G5" s="132"/>
      <c r="H5" s="9"/>
      <c r="I5" s="9"/>
      <c r="J5" s="9"/>
      <c r="K5" s="9"/>
      <c r="L5" s="9"/>
      <c r="M5" s="9"/>
      <c r="N5" s="9"/>
      <c r="O5" s="10"/>
      <c r="P5" s="4"/>
      <c r="Q5" s="4"/>
      <c r="R5" s="4"/>
      <c r="S5" s="4"/>
      <c r="T5" s="4"/>
      <c r="U5" s="4"/>
      <c r="V5" s="4"/>
      <c r="W5" s="4"/>
      <c r="X5" s="4"/>
      <c r="Y5" s="4"/>
      <c r="Z5" s="4"/>
    </row>
    <row r="6" spans="1:26" ht="15.6" x14ac:dyDescent="0.3">
      <c r="A6" s="152" t="s">
        <v>145</v>
      </c>
      <c r="B6" s="132"/>
      <c r="C6" s="132"/>
      <c r="D6" s="132"/>
      <c r="E6" s="11" t="s">
        <v>110</v>
      </c>
      <c r="F6" s="9"/>
      <c r="G6" s="9"/>
      <c r="H6" s="9"/>
      <c r="I6" s="9"/>
      <c r="J6" s="9"/>
      <c r="K6" s="9"/>
      <c r="L6" s="9"/>
      <c r="M6" s="9"/>
      <c r="N6" s="9"/>
      <c r="O6" s="10"/>
      <c r="P6" s="4"/>
      <c r="Q6" s="4"/>
      <c r="R6" s="4"/>
      <c r="S6" s="4"/>
      <c r="T6" s="4"/>
      <c r="U6" s="4"/>
      <c r="V6" s="4"/>
      <c r="W6" s="4"/>
      <c r="X6" s="4"/>
      <c r="Y6" s="4"/>
      <c r="Z6" s="4"/>
    </row>
    <row r="7" spans="1:26" ht="15.6" x14ac:dyDescent="0.3">
      <c r="A7" s="12"/>
      <c r="B7" s="13"/>
      <c r="C7" s="13"/>
      <c r="D7" s="13"/>
      <c r="E7" s="11"/>
      <c r="F7" s="14"/>
      <c r="G7" s="14"/>
      <c r="H7" s="14"/>
      <c r="I7" s="14"/>
      <c r="J7" s="14"/>
      <c r="K7" s="14"/>
      <c r="L7" s="14"/>
      <c r="M7" s="14"/>
      <c r="N7" s="14"/>
      <c r="O7" s="15"/>
      <c r="P7" s="4"/>
      <c r="Q7" s="4"/>
      <c r="R7" s="4"/>
      <c r="S7" s="4"/>
      <c r="T7" s="4"/>
      <c r="U7" s="4"/>
      <c r="V7" s="4"/>
      <c r="W7" s="4"/>
      <c r="X7" s="4"/>
      <c r="Y7" s="4"/>
      <c r="Z7" s="4"/>
    </row>
    <row r="8" spans="1:26" ht="24.6" x14ac:dyDescent="0.3">
      <c r="A8" s="140" t="s">
        <v>111</v>
      </c>
      <c r="B8" s="124"/>
      <c r="C8" s="124"/>
      <c r="D8" s="124"/>
      <c r="E8" s="124"/>
      <c r="F8" s="124"/>
      <c r="G8" s="124"/>
      <c r="H8" s="124"/>
      <c r="I8" s="124"/>
      <c r="J8" s="124"/>
      <c r="K8" s="124"/>
      <c r="L8" s="124"/>
      <c r="M8" s="124"/>
      <c r="N8" s="124"/>
      <c r="O8" s="119"/>
      <c r="P8" s="4"/>
      <c r="Q8" s="4"/>
      <c r="R8" s="4"/>
      <c r="S8" s="4"/>
      <c r="T8" s="4"/>
      <c r="U8" s="4"/>
      <c r="V8" s="4"/>
      <c r="W8" s="4"/>
      <c r="X8" s="4"/>
      <c r="Y8" s="4"/>
      <c r="Z8" s="4"/>
    </row>
    <row r="9" spans="1:26" ht="15" customHeight="1" x14ac:dyDescent="0.3">
      <c r="A9" s="153" t="s">
        <v>112</v>
      </c>
      <c r="B9" s="154"/>
      <c r="C9" s="155" t="s">
        <v>113</v>
      </c>
      <c r="D9" s="16"/>
      <c r="E9" s="148" t="s">
        <v>114</v>
      </c>
      <c r="F9" s="149"/>
      <c r="G9" s="148" t="s">
        <v>115</v>
      </c>
      <c r="H9" s="149"/>
      <c r="I9" s="141" t="s">
        <v>116</v>
      </c>
      <c r="J9" s="141" t="s">
        <v>117</v>
      </c>
      <c r="K9" s="141" t="s">
        <v>118</v>
      </c>
      <c r="L9" s="143" t="s">
        <v>119</v>
      </c>
      <c r="M9" s="145"/>
      <c r="N9" s="145"/>
      <c r="O9" s="146" t="s">
        <v>120</v>
      </c>
      <c r="P9" s="4"/>
      <c r="Q9" s="4"/>
      <c r="R9" s="4"/>
      <c r="S9" s="4"/>
      <c r="T9" s="4"/>
      <c r="U9" s="4"/>
      <c r="V9" s="4"/>
      <c r="W9" s="4"/>
      <c r="X9" s="4"/>
      <c r="Y9" s="4"/>
      <c r="Z9" s="4"/>
    </row>
    <row r="10" spans="1:26" ht="31.5" customHeight="1" x14ac:dyDescent="0.3">
      <c r="A10" s="134"/>
      <c r="B10" s="151"/>
      <c r="C10" s="150"/>
      <c r="D10" s="17"/>
      <c r="E10" s="150"/>
      <c r="F10" s="151"/>
      <c r="G10" s="150"/>
      <c r="H10" s="151"/>
      <c r="I10" s="142"/>
      <c r="J10" s="142"/>
      <c r="K10" s="142"/>
      <c r="L10" s="144"/>
      <c r="M10" s="132"/>
      <c r="N10" s="132"/>
      <c r="O10" s="147"/>
      <c r="P10" s="4"/>
      <c r="Q10" s="4"/>
      <c r="R10" s="4"/>
      <c r="S10" s="4"/>
      <c r="T10" s="4"/>
      <c r="U10" s="4"/>
      <c r="V10" s="4"/>
      <c r="W10" s="4"/>
      <c r="X10" s="4"/>
      <c r="Y10" s="4"/>
      <c r="Z10" s="4"/>
    </row>
    <row r="11" spans="1:26" ht="44.25" customHeight="1" x14ac:dyDescent="0.3">
      <c r="A11" s="156" t="s">
        <v>32</v>
      </c>
      <c r="B11" s="157"/>
      <c r="C11" s="18">
        <f>O15</f>
        <v>4</v>
      </c>
      <c r="D11" s="19"/>
      <c r="E11" s="158">
        <f>O17</f>
        <v>1</v>
      </c>
      <c r="F11" s="157"/>
      <c r="G11" s="158">
        <f>O19</f>
        <v>3</v>
      </c>
      <c r="H11" s="157"/>
      <c r="I11" s="20">
        <f>O21</f>
        <v>0</v>
      </c>
      <c r="J11" s="20">
        <f>O26</f>
        <v>0.66</v>
      </c>
      <c r="K11" s="20">
        <f>O31</f>
        <v>1.03</v>
      </c>
      <c r="L11" s="21">
        <f>O36</f>
        <v>7.6</v>
      </c>
      <c r="M11" s="22"/>
      <c r="N11" s="22"/>
      <c r="O11" s="23">
        <f>IF( SUM(C11:L11)&lt;=40,SUM(C11:L11),"EXCEDE LOS 40 PUNTOS")</f>
        <v>17.29</v>
      </c>
      <c r="P11" s="4"/>
      <c r="Q11" s="4"/>
      <c r="R11" s="4"/>
      <c r="S11" s="4"/>
      <c r="T11" s="4"/>
      <c r="U11" s="4"/>
      <c r="V11" s="4"/>
      <c r="W11" s="4"/>
      <c r="X11" s="4"/>
      <c r="Y11" s="4"/>
      <c r="Z11" s="4"/>
    </row>
    <row r="12" spans="1:26" ht="14.4" x14ac:dyDescent="0.3">
      <c r="A12" s="24"/>
      <c r="B12" s="11"/>
      <c r="C12" s="11"/>
      <c r="D12" s="11"/>
      <c r="E12" s="11"/>
      <c r="F12" s="11"/>
      <c r="G12" s="11"/>
      <c r="H12" s="11"/>
      <c r="I12" s="11"/>
      <c r="J12" s="11"/>
      <c r="K12" s="11"/>
      <c r="L12" s="11"/>
      <c r="M12" s="11"/>
      <c r="N12" s="11"/>
      <c r="O12" s="25"/>
      <c r="P12" s="4"/>
      <c r="Q12" s="4"/>
      <c r="R12" s="4"/>
      <c r="S12" s="4"/>
      <c r="T12" s="4"/>
      <c r="U12" s="4"/>
      <c r="V12" s="4"/>
      <c r="W12" s="4"/>
      <c r="X12" s="4"/>
      <c r="Y12" s="4"/>
      <c r="Z12" s="4"/>
    </row>
    <row r="13" spans="1:26" ht="17.399999999999999" x14ac:dyDescent="0.3">
      <c r="A13" s="159" t="s">
        <v>121</v>
      </c>
      <c r="B13" s="132"/>
      <c r="C13" s="132"/>
      <c r="D13" s="132"/>
      <c r="E13" s="132"/>
      <c r="F13" s="132"/>
      <c r="G13" s="132"/>
      <c r="H13" s="132"/>
      <c r="I13" s="132"/>
      <c r="J13" s="132"/>
      <c r="K13" s="132"/>
      <c r="L13" s="132"/>
      <c r="M13" s="132"/>
      <c r="N13" s="133"/>
      <c r="O13" s="26" t="s">
        <v>122</v>
      </c>
      <c r="P13" s="4"/>
      <c r="Q13" s="4"/>
      <c r="R13" s="4"/>
      <c r="S13" s="4"/>
      <c r="T13" s="4"/>
      <c r="U13" s="4"/>
      <c r="V13" s="4"/>
      <c r="W13" s="4"/>
      <c r="X13" s="4"/>
      <c r="Y13" s="4"/>
      <c r="Z13" s="4"/>
    </row>
    <row r="14" spans="1:26" ht="22.8" x14ac:dyDescent="0.3">
      <c r="A14" s="160" t="s">
        <v>123</v>
      </c>
      <c r="B14" s="124"/>
      <c r="C14" s="124"/>
      <c r="D14" s="124"/>
      <c r="E14" s="124"/>
      <c r="F14" s="124"/>
      <c r="G14" s="124"/>
      <c r="H14" s="124"/>
      <c r="I14" s="124"/>
      <c r="J14" s="124"/>
      <c r="K14" s="124"/>
      <c r="L14" s="124"/>
      <c r="M14" s="119"/>
      <c r="N14" s="11"/>
      <c r="O14" s="25"/>
      <c r="P14" s="4"/>
      <c r="Q14" s="4"/>
      <c r="R14" s="4"/>
      <c r="S14" s="4"/>
      <c r="T14" s="4"/>
      <c r="U14" s="4"/>
      <c r="V14" s="4"/>
      <c r="W14" s="4"/>
      <c r="X14" s="4"/>
      <c r="Y14" s="4"/>
      <c r="Z14" s="4"/>
    </row>
    <row r="15" spans="1:26" ht="31.5" customHeight="1" x14ac:dyDescent="0.3">
      <c r="A15" s="161" t="s">
        <v>217</v>
      </c>
      <c r="B15" s="122"/>
      <c r="C15" s="27"/>
      <c r="D15" s="162" t="s">
        <v>218</v>
      </c>
      <c r="E15" s="121"/>
      <c r="F15" s="121"/>
      <c r="G15" s="121"/>
      <c r="H15" s="121"/>
      <c r="I15" s="121"/>
      <c r="J15" s="121"/>
      <c r="K15" s="121"/>
      <c r="L15" s="121"/>
      <c r="M15" s="122"/>
      <c r="N15" s="28"/>
      <c r="O15" s="29">
        <v>4</v>
      </c>
      <c r="P15" s="4"/>
      <c r="Q15" s="4"/>
      <c r="R15" s="4"/>
      <c r="S15" s="4"/>
      <c r="T15" s="4"/>
      <c r="U15" s="4"/>
      <c r="V15" s="4"/>
      <c r="W15" s="4"/>
      <c r="X15" s="4"/>
      <c r="Y15" s="4"/>
      <c r="Z15" s="4"/>
    </row>
    <row r="16" spans="1:26" ht="14.4" x14ac:dyDescent="0.3">
      <c r="A16" s="30"/>
      <c r="B16" s="11"/>
      <c r="C16" s="11"/>
      <c r="D16" s="31"/>
      <c r="E16" s="11"/>
      <c r="F16" s="11"/>
      <c r="G16" s="11"/>
      <c r="H16" s="11"/>
      <c r="I16" s="11"/>
      <c r="J16" s="11"/>
      <c r="K16" s="11"/>
      <c r="L16" s="11"/>
      <c r="M16" s="11"/>
      <c r="N16" s="11"/>
      <c r="O16" s="32"/>
      <c r="P16" s="4"/>
      <c r="Q16" s="4"/>
      <c r="R16" s="4"/>
      <c r="S16" s="4"/>
      <c r="T16" s="4"/>
      <c r="U16" s="4"/>
      <c r="V16" s="4"/>
      <c r="W16" s="4"/>
      <c r="X16" s="4"/>
      <c r="Y16" s="4"/>
      <c r="Z16" s="4"/>
    </row>
    <row r="17" spans="1:26" ht="40.5" customHeight="1" x14ac:dyDescent="0.3">
      <c r="A17" s="118" t="s">
        <v>219</v>
      </c>
      <c r="B17" s="119"/>
      <c r="C17" s="11"/>
      <c r="D17" s="33"/>
      <c r="E17" s="163" t="s">
        <v>220</v>
      </c>
      <c r="F17" s="124"/>
      <c r="G17" s="124"/>
      <c r="H17" s="124"/>
      <c r="I17" s="124"/>
      <c r="J17" s="124"/>
      <c r="K17" s="124"/>
      <c r="L17" s="124"/>
      <c r="M17" s="119"/>
      <c r="N17" s="28"/>
      <c r="O17" s="29">
        <v>1</v>
      </c>
      <c r="P17" s="4"/>
      <c r="Q17" s="4"/>
      <c r="R17" s="4"/>
      <c r="S17" s="4"/>
      <c r="T17" s="4"/>
      <c r="U17" s="4"/>
      <c r="V17" s="4"/>
      <c r="W17" s="4"/>
      <c r="X17" s="4"/>
      <c r="Y17" s="4"/>
      <c r="Z17" s="4"/>
    </row>
    <row r="18" spans="1:26" ht="14.4" x14ac:dyDescent="0.3">
      <c r="A18" s="30"/>
      <c r="B18" s="11"/>
      <c r="C18" s="11"/>
      <c r="D18" s="31"/>
      <c r="E18" s="11"/>
      <c r="F18" s="11"/>
      <c r="G18" s="11"/>
      <c r="H18" s="11"/>
      <c r="I18" s="11"/>
      <c r="J18" s="11"/>
      <c r="K18" s="11"/>
      <c r="L18" s="11"/>
      <c r="M18" s="11"/>
      <c r="N18" s="11"/>
      <c r="O18" s="32"/>
      <c r="P18" s="4"/>
      <c r="Q18" s="4"/>
      <c r="R18" s="4"/>
      <c r="S18" s="4"/>
      <c r="T18" s="4"/>
      <c r="U18" s="4"/>
      <c r="V18" s="4"/>
      <c r="W18" s="4"/>
      <c r="X18" s="4"/>
      <c r="Y18" s="4"/>
      <c r="Z18" s="4"/>
    </row>
    <row r="19" spans="1:26" ht="40.5" customHeight="1" x14ac:dyDescent="0.3">
      <c r="A19" s="118" t="s">
        <v>221</v>
      </c>
      <c r="B19" s="119"/>
      <c r="C19" s="27"/>
      <c r="D19" s="34"/>
      <c r="E19" s="164" t="s">
        <v>222</v>
      </c>
      <c r="F19" s="124"/>
      <c r="G19" s="124"/>
      <c r="H19" s="124"/>
      <c r="I19" s="124"/>
      <c r="J19" s="124"/>
      <c r="K19" s="124"/>
      <c r="L19" s="124"/>
      <c r="M19" s="119"/>
      <c r="N19" s="28"/>
      <c r="O19" s="29">
        <v>3</v>
      </c>
      <c r="P19" s="4"/>
      <c r="Q19" s="4"/>
      <c r="R19" s="4"/>
      <c r="S19" s="4"/>
      <c r="T19" s="4"/>
      <c r="U19" s="4"/>
      <c r="V19" s="4"/>
      <c r="W19" s="4"/>
      <c r="X19" s="4"/>
      <c r="Y19" s="4"/>
      <c r="Z19" s="4"/>
    </row>
    <row r="20" spans="1:26" ht="14.4" x14ac:dyDescent="0.3">
      <c r="A20" s="30"/>
      <c r="B20" s="11"/>
      <c r="C20" s="11"/>
      <c r="D20" s="11"/>
      <c r="E20" s="11"/>
      <c r="F20" s="11"/>
      <c r="G20" s="11"/>
      <c r="H20" s="11"/>
      <c r="I20" s="11"/>
      <c r="J20" s="11"/>
      <c r="K20" s="11"/>
      <c r="L20" s="11"/>
      <c r="M20" s="11"/>
      <c r="N20" s="11"/>
      <c r="O20" s="32"/>
      <c r="P20" s="4"/>
      <c r="Q20" s="4"/>
      <c r="R20" s="4"/>
      <c r="S20" s="4"/>
      <c r="T20" s="4"/>
      <c r="U20" s="4"/>
      <c r="V20" s="4"/>
      <c r="W20" s="4"/>
      <c r="X20" s="4"/>
      <c r="Y20" s="4"/>
      <c r="Z20" s="4"/>
    </row>
    <row r="21" spans="1:26" ht="48.75" customHeight="1" x14ac:dyDescent="0.3">
      <c r="A21" s="118" t="s">
        <v>223</v>
      </c>
      <c r="B21" s="119"/>
      <c r="C21" s="27"/>
      <c r="D21" s="163"/>
      <c r="E21" s="124"/>
      <c r="F21" s="124"/>
      <c r="G21" s="124"/>
      <c r="H21" s="124"/>
      <c r="I21" s="124"/>
      <c r="J21" s="124"/>
      <c r="K21" s="124"/>
      <c r="L21" s="124"/>
      <c r="M21" s="119"/>
      <c r="N21" s="28"/>
      <c r="O21" s="29">
        <v>0</v>
      </c>
      <c r="P21" s="4"/>
      <c r="Q21" s="4"/>
      <c r="R21" s="4"/>
      <c r="S21" s="4"/>
      <c r="T21" s="4"/>
      <c r="U21" s="4"/>
      <c r="V21" s="4"/>
      <c r="W21" s="4"/>
      <c r="X21" s="4"/>
      <c r="Y21" s="4"/>
      <c r="Z21" s="4"/>
    </row>
    <row r="22" spans="1:26" ht="15.75" customHeight="1" x14ac:dyDescent="0.3">
      <c r="A22" s="35"/>
      <c r="B22" s="36"/>
      <c r="C22" s="37"/>
      <c r="D22" s="38"/>
      <c r="E22" s="38"/>
      <c r="F22" s="38"/>
      <c r="G22" s="38"/>
      <c r="H22" s="38"/>
      <c r="I22" s="38"/>
      <c r="J22" s="38"/>
      <c r="K22" s="38"/>
      <c r="L22" s="38"/>
      <c r="M22" s="38"/>
      <c r="N22" s="37"/>
      <c r="O22" s="32"/>
      <c r="P22" s="4"/>
      <c r="Q22" s="4"/>
      <c r="R22" s="4"/>
      <c r="S22" s="4"/>
      <c r="T22" s="4"/>
      <c r="U22" s="4"/>
      <c r="V22" s="4"/>
      <c r="W22" s="4"/>
      <c r="X22" s="4"/>
      <c r="Y22" s="4"/>
      <c r="Z22" s="4"/>
    </row>
    <row r="23" spans="1:26" ht="15.75" customHeight="1" x14ac:dyDescent="0.3">
      <c r="A23" s="123" t="s">
        <v>129</v>
      </c>
      <c r="B23" s="124"/>
      <c r="C23" s="124"/>
      <c r="D23" s="124"/>
      <c r="E23" s="124"/>
      <c r="F23" s="124"/>
      <c r="G23" s="124"/>
      <c r="H23" s="124"/>
      <c r="I23" s="124"/>
      <c r="J23" s="124"/>
      <c r="K23" s="124"/>
      <c r="L23" s="124"/>
      <c r="M23" s="119"/>
      <c r="N23" s="11"/>
      <c r="O23" s="39">
        <f>IF( SUM(O15:O21)&lt;=10,SUM(O15:O21),"EXCEDE LOS 10 PUNTOS VALIDOS")</f>
        <v>8</v>
      </c>
      <c r="P23" s="4"/>
      <c r="Q23" s="4"/>
      <c r="R23" s="4"/>
      <c r="S23" s="4"/>
      <c r="T23" s="4"/>
      <c r="U23" s="4"/>
      <c r="V23" s="4"/>
      <c r="W23" s="4"/>
      <c r="X23" s="4"/>
      <c r="Y23" s="4"/>
      <c r="Z23" s="4"/>
    </row>
    <row r="24" spans="1:26" ht="15.75" customHeight="1" x14ac:dyDescent="0.3">
      <c r="A24" s="40"/>
      <c r="B24" s="41"/>
      <c r="C24" s="41"/>
      <c r="D24" s="41"/>
      <c r="E24" s="41"/>
      <c r="F24" s="41"/>
      <c r="G24" s="41"/>
      <c r="H24" s="41"/>
      <c r="I24" s="41"/>
      <c r="J24" s="41"/>
      <c r="K24" s="41"/>
      <c r="L24" s="41"/>
      <c r="M24" s="41"/>
      <c r="N24" s="11"/>
      <c r="O24" s="32"/>
      <c r="P24" s="4"/>
      <c r="Q24" s="4"/>
      <c r="R24" s="4"/>
      <c r="S24" s="4"/>
      <c r="T24" s="4"/>
      <c r="U24" s="4"/>
      <c r="V24" s="4"/>
      <c r="W24" s="4"/>
      <c r="X24" s="4"/>
      <c r="Y24" s="4"/>
      <c r="Z24" s="4"/>
    </row>
    <row r="25" spans="1:26" ht="15.75" customHeight="1" x14ac:dyDescent="0.3">
      <c r="A25" s="160" t="s">
        <v>130</v>
      </c>
      <c r="B25" s="124"/>
      <c r="C25" s="124"/>
      <c r="D25" s="124"/>
      <c r="E25" s="124"/>
      <c r="F25" s="124"/>
      <c r="G25" s="124"/>
      <c r="H25" s="124"/>
      <c r="I25" s="124"/>
      <c r="J25" s="124"/>
      <c r="K25" s="124"/>
      <c r="L25" s="124"/>
      <c r="M25" s="119"/>
      <c r="N25" s="11"/>
      <c r="O25" s="32"/>
      <c r="P25" s="4"/>
      <c r="Q25" s="4"/>
      <c r="R25" s="4"/>
      <c r="S25" s="4"/>
      <c r="T25" s="4"/>
      <c r="U25" s="4"/>
      <c r="V25" s="4"/>
      <c r="W25" s="4"/>
      <c r="X25" s="4"/>
      <c r="Y25" s="4"/>
      <c r="Z25" s="4"/>
    </row>
    <row r="26" spans="1:26" ht="81" customHeight="1" x14ac:dyDescent="0.3">
      <c r="A26" s="161" t="s">
        <v>224</v>
      </c>
      <c r="B26" s="122"/>
      <c r="C26" s="27"/>
      <c r="D26" s="162" t="s">
        <v>225</v>
      </c>
      <c r="E26" s="121"/>
      <c r="F26" s="121"/>
      <c r="G26" s="121"/>
      <c r="H26" s="121"/>
      <c r="I26" s="121"/>
      <c r="J26" s="121"/>
      <c r="K26" s="121"/>
      <c r="L26" s="121"/>
      <c r="M26" s="122"/>
      <c r="N26" s="28"/>
      <c r="O26" s="29">
        <v>0.66</v>
      </c>
      <c r="P26" s="4"/>
      <c r="Q26" s="42"/>
      <c r="R26" s="42"/>
      <c r="S26" s="4"/>
      <c r="T26" s="4"/>
      <c r="U26" s="4"/>
      <c r="V26" s="4"/>
      <c r="W26" s="4"/>
      <c r="X26" s="4"/>
      <c r="Y26" s="4"/>
      <c r="Z26" s="4"/>
    </row>
    <row r="27" spans="1:26" ht="15.75" customHeight="1" x14ac:dyDescent="0.3">
      <c r="A27" s="35"/>
      <c r="B27" s="36"/>
      <c r="C27" s="37"/>
      <c r="D27" s="38"/>
      <c r="E27" s="38"/>
      <c r="F27" s="38"/>
      <c r="G27" s="38"/>
      <c r="H27" s="38"/>
      <c r="I27" s="38"/>
      <c r="J27" s="38"/>
      <c r="K27" s="38"/>
      <c r="L27" s="38"/>
      <c r="M27" s="38"/>
      <c r="N27" s="37"/>
      <c r="O27" s="32"/>
      <c r="P27" s="4"/>
      <c r="Q27" s="4"/>
      <c r="R27" s="4"/>
      <c r="S27" s="4"/>
      <c r="T27" s="4"/>
      <c r="U27" s="4"/>
      <c r="V27" s="4"/>
      <c r="W27" s="4"/>
      <c r="X27" s="4"/>
      <c r="Y27" s="4"/>
      <c r="Z27" s="4"/>
    </row>
    <row r="28" spans="1:26" ht="15.75" customHeight="1" x14ac:dyDescent="0.3">
      <c r="A28" s="123" t="s">
        <v>132</v>
      </c>
      <c r="B28" s="124"/>
      <c r="C28" s="124"/>
      <c r="D28" s="124"/>
      <c r="E28" s="124"/>
      <c r="F28" s="124"/>
      <c r="G28" s="124"/>
      <c r="H28" s="124"/>
      <c r="I28" s="124"/>
      <c r="J28" s="124"/>
      <c r="K28" s="124"/>
      <c r="L28" s="124"/>
      <c r="M28" s="119"/>
      <c r="N28" s="37"/>
      <c r="O28" s="39">
        <f>IF(O26&lt;=10,O26,"EXCEDE LOS 10 PUNTOS PERMITIDOS")</f>
        <v>0.66</v>
      </c>
      <c r="P28" s="4"/>
      <c r="Q28" s="42"/>
      <c r="R28" s="42"/>
      <c r="S28" s="4"/>
      <c r="T28" s="4"/>
      <c r="U28" s="4"/>
      <c r="V28" s="4"/>
      <c r="W28" s="4"/>
      <c r="X28" s="4"/>
      <c r="Y28" s="4"/>
      <c r="Z28" s="4"/>
    </row>
    <row r="29" spans="1:26" ht="15.75" customHeight="1" x14ac:dyDescent="0.3">
      <c r="A29" s="43"/>
      <c r="B29" s="44"/>
      <c r="C29" s="44"/>
      <c r="D29" s="44"/>
      <c r="E29" s="44"/>
      <c r="F29" s="44"/>
      <c r="G29" s="44"/>
      <c r="H29" s="44"/>
      <c r="I29" s="44"/>
      <c r="J29" s="44"/>
      <c r="K29" s="44"/>
      <c r="L29" s="44"/>
      <c r="M29" s="44"/>
      <c r="N29" s="44"/>
      <c r="O29" s="32"/>
      <c r="P29" s="4"/>
      <c r="Q29" s="4"/>
      <c r="R29" s="4"/>
      <c r="S29" s="4"/>
      <c r="T29" s="4"/>
      <c r="U29" s="4"/>
      <c r="V29" s="4"/>
      <c r="W29" s="4"/>
      <c r="X29" s="4"/>
      <c r="Y29" s="4"/>
      <c r="Z29" s="4"/>
    </row>
    <row r="30" spans="1:26" ht="15.75" customHeight="1" x14ac:dyDescent="0.3">
      <c r="A30" s="160" t="s">
        <v>133</v>
      </c>
      <c r="B30" s="124"/>
      <c r="C30" s="124"/>
      <c r="D30" s="124"/>
      <c r="E30" s="124"/>
      <c r="F30" s="124"/>
      <c r="G30" s="124"/>
      <c r="H30" s="124"/>
      <c r="I30" s="124"/>
      <c r="J30" s="124"/>
      <c r="K30" s="124"/>
      <c r="L30" s="124"/>
      <c r="M30" s="119"/>
      <c r="N30" s="44"/>
      <c r="O30" s="32"/>
      <c r="P30" s="4"/>
      <c r="Q30" s="4"/>
      <c r="R30" s="4"/>
      <c r="S30" s="4"/>
      <c r="T30" s="4"/>
      <c r="U30" s="4"/>
      <c r="V30" s="4"/>
      <c r="W30" s="4"/>
      <c r="X30" s="4"/>
      <c r="Y30" s="4"/>
      <c r="Z30" s="4"/>
    </row>
    <row r="31" spans="1:26" ht="70.5" customHeight="1" x14ac:dyDescent="0.3">
      <c r="A31" s="161" t="s">
        <v>134</v>
      </c>
      <c r="B31" s="122"/>
      <c r="C31" s="27"/>
      <c r="D31" s="120" t="s">
        <v>263</v>
      </c>
      <c r="E31" s="121"/>
      <c r="F31" s="121"/>
      <c r="G31" s="121"/>
      <c r="H31" s="121"/>
      <c r="I31" s="121"/>
      <c r="J31" s="121"/>
      <c r="K31" s="121"/>
      <c r="L31" s="121"/>
      <c r="M31" s="122"/>
      <c r="N31" s="28"/>
      <c r="O31" s="29">
        <v>1.03</v>
      </c>
      <c r="P31" s="4"/>
      <c r="Q31" s="4"/>
      <c r="R31" s="55"/>
      <c r="S31" s="4"/>
      <c r="T31" s="4"/>
      <c r="U31" s="4"/>
      <c r="V31" s="4"/>
      <c r="W31" s="4"/>
      <c r="X31" s="4"/>
      <c r="Y31" s="4"/>
      <c r="Z31" s="4"/>
    </row>
    <row r="32" spans="1:26" ht="15.75" customHeight="1" x14ac:dyDescent="0.3">
      <c r="A32" s="45"/>
      <c r="B32" s="11"/>
      <c r="C32" s="11"/>
      <c r="D32" s="11"/>
      <c r="E32" s="11"/>
      <c r="F32" s="11"/>
      <c r="G32" s="11"/>
      <c r="H32" s="11"/>
      <c r="I32" s="11"/>
      <c r="J32" s="11"/>
      <c r="K32" s="11"/>
      <c r="L32" s="11"/>
      <c r="M32" s="11"/>
      <c r="N32" s="11"/>
      <c r="O32" s="32"/>
      <c r="P32" s="4"/>
      <c r="Q32" s="4"/>
      <c r="R32" s="4"/>
      <c r="S32" s="4"/>
      <c r="T32" s="4"/>
      <c r="U32" s="4"/>
      <c r="V32" s="4"/>
      <c r="W32" s="4"/>
      <c r="X32" s="4"/>
      <c r="Y32" s="4"/>
      <c r="Z32" s="4"/>
    </row>
    <row r="33" spans="1:26" ht="15.75" customHeight="1" x14ac:dyDescent="0.3">
      <c r="A33" s="123" t="s">
        <v>135</v>
      </c>
      <c r="B33" s="124"/>
      <c r="C33" s="124"/>
      <c r="D33" s="124"/>
      <c r="E33" s="124"/>
      <c r="F33" s="124"/>
      <c r="G33" s="124"/>
      <c r="H33" s="124"/>
      <c r="I33" s="124"/>
      <c r="J33" s="124"/>
      <c r="K33" s="124"/>
      <c r="L33" s="124"/>
      <c r="M33" s="119"/>
      <c r="N33" s="37"/>
      <c r="O33" s="39">
        <f>IF(O31&lt;=10,O31,"EXCEDE LOS 10 PUNTOS PERMITIDOS")</f>
        <v>1.03</v>
      </c>
      <c r="P33" s="4"/>
      <c r="Q33" s="4"/>
      <c r="R33" s="4"/>
      <c r="S33" s="4"/>
      <c r="T33" s="4"/>
      <c r="U33" s="4"/>
      <c r="V33" s="4"/>
      <c r="W33" s="4"/>
      <c r="X33" s="4"/>
      <c r="Y33" s="4"/>
      <c r="Z33" s="4"/>
    </row>
    <row r="34" spans="1:26" ht="15.75" customHeight="1" x14ac:dyDescent="0.3">
      <c r="A34" s="45"/>
      <c r="B34" s="11"/>
      <c r="C34" s="11"/>
      <c r="D34" s="11"/>
      <c r="E34" s="11"/>
      <c r="F34" s="11"/>
      <c r="G34" s="11"/>
      <c r="H34" s="11"/>
      <c r="I34" s="11"/>
      <c r="J34" s="11"/>
      <c r="K34" s="11"/>
      <c r="L34" s="11"/>
      <c r="M34" s="11"/>
      <c r="N34" s="11"/>
      <c r="O34" s="32"/>
      <c r="P34" s="4"/>
      <c r="Q34" s="4"/>
      <c r="R34" s="4"/>
      <c r="S34" s="4"/>
      <c r="T34" s="4"/>
      <c r="U34" s="4"/>
      <c r="V34" s="4"/>
      <c r="W34" s="4"/>
      <c r="X34" s="4"/>
      <c r="Y34" s="4"/>
      <c r="Z34" s="4"/>
    </row>
    <row r="35" spans="1:26" ht="36" customHeight="1" x14ac:dyDescent="0.3">
      <c r="A35" s="160" t="s">
        <v>136</v>
      </c>
      <c r="B35" s="124"/>
      <c r="C35" s="124"/>
      <c r="D35" s="124"/>
      <c r="E35" s="124"/>
      <c r="F35" s="124"/>
      <c r="G35" s="124"/>
      <c r="H35" s="124"/>
      <c r="I35" s="124"/>
      <c r="J35" s="124"/>
      <c r="K35" s="124"/>
      <c r="L35" s="124"/>
      <c r="M35" s="119"/>
      <c r="N35" s="11"/>
      <c r="O35" s="32"/>
      <c r="P35" s="4"/>
      <c r="Q35" s="4"/>
      <c r="R35" s="4"/>
      <c r="S35" s="4"/>
      <c r="T35" s="4"/>
      <c r="U35" s="4"/>
      <c r="V35" s="4"/>
      <c r="W35" s="4"/>
      <c r="X35" s="4"/>
      <c r="Y35" s="4"/>
      <c r="Z35" s="4"/>
    </row>
    <row r="36" spans="1:26" ht="345.75" customHeight="1" x14ac:dyDescent="0.3">
      <c r="A36" s="118" t="s">
        <v>137</v>
      </c>
      <c r="B36" s="119"/>
      <c r="C36" s="27"/>
      <c r="D36" s="172" t="s">
        <v>274</v>
      </c>
      <c r="E36" s="173"/>
      <c r="F36" s="173"/>
      <c r="G36" s="173"/>
      <c r="H36" s="173"/>
      <c r="I36" s="173"/>
      <c r="J36" s="173"/>
      <c r="K36" s="173"/>
      <c r="L36" s="173"/>
      <c r="M36" s="174"/>
      <c r="N36" s="28"/>
      <c r="O36" s="29">
        <f>0.6+5+2</f>
        <v>7.6</v>
      </c>
      <c r="P36" s="4"/>
      <c r="Q36" s="4"/>
      <c r="R36" s="4"/>
      <c r="S36" s="4"/>
      <c r="T36" s="4"/>
      <c r="U36" s="4"/>
      <c r="V36" s="4"/>
      <c r="W36" s="4"/>
      <c r="X36" s="4"/>
      <c r="Y36" s="4"/>
      <c r="Z36" s="4"/>
    </row>
    <row r="37" spans="1:26" ht="15.75" customHeight="1" x14ac:dyDescent="0.3">
      <c r="A37" s="35"/>
      <c r="B37" s="36"/>
      <c r="C37" s="37"/>
      <c r="D37" s="38"/>
      <c r="E37" s="38"/>
      <c r="F37" s="38"/>
      <c r="G37" s="38"/>
      <c r="H37" s="38"/>
      <c r="I37" s="38"/>
      <c r="J37" s="38"/>
      <c r="K37" s="38"/>
      <c r="L37" s="38"/>
      <c r="M37" s="38"/>
      <c r="N37" s="37"/>
      <c r="O37" s="32"/>
      <c r="P37" s="55"/>
      <c r="Q37" s="4"/>
      <c r="R37" s="4"/>
      <c r="S37" s="4"/>
      <c r="T37" s="4"/>
      <c r="U37" s="4"/>
      <c r="V37" s="4"/>
      <c r="W37" s="4"/>
      <c r="X37" s="4"/>
      <c r="Y37" s="4"/>
      <c r="Z37" s="4"/>
    </row>
    <row r="38" spans="1:26" ht="15.75" customHeight="1" x14ac:dyDescent="0.3">
      <c r="A38" s="123" t="s">
        <v>138</v>
      </c>
      <c r="B38" s="124"/>
      <c r="C38" s="124"/>
      <c r="D38" s="124"/>
      <c r="E38" s="124"/>
      <c r="F38" s="124"/>
      <c r="G38" s="124"/>
      <c r="H38" s="124"/>
      <c r="I38" s="124"/>
      <c r="J38" s="124"/>
      <c r="K38" s="124"/>
      <c r="L38" s="124"/>
      <c r="M38" s="119"/>
      <c r="N38" s="37"/>
      <c r="O38" s="39">
        <f>IF(O36&lt;=10,O36,"EXCEDE LOS 10 PUNTOS PERMITIDOS")</f>
        <v>7.6</v>
      </c>
      <c r="P38" s="4"/>
      <c r="Q38" s="4"/>
      <c r="R38" s="4"/>
      <c r="S38" s="4"/>
      <c r="T38" s="4"/>
      <c r="U38" s="4"/>
      <c r="V38" s="4"/>
      <c r="W38" s="4"/>
      <c r="X38" s="4"/>
      <c r="Y38" s="4"/>
      <c r="Z38" s="4"/>
    </row>
    <row r="39" spans="1:26" ht="15.75" customHeight="1" x14ac:dyDescent="0.3">
      <c r="A39" s="45"/>
      <c r="B39" s="11"/>
      <c r="C39" s="11"/>
      <c r="D39" s="11"/>
      <c r="E39" s="11"/>
      <c r="F39" s="11"/>
      <c r="G39" s="11"/>
      <c r="H39" s="11"/>
      <c r="I39" s="11"/>
      <c r="J39" s="11"/>
      <c r="K39" s="11"/>
      <c r="L39" s="11"/>
      <c r="M39" s="11"/>
      <c r="N39" s="11"/>
      <c r="O39" s="32"/>
      <c r="P39" s="4"/>
      <c r="Q39" s="4"/>
      <c r="R39" s="4"/>
      <c r="S39" s="4"/>
      <c r="T39" s="4"/>
      <c r="U39" s="4"/>
      <c r="V39" s="4"/>
      <c r="W39" s="4"/>
      <c r="X39" s="4"/>
      <c r="Y39" s="4"/>
      <c r="Z39" s="4"/>
    </row>
    <row r="40" spans="1:26" ht="15.75" customHeight="1" x14ac:dyDescent="0.3">
      <c r="A40" s="45"/>
      <c r="B40" s="11"/>
      <c r="C40" s="11"/>
      <c r="D40" s="11"/>
      <c r="E40" s="11"/>
      <c r="F40" s="11"/>
      <c r="G40" s="11"/>
      <c r="H40" s="11"/>
      <c r="I40" s="11"/>
      <c r="J40" s="11"/>
      <c r="K40" s="11"/>
      <c r="L40" s="11"/>
      <c r="M40" s="11"/>
      <c r="N40" s="11"/>
      <c r="O40" s="46"/>
      <c r="P40" s="4"/>
      <c r="Q40" s="4"/>
      <c r="R40" s="4"/>
      <c r="S40" s="4"/>
      <c r="T40" s="4"/>
      <c r="U40" s="4"/>
      <c r="V40" s="4"/>
      <c r="W40" s="4"/>
      <c r="X40" s="4"/>
      <c r="Y40" s="4"/>
      <c r="Z40" s="4"/>
    </row>
    <row r="41" spans="1:26" ht="27" customHeight="1" x14ac:dyDescent="0.3">
      <c r="A41" s="125" t="s">
        <v>120</v>
      </c>
      <c r="B41" s="126"/>
      <c r="C41" s="126"/>
      <c r="D41" s="126"/>
      <c r="E41" s="126"/>
      <c r="F41" s="126"/>
      <c r="G41" s="126"/>
      <c r="H41" s="126"/>
      <c r="I41" s="126"/>
      <c r="J41" s="126"/>
      <c r="K41" s="126"/>
      <c r="L41" s="126"/>
      <c r="M41" s="127"/>
      <c r="N41" s="47"/>
      <c r="O41" s="48">
        <f>IF((O23+O28+O33+O38)&lt;=40,(O23+O28+O33+O38),"ERROR EXCEDE LOS 40 PUNTOS")</f>
        <v>17.29</v>
      </c>
      <c r="P41" s="4"/>
      <c r="Q41" s="4"/>
      <c r="R41" s="4"/>
      <c r="S41" s="4"/>
      <c r="T41" s="4"/>
      <c r="U41" s="4"/>
      <c r="V41" s="4"/>
      <c r="W41" s="4"/>
      <c r="X41" s="4"/>
      <c r="Y41" s="4"/>
      <c r="Z41" s="4"/>
    </row>
    <row r="42" spans="1:26" ht="15.75" customHeight="1" x14ac:dyDescent="0.3">
      <c r="A42" s="49"/>
      <c r="B42" s="11"/>
      <c r="C42" s="11"/>
      <c r="D42" s="11"/>
      <c r="E42" s="11"/>
      <c r="F42" s="11"/>
      <c r="G42" s="11"/>
      <c r="H42" s="11"/>
      <c r="I42" s="11"/>
      <c r="J42" s="11"/>
      <c r="K42" s="11"/>
      <c r="L42" s="11"/>
      <c r="M42" s="11"/>
      <c r="N42" s="11"/>
      <c r="O42" s="50"/>
      <c r="P42" s="4"/>
      <c r="Q42" s="4"/>
      <c r="R42" s="4"/>
      <c r="S42" s="4"/>
      <c r="T42" s="4"/>
      <c r="U42" s="4"/>
      <c r="V42" s="4"/>
      <c r="W42" s="4"/>
      <c r="X42" s="4"/>
      <c r="Y42" s="4"/>
      <c r="Z42" s="4"/>
    </row>
    <row r="43" spans="1:26" ht="15.75" customHeight="1" x14ac:dyDescent="0.3">
      <c r="A43" s="49"/>
      <c r="B43" s="11"/>
      <c r="C43" s="11"/>
      <c r="D43" s="11"/>
      <c r="E43" s="11"/>
      <c r="F43" s="11"/>
      <c r="G43" s="11"/>
      <c r="H43" s="11"/>
      <c r="I43" s="11"/>
      <c r="J43" s="11"/>
      <c r="K43" s="11"/>
      <c r="L43" s="11"/>
      <c r="M43" s="11"/>
      <c r="N43" s="11"/>
      <c r="O43" s="50"/>
      <c r="P43" s="4"/>
      <c r="Q43" s="4"/>
      <c r="R43" s="4"/>
      <c r="S43" s="4"/>
      <c r="T43" s="4"/>
      <c r="U43" s="4"/>
      <c r="V43" s="4"/>
      <c r="W43" s="4"/>
      <c r="X43" s="4"/>
      <c r="Y43" s="4"/>
      <c r="Z43" s="4"/>
    </row>
    <row r="44" spans="1:26" ht="15.75" customHeight="1" x14ac:dyDescent="0.3">
      <c r="A44" s="49"/>
      <c r="B44" s="11"/>
      <c r="C44" s="11"/>
      <c r="D44" s="11"/>
      <c r="E44" s="11"/>
      <c r="F44" s="11"/>
      <c r="G44" s="11"/>
      <c r="H44" s="11"/>
      <c r="I44" s="11"/>
      <c r="J44" s="11"/>
      <c r="K44" s="11"/>
      <c r="L44" s="11"/>
      <c r="M44" s="11"/>
      <c r="N44" s="11"/>
      <c r="O44" s="50"/>
      <c r="P44" s="4"/>
      <c r="Q44" s="4"/>
      <c r="R44" s="4"/>
      <c r="S44" s="4"/>
      <c r="T44" s="4"/>
      <c r="U44" s="4"/>
      <c r="V44" s="4"/>
      <c r="W44" s="4"/>
      <c r="X44" s="4"/>
      <c r="Y44" s="4"/>
      <c r="Z44" s="4"/>
    </row>
    <row r="45" spans="1:26" ht="15.75" customHeight="1" x14ac:dyDescent="0.3">
      <c r="A45" s="49"/>
      <c r="B45" s="11"/>
      <c r="C45" s="11"/>
      <c r="D45" s="11"/>
      <c r="E45" s="11"/>
      <c r="F45" s="11"/>
      <c r="G45" s="11"/>
      <c r="H45" s="11"/>
      <c r="I45" s="11"/>
      <c r="J45" s="11"/>
      <c r="K45" s="11"/>
      <c r="L45" s="11"/>
      <c r="M45" s="11"/>
      <c r="N45" s="11"/>
      <c r="O45" s="50"/>
      <c r="P45" s="4"/>
      <c r="Q45" s="4"/>
      <c r="R45" s="4"/>
      <c r="S45" s="4"/>
      <c r="T45" s="4"/>
      <c r="U45" s="4"/>
      <c r="V45" s="4"/>
      <c r="W45" s="4"/>
      <c r="X45" s="4"/>
      <c r="Y45" s="4"/>
      <c r="Z45" s="4"/>
    </row>
    <row r="46" spans="1:26" ht="202.5" customHeight="1" x14ac:dyDescent="0.3">
      <c r="A46" s="49"/>
      <c r="B46" s="11"/>
      <c r="C46" s="11"/>
      <c r="D46" s="11"/>
      <c r="E46" s="11"/>
      <c r="F46" s="11"/>
      <c r="G46" s="11"/>
      <c r="H46" s="11"/>
      <c r="I46" s="11"/>
      <c r="J46" s="11"/>
      <c r="K46" s="11"/>
      <c r="L46" s="11"/>
      <c r="M46" s="11"/>
      <c r="N46" s="11"/>
      <c r="O46" s="50"/>
      <c r="P46" s="4"/>
      <c r="Q46" s="4"/>
      <c r="R46" s="4"/>
      <c r="S46" s="4"/>
      <c r="T46" s="4"/>
      <c r="U46" s="4"/>
      <c r="V46" s="4"/>
      <c r="W46" s="4"/>
      <c r="X46" s="4"/>
      <c r="Y46" s="4"/>
      <c r="Z46" s="4"/>
    </row>
    <row r="47" spans="1:26" ht="15.75" customHeight="1" x14ac:dyDescent="0.3">
      <c r="A47" s="49"/>
      <c r="B47" s="11"/>
      <c r="C47" s="11"/>
      <c r="D47" s="11"/>
      <c r="E47" s="11"/>
      <c r="F47" s="11"/>
      <c r="G47" s="11"/>
      <c r="H47" s="11"/>
      <c r="I47" s="11"/>
      <c r="J47" s="11"/>
      <c r="K47" s="11"/>
      <c r="L47" s="11"/>
      <c r="M47" s="11"/>
      <c r="N47" s="11"/>
      <c r="O47" s="50"/>
      <c r="P47" s="4"/>
      <c r="Q47" s="4"/>
      <c r="R47" s="4"/>
      <c r="S47" s="4"/>
      <c r="T47" s="4"/>
      <c r="U47" s="4"/>
      <c r="V47" s="4"/>
      <c r="W47" s="4"/>
      <c r="X47" s="4"/>
      <c r="Y47" s="4"/>
      <c r="Z47" s="4"/>
    </row>
    <row r="48" spans="1:26" ht="15.75" customHeight="1" x14ac:dyDescent="0.3">
      <c r="A48" s="49"/>
      <c r="B48" s="11"/>
      <c r="C48" s="11"/>
      <c r="D48" s="11"/>
      <c r="E48" s="11"/>
      <c r="F48" s="11"/>
      <c r="G48" s="11"/>
      <c r="H48" s="11"/>
      <c r="I48" s="11"/>
      <c r="J48" s="11"/>
      <c r="K48" s="11"/>
      <c r="L48" s="11"/>
      <c r="M48" s="11"/>
      <c r="N48" s="11"/>
      <c r="O48" s="50"/>
      <c r="P48" s="4"/>
      <c r="Q48" s="4"/>
      <c r="R48" s="4"/>
      <c r="S48" s="4"/>
      <c r="T48" s="4"/>
      <c r="U48" s="4"/>
      <c r="V48" s="4"/>
      <c r="W48" s="4"/>
      <c r="X48" s="4"/>
      <c r="Y48" s="4"/>
      <c r="Z48" s="4"/>
    </row>
    <row r="49" spans="1:26" ht="15.75" customHeight="1" x14ac:dyDescent="0.3">
      <c r="A49" s="49"/>
      <c r="B49" s="11"/>
      <c r="C49" s="11"/>
      <c r="D49" s="11"/>
      <c r="E49" s="11"/>
      <c r="F49" s="11"/>
      <c r="G49" s="11"/>
      <c r="H49" s="11"/>
      <c r="I49" s="11"/>
      <c r="J49" s="11"/>
      <c r="K49" s="11"/>
      <c r="L49" s="11"/>
      <c r="M49" s="11"/>
      <c r="N49" s="11"/>
      <c r="O49" s="50"/>
      <c r="P49" s="4"/>
      <c r="Q49" s="4"/>
      <c r="R49" s="4"/>
      <c r="S49" s="4"/>
      <c r="T49" s="4"/>
      <c r="U49" s="4"/>
      <c r="V49" s="4"/>
      <c r="W49" s="4"/>
      <c r="X49" s="4"/>
      <c r="Y49" s="4"/>
      <c r="Z49" s="4"/>
    </row>
    <row r="50" spans="1:26" ht="15.75" customHeight="1" x14ac:dyDescent="0.3">
      <c r="A50" s="49"/>
      <c r="B50" s="11"/>
      <c r="C50" s="11"/>
      <c r="D50" s="11"/>
      <c r="E50" s="11"/>
      <c r="F50" s="11"/>
      <c r="G50" s="11"/>
      <c r="H50" s="11"/>
      <c r="I50" s="11"/>
      <c r="J50" s="11"/>
      <c r="K50" s="11"/>
      <c r="L50" s="11"/>
      <c r="M50" s="11"/>
      <c r="N50" s="11"/>
      <c r="O50" s="50"/>
      <c r="P50" s="4"/>
      <c r="Q50" s="4"/>
      <c r="R50" s="4"/>
      <c r="S50" s="4"/>
      <c r="T50" s="4"/>
      <c r="U50" s="4"/>
      <c r="V50" s="4"/>
      <c r="W50" s="4"/>
      <c r="X50" s="4"/>
      <c r="Y50" s="4"/>
      <c r="Z50" s="4"/>
    </row>
    <row r="51" spans="1:26" ht="15.75" customHeight="1" x14ac:dyDescent="0.3">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3">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3">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3">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3">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3">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3">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3">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3">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3">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3">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3">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3">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3">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3">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3">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3">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3">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3">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3">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3">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3">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3">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3">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3">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3">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3">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3">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3">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3">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3">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3">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3">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3">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3">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3">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3">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3">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3">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3">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3">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3">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3">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3">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3">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3">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3">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3">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3">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3">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3">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3">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3">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3">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3">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3">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3">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3">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3">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3">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3">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3">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3">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3">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3">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3">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3">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3">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3">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3">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3">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3"/>
    <row r="124" spans="1:26" ht="15.75" customHeight="1" x14ac:dyDescent="0.3"/>
    <row r="125" spans="1:26" ht="15.75" customHeight="1" x14ac:dyDescent="0.3"/>
    <row r="126" spans="1:26" ht="15.75" customHeight="1" x14ac:dyDescent="0.3"/>
    <row r="127" spans="1:26" ht="15.75" customHeight="1" x14ac:dyDescent="0.3"/>
    <row r="128" spans="1:26"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sheetData>
  <sheetProtection algorithmName="SHA-512" hashValue="UZGshXgNWxIb460ViYQkk7VDlt0E2MmFitRxmAY0wSKhqXYQFbRDJi4uqcjpEiIN3UyAlWpZSHI6ClQMjaN6TA==" saltValue="MjxfcW3ttBBRiGRnvlir1Q==" spinCount="100000" sheet="1" objects="1" scenarios="1"/>
  <mergeCells count="48">
    <mergeCell ref="A23:M23"/>
    <mergeCell ref="A25:M25"/>
    <mergeCell ref="A26:B26"/>
    <mergeCell ref="A17:B17"/>
    <mergeCell ref="E17:M17"/>
    <mergeCell ref="A19:B19"/>
    <mergeCell ref="E19:M19"/>
    <mergeCell ref="A21:B21"/>
    <mergeCell ref="D21:M21"/>
    <mergeCell ref="D26:M26"/>
    <mergeCell ref="A11:B11"/>
    <mergeCell ref="G11:H11"/>
    <mergeCell ref="A13:N13"/>
    <mergeCell ref="A14:M14"/>
    <mergeCell ref="A15:B15"/>
    <mergeCell ref="D15:M15"/>
    <mergeCell ref="E11:F11"/>
    <mergeCell ref="E5:G5"/>
    <mergeCell ref="A8:O8"/>
    <mergeCell ref="J9:J10"/>
    <mergeCell ref="K9:K10"/>
    <mergeCell ref="L9:L10"/>
    <mergeCell ref="M9:M10"/>
    <mergeCell ref="N9:N10"/>
    <mergeCell ref="O9:O10"/>
    <mergeCell ref="E9:F10"/>
    <mergeCell ref="G9:H10"/>
    <mergeCell ref="I9:I10"/>
    <mergeCell ref="A5:D5"/>
    <mergeCell ref="A6:D6"/>
    <mergeCell ref="A9:B10"/>
    <mergeCell ref="C9:C10"/>
    <mergeCell ref="A1:E3"/>
    <mergeCell ref="F1:O1"/>
    <mergeCell ref="F2:O2"/>
    <mergeCell ref="F3:O3"/>
    <mergeCell ref="A4:D4"/>
    <mergeCell ref="E4:G4"/>
    <mergeCell ref="A28:M28"/>
    <mergeCell ref="A30:M30"/>
    <mergeCell ref="A31:B31"/>
    <mergeCell ref="D31:M31"/>
    <mergeCell ref="A41:M41"/>
    <mergeCell ref="A33:M33"/>
    <mergeCell ref="A35:M35"/>
    <mergeCell ref="A36:B36"/>
    <mergeCell ref="D36:M36"/>
    <mergeCell ref="A38:M38"/>
  </mergeCells>
  <dataValidations count="3">
    <dataValidation type="decimal" allowBlank="1" showInputMessage="1" showErrorMessage="1" prompt="Error General - La evaluación de hoja de vida no puede superar los 30 PUNTOS" sqref="O11">
      <formula1>0</formula1>
      <formula2>30</formula2>
    </dataValidation>
    <dataValidation type="decimal" allowBlank="1" showInputMessage="1" showErrorMessage="1" prompt="Error Pregado - El pregrado no puede superar los 4 PUNTOS" sqref="O15">
      <formula1>0</formula1>
      <formula2>4</formula2>
    </dataValidation>
    <dataValidation type="decimal" allowBlank="1" showInputMessage="1" showErrorMessage="1" prompt="Error Formacion Academica - La formacion academica no puede superar los 10 PUNTOS" sqref="O23">
      <formula1>0</formula1>
      <formula2>9</formula2>
    </dataValidation>
  </dataValidations>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REQUISITOS MÍNIMOS-ANTECED</vt:lpstr>
      <vt:lpstr>MOLINA DOUGLAS</vt:lpstr>
      <vt:lpstr>RICCARDI DAVIDE</vt:lpstr>
      <vt:lpstr>COPETE JOSÉ </vt:lpstr>
      <vt:lpstr>CAPERA JAVIER</vt:lpstr>
      <vt:lpstr>MARTINEZ NICOLAS</vt:lpstr>
      <vt:lpstr>PARRA GIOVANI</vt:lpstr>
      <vt:lpstr>NÚÑEZ CHRISTIAN</vt:lpstr>
      <vt:lpstr>BARRERA ANDREA </vt:lpstr>
      <vt:lpstr>TORRES LEIDY</vt:lpstr>
      <vt:lpstr>LONDOÑO EDGAR</vt:lpstr>
      <vt:lpstr>BELTRAN ANGELICA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ROSANA</dc:creator>
  <cp:lastModifiedBy>UT</cp:lastModifiedBy>
  <dcterms:created xsi:type="dcterms:W3CDTF">2022-05-29T22:19:37Z</dcterms:created>
  <dcterms:modified xsi:type="dcterms:W3CDTF">2022-05-31T23:46:05Z</dcterms:modified>
</cp:coreProperties>
</file>