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ATOS\Desktop\Unidad Academica\10. IDEAD\"/>
    </mc:Choice>
  </mc:AlternateContent>
  <workbookProtection workbookAlgorithmName="SHA-512" workbookHashValue="dDV42nLOzAcnfjavL/n0PPOfNSuhcXvkUxQLJiXfl8OTk3bX5irvGOtFx7iWS4fjtrbvpdx99O5jztAV6I41bQ==" workbookSaltValue="Xrztc001tyFPP8ArjYdCGg==" workbookSpinCount="100000" lockStructure="1"/>
  <bookViews>
    <workbookView xWindow="0" yWindow="0" windowWidth="16395" windowHeight="5370" tabRatio="835"/>
  </bookViews>
  <sheets>
    <sheet name="ELEGIBLES" sheetId="1" r:id="rId1"/>
    <sheet name="CARLOS GUZMÁN" sheetId="4" r:id="rId2"/>
    <sheet name="LUPERLY PALACIO"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6" i="1"/>
  <c r="J64" i="4" l="1"/>
  <c r="O63" i="4"/>
  <c r="O62" i="4"/>
  <c r="O61" i="4"/>
  <c r="K56" i="4"/>
  <c r="J56" i="4"/>
  <c r="O55" i="4"/>
  <c r="O54" i="4"/>
  <c r="O53" i="4"/>
  <c r="O52" i="4"/>
  <c r="O51" i="4"/>
  <c r="O50" i="4"/>
  <c r="O49" i="4"/>
  <c r="J64" i="3"/>
  <c r="O63" i="3"/>
  <c r="O62" i="3"/>
  <c r="O61" i="3"/>
  <c r="O65" i="3" s="1"/>
  <c r="O72" i="3" s="1"/>
  <c r="K56" i="3"/>
  <c r="J56" i="3"/>
  <c r="O55" i="3"/>
  <c r="O54" i="3"/>
  <c r="O53" i="3"/>
  <c r="O52" i="3"/>
  <c r="O51" i="3"/>
  <c r="O50" i="3"/>
  <c r="O49" i="3"/>
  <c r="O56" i="4" l="1"/>
  <c r="O57" i="4" s="1"/>
  <c r="O71" i="4" s="1"/>
  <c r="O56" i="3"/>
  <c r="O57" i="3" s="1"/>
  <c r="O71" i="3" s="1"/>
  <c r="O65" i="4"/>
  <c r="O72" i="4" s="1"/>
  <c r="O31" i="4" l="1"/>
  <c r="O33" i="4" s="1"/>
  <c r="K11" i="4" s="1"/>
  <c r="O38" i="4"/>
  <c r="L11" i="4" s="1"/>
  <c r="O28" i="4"/>
  <c r="J11" i="4" s="1"/>
  <c r="O23" i="4"/>
  <c r="I11" i="4"/>
  <c r="G11" i="4"/>
  <c r="E11" i="4"/>
  <c r="C11" i="4"/>
  <c r="E4" i="4"/>
  <c r="O11" i="4" l="1"/>
  <c r="O70" i="4" s="1"/>
  <c r="O74" i="4" s="1"/>
  <c r="O41" i="4"/>
  <c r="O26" i="3"/>
  <c r="O31" i="3"/>
  <c r="O36" i="3" l="1"/>
  <c r="O38" i="3" l="1"/>
  <c r="O33" i="3"/>
  <c r="K11" i="3" s="1"/>
  <c r="O28" i="3"/>
  <c r="J11" i="3" s="1"/>
  <c r="O23" i="3"/>
  <c r="L11" i="3"/>
  <c r="I11" i="3"/>
  <c r="G11" i="3"/>
  <c r="E11" i="3"/>
  <c r="C11" i="3"/>
  <c r="E4" i="3"/>
  <c r="O41" i="3" l="1"/>
  <c r="O11" i="3"/>
  <c r="O70" i="3" l="1"/>
  <c r="O74" i="3" s="1"/>
</calcChain>
</file>

<file path=xl/sharedStrings.xml><?xml version="1.0" encoding="utf-8"?>
<sst xmlns="http://schemas.openxmlformats.org/spreadsheetml/2006/main" count="199" uniqueCount="101">
  <si>
    <t>UNIVERSIDAD DEL TOLIMA - VICERRECTORÍA DE DOCENCIA</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</si>
  <si>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</si>
  <si>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</si>
  <si>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</si>
  <si>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</si>
  <si>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</si>
  <si>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</si>
  <si>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</si>
  <si>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</si>
  <si>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</si>
  <si>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</si>
  <si>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</si>
  <si>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</si>
  <si>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X</t>
  </si>
  <si>
    <t>C</t>
  </si>
  <si>
    <t>U N I V E R S I D A D  D E L  T O L I M A</t>
  </si>
  <si>
    <t>V I C E R R E C T O R Í A    D E    D O C E N C I A</t>
  </si>
  <si>
    <t>CONVOCATORIA 2022</t>
  </si>
  <si>
    <t>REQUERIMIENTO PROFESORES:</t>
  </si>
  <si>
    <t>CÓDIGO:</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</si>
  <si>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</si>
  <si>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</si>
  <si>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</si>
  <si>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</si>
  <si>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</si>
  <si>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</si>
  <si>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</si>
  <si>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</si>
  <si>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</si>
  <si>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</si>
  <si>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</si>
  <si>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</si>
  <si>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</si>
  <si>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</si>
  <si>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</si>
  <si>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</si>
  <si>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</si>
  <si>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</si>
  <si>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10 PUNTOS)</t>
  </si>
  <si>
    <r>
      <t xml:space="preserve">EXPERIENCIA PROFESIONAL
</t>
    </r>
    <r>
      <rPr>
        <b/>
        <sz val="8"/>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</si>
  <si>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</si>
  <si>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</si>
  <si>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</si>
  <si>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</si>
  <si>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</si>
  <si>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</si>
  <si>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</si>
  <si>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t>INSTITUTO DE EDUCACIÓN A DISTANCIA</t>
  </si>
  <si>
    <t>GUZMAN ROJAS CARLOS ANDRES</t>
  </si>
  <si>
    <t>PALACIO RODRIGUEZ LUPERLY</t>
  </si>
  <si>
    <t>Profesional en Salud Ocupacional, Universidad del Tolima, 31/03/2000</t>
  </si>
  <si>
    <t>Especialista en Derecho Laboral y Seguridad Social, Universidad Libre, 16/03/2016. 
Magister en Prevención de Riesgos Laborales (CONVALIDADO), Universidad Internacional de la Rioja, 24/05/2019</t>
  </si>
  <si>
    <t>Profesional en Salud Ocupacional, Universidad del Tolima, 14/12/2007</t>
  </si>
  <si>
    <t>IDEAD-01-2022</t>
  </si>
  <si>
    <t>FACULTAD:</t>
  </si>
  <si>
    <t>INSTITUTO DE EDUCACION A DISTANCIA</t>
  </si>
  <si>
    <t>Especialista en Derecho Laboral y Seguridad Social, Universidad Libre, 16/03/2016</t>
  </si>
  <si>
    <t>Magister en Prevención de Riesgos Laborales (CONVALIDADO), Universidad Internacional de la Rioja, 24/05/2019</t>
  </si>
  <si>
    <t>Especialista en DD-HH y Competencias Ciudadanas, Universidad del Tolima, 11/12/2009
Magíster en Territorio, Conflicto y Cultura, Universidad del Tolima, 25/09/2020</t>
  </si>
  <si>
    <t>Publicaciones en revistas no indexadas o material divulgativo de proyección social:
Eficacia de los comités de convivencia laboral como instrumento de prevención del acoso laboral en las medianas empresas del municipio de Girardot. Revista Jurídicas CUC. ISSN: 1692-3030.Vol. 17 Núm. 1 (2021). 2 autores=0,5 puntos. Esta revista no estuvo categorizada para la vigencia de publicación del artículo. 
Derechos fundamentales de los trabajadores en relación con el despido con justa causa por estado de embriaguez. Revista Perspectivas. ISSN: 2145-6321. 3 autores.  Vol. 3 Núm. 9 (2018): Enero-Marzo=0,5 puntos.
Los demás soportes presentados para los ítems de producción intelectual no cumplen con lo establecido en la normatividad vigente.</t>
  </si>
  <si>
    <r>
      <t>ABRAXAS CONSULTORIA &amp; INGENIERIA SAS-TC
15 de diciembre del 2019-14 de diciembre del 2021=2 años=2 puntos.
Depósito de maderas el rastro-4horas/semana
03 de febrero del 2014 hasta el 16 de diciembre del 2016=149 semanas
=149 semanas * 4 horas semanales=596 horas=74,5 días=0,21 años=0,21 puntos.
Las 4 certificaciones de cooperativas no cumplen con la  totalidad de los requisitos establecidos en los términos de referencia, "</t>
    </r>
    <r>
      <rPr>
        <i/>
        <sz val="10"/>
        <rFont val="Arial"/>
        <family val="2"/>
      </rPr>
      <t xml:space="preserve">Las certificaciones de la experiencia profesional deberán indicar claramente el tiempo de dedicación (tiempo completo, medio tiempo, las horas si corresponde a asesorías, etc.)".
</t>
    </r>
    <r>
      <rPr>
        <sz val="10"/>
        <rFont val="Arial"/>
        <family val="2"/>
      </rPr>
      <t xml:space="preserve">
La certificación firmada por JESUS CHAVEZ MEDINA no es válida, dado que no cumple con la totalidad de los requisitos establecidos en los términos de referencia "Las certificaciones de la experiencia profesional deberán indicar claramente el tiempo de dedicación (tiempo completo, medio tiempo, las horas si corresponde a asesorías, etc.)".</t>
    </r>
  </si>
  <si>
    <t>Corporación Universitaria Minuto de Dios:
CERTIFICACIÓN DEL 2020 NO VÁLIDA POR NO ESTABLECER DEDICACIÓN, NI TIPO DE VINCULACIÓN
11/01/2018-16/12/2018 T.C=335 DÍAS
10/01/2017-17/12/2017 T.C=337 DÍAS
1/08/2016-17/12/2016 MEDIO TIEMPO=137 DÍAS=68,5 DÍAS EN EL EQUIVALENTE DE TIEMPO COMPLETO
1/02/2016-12/06/2016 PERIODO NO VÁLIDO POR NO ESTABLECER DEDICACIÓN
1/09/2015-6/12/2015 MEDIO TIEMPO=96 DÍAS=48 DÍAS EN EL EQUIVALENTE DE TIEMPO COMPLETO
1/08/2015-31/08/2015 MEDIO TIEMPO=30 DÍAS=15 DÍAS EN EL EQUIVALENTE DE TIEMPO COMPLETO
=803,5 DÍAS=2,23 AÑOS=2,23 PUNTOS
UCC-CATEDRÁTICO:
400 HORAS=0,83 AÑOS=0,83 PUNTOS
LA CERTIFICACIÓN DE LA FUNDACIÓN PARA EL DESARROLLO DE LA EDUCACIÓN SUPERIOR NO ES VÁLIDA, EN TANTO QUE NO APARECE REGISTRADA EN EL SNIES</t>
  </si>
  <si>
    <t>Especialista en DD-HH y Competencias Ciudadanas, Universidad del Tolima, 11/12/2009</t>
  </si>
  <si>
    <t>Magíster en Territorio, Conflicto y Cultura, Universidad del Tolima, 25/09/2020</t>
  </si>
  <si>
    <r>
      <rPr>
        <b/>
        <sz val="10"/>
        <rFont val="Arial"/>
        <family val="2"/>
      </rPr>
      <t>ARTÍCULO EN REVISTA NO INDEXADA NI HOMOLOGADA:</t>
    </r>
    <r>
      <rPr>
        <sz val="10"/>
        <rFont val="Arial"/>
        <family val="2"/>
      </rPr>
      <t xml:space="preserve">
Caracterización de los vendedores informales del centro de la ciudad de Ibagué y su relación con los signos y síntomas asociados a las posturas prolongadas. Revista Ideales. 2021. 1 autor=0,5 puntos.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
Acerca del soporte adjunto en el apartado de premios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 las calificaciones de laureadas no se constituyen en un premio en el sentido del Decreto 1279 de 2002. </t>
    </r>
  </si>
  <si>
    <t xml:space="preserve">Universidad del Tolima-Catedrático:
2664 horas=5,55 años=5,55 puntos 
Uniminuto - Planta TC:
01 de agosto de 2017 hasta el 29 de julio de 2019=2 años=2 puntos
Profesor Instructor 2 01 de febrero de 2017 10 de junio de 2017=130 días
Profesor Instructor 2 01 de agosto de 2016 09 de diciembre de 2016=129 días
Profesor Instructor 2 02 de febrero de 2016 11 de junio de 2016=130 días
Profesor Instructor 2 03 de agosto de 2015 30 de noviembre de 2015=120 días
=509 días=1,41 años=1,41 puntos
Universidad Santo Tomás-Docente TC=
13 de enero de 2022-29/03/2022=78 días=0,22 años=0,22 puntos.
Universidad Santo Tomás-Docente-Cátedra:
30 horas=0,06 años=0,06 puntos. </t>
  </si>
  <si>
    <t>UNIVERSIDAD DEL TOLIMA       
19+30+7= 56 DÍAS DEL 12 DE FEBRERO AL 7 DE ABRIL DE 2022 con 56 días
(5 MESES) 20 DE MARZO INICIO Y 2 MESES Y 15 DÍAS DE PRÓRROGA= 150+75 = 225 DÍAS DE 2021 ACCIÓN CAUCA S.A. 30 diciembre de 2019 al 13 de febrero de 2020= 2+30+13=45 días
GOBERNACIÓN DEL TOLIMA        
Contrato 1148 de 2015 - Secretaría de Salud del 27 de julio al 31 de diciembre de 2015= 160 días ASOCIACIÓN ACJ-YMCA TOLIMA       
Marzo de 2019 a diciembre 22 de 2010= 300+352=total 652 días de 2009 a 2010 
PROTEGEMOS        
5 Meses partiendo del 18 de noviembre de 2013 CON 150
TOTAL : 1288 DÍAS/360 TOTAL DE AÑOS 3,58 EQUIVALENTE A PUNTOS 3,58
La certificación de Sodexho Colombia no cumple con la totalidad de los requisitos establecidos en los términos de referencia porque indica la fecha de finalización de la vinculación como de 30/01/2008, pero no indica la fecha exacta de expedición de la constancia. Asimismo, para la mayor parte del periodo referenciado no había obtenido el grado de profesional.
La certificacion de la YMCA no cumplen con los términos de referencia porque no indican la fecha exacta en algunos de los casos, tampoco es totalmente legible, y los términos de referencia establecen que "No serán objeto de puntuación los documentos incompletos, ilegibles, entregados extemporáneamente, con tachones o enmendaduras, así como tampoco aquellos que no cumplan con los requisitos aquí descritos".</t>
  </si>
  <si>
    <t>Estudios de Doctorado en Educación - Universidad Benito Juarez - en Pubela 23 de marzo de 2022</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</si>
  <si>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</si>
  <si>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</si>
  <si>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</si>
  <si>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</si>
  <si>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</si>
  <si>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</si>
  <si>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</si>
  <si>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</si>
  <si>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</si>
  <si>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</si>
  <si>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</si>
  <si>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</si>
  <si>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</si>
  <si>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</si>
  <si>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</si>
  <si>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</si>
  <si>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</si>
  <si>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</si>
  <si>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</si>
  <si>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</si>
  <si>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</si>
  <si>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</si>
  <si>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</si>
  <si>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</si>
  <si>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</si>
  <si>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</si>
  <si>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</si>
  <si>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</si>
  <si>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SI   X</t>
  </si>
  <si>
    <t>PUNTAJE TOTAL</t>
  </si>
  <si>
    <t>UN PROFESIONAL EN SALUD OCUPACIONAL O SEGURIDAD Y SALUD EN EL TRABAJO. CON MAESTRÍA EN EL ÁREA O EN EL CAMPO DE LAS CIENCIAS HUMANAS O DE LA SALUD. CON EXPERIENCIA EN DOCENCIA UNIVERSITARIA MÍNIMA DE DOS AÑOS Y EXPERIENCIA EN EL CAMPO PROFESIONAL DE LA SEGURIDAD Y SALUD EN EL TRABAJO MÍNIMA DE 2 AÑOS. PREFERIBLEMENTE CON PRODUCCIÓN BIBLIOGRÁFICA AFÍN AL ÁREA.</t>
  </si>
  <si>
    <t xml:space="preserve">NO ELEGIBLE </t>
  </si>
  <si>
    <t>LISTADO DE ELEGIBLES Y NO ELEGIBLES ANTES DE RECLAMACIONES
 CÓDIGO DE CONCURSO IDEAD-01-2022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</si>
</sst>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34" x14ac:knownFonts="1">
    <font>
      <sz val="11"/>
      <color theme="1"/>
      <name val="Calibri"/>
      <family val="2"/>
      <scheme val="minor"/>
    </font>
    <font>
      <b/>
      <sz val="13"/>
      <color theme="1"/>
      <name val="Calibri"/>
      <family val="2"/>
      <scheme val="minor"/>
    </font>
    <font>
      <sz val="9"/>
      <color theme="1"/>
      <name val="Calibri"/>
      <family val="2"/>
      <scheme val="minor"/>
    </font>
    <font>
      <sz val="10"/>
      <name val="Arial"/>
      <family val="2"/>
    </font>
    <font>
      <sz val="18"/>
      <name val="Arial"/>
      <family val="2"/>
    </font>
    <font>
      <b/>
      <sz val="18"/>
      <name val="Arial"/>
      <family val="2"/>
    </font>
    <font>
      <sz val="18"/>
      <color theme="1"/>
      <name val="Calibri"/>
      <family val="2"/>
      <scheme val="minor"/>
    </font>
    <font>
      <b/>
      <sz val="9"/>
      <name val="Arial"/>
      <family val="2"/>
    </font>
    <font>
      <sz val="10"/>
      <color theme="1"/>
      <name val="Arial"/>
      <family val="2"/>
    </font>
    <font>
      <sz val="10"/>
      <color rgb="FF000000"/>
      <name val="Arial"/>
      <family val="2"/>
    </font>
    <font>
      <sz val="11"/>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8"/>
      <name val="Arial"/>
      <family val="2"/>
    </font>
    <font>
      <sz val="11"/>
      <color theme="0"/>
      <name val="Calibri"/>
      <family val="2"/>
    </font>
    <font>
      <i/>
      <sz val="10"/>
      <name val="Arial"/>
      <family val="2"/>
    </font>
    <font>
      <b/>
      <sz val="10"/>
      <color theme="1"/>
      <name val="Arial"/>
      <family val="2"/>
    </font>
    <font>
      <sz val="9"/>
      <name val="Arial"/>
      <family val="2"/>
    </font>
    <font>
      <b/>
      <sz val="13"/>
      <name val="Arial"/>
      <family val="2"/>
    </font>
    <font>
      <sz val="11"/>
      <name val="Calibri"/>
      <family val="2"/>
      <scheme val="minor"/>
    </font>
    <font>
      <b/>
      <sz val="22"/>
      <name val="Arial"/>
      <family val="2"/>
    </font>
    <font>
      <sz val="14"/>
      <color theme="1"/>
      <name val="Arial"/>
      <family val="2"/>
    </font>
    <font>
      <b/>
      <u/>
      <sz val="14"/>
      <color rgb="FF00000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theme="0"/>
        <bgColor rgb="FF00FF00"/>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s>
  <cellStyleXfs count="4">
    <xf numFmtId="0" fontId="0" fillId="0" borderId="0"/>
    <xf numFmtId="0" fontId="3" fillId="0" borderId="0"/>
    <xf numFmtId="0" fontId="3" fillId="0" borderId="0"/>
    <xf numFmtId="164" fontId="3" fillId="0" borderId="0" applyFont="0" applyFill="0" applyBorder="0" applyAlignment="0" applyProtection="0"/>
  </cellStyleXfs>
  <cellXfs count="249">
    <xf numFmtId="0" fontId="0" fillId="0" borderId="0" xfId="0"/>
    <xf numFmtId="0" fontId="2" fillId="0" borderId="0" xfId="0" applyFont="1"/>
    <xf numFmtId="0" fontId="7" fillId="2" borderId="8" xfId="1" applyFont="1" applyFill="1" applyBorder="1" applyAlignment="1">
      <alignment horizontal="center" vertical="center" wrapText="1"/>
    </xf>
    <xf numFmtId="0" fontId="8" fillId="3" borderId="5"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4" fontId="3" fillId="0" borderId="36" xfId="3" applyNumberFormat="1" applyFont="1" applyFill="1" applyBorder="1" applyAlignment="1" applyProtection="1">
      <alignment horizontal="center" vertical="center" wrapText="1"/>
    </xf>
    <xf numFmtId="4" fontId="3" fillId="0" borderId="37" xfId="3" applyNumberFormat="1" applyFont="1" applyFill="1" applyBorder="1" applyAlignment="1" applyProtection="1">
      <alignment horizontal="center" vertical="center" wrapText="1"/>
    </xf>
    <xf numFmtId="4" fontId="3" fillId="0" borderId="0" xfId="3" applyNumberFormat="1" applyFont="1" applyFill="1" applyBorder="1" applyAlignment="1" applyProtection="1">
      <alignment horizontal="center" vertical="center" wrapText="1"/>
    </xf>
    <xf numFmtId="4" fontId="21" fillId="0" borderId="38" xfId="3" applyNumberFormat="1" applyFont="1" applyFill="1" applyBorder="1" applyAlignment="1" applyProtection="1">
      <alignment horizontal="center" vertical="center" wrapText="1"/>
    </xf>
    <xf numFmtId="0" fontId="7" fillId="2" borderId="8" xfId="1" applyFont="1" applyFill="1" applyBorder="1" applyAlignment="1">
      <alignment horizontal="center" vertical="center" wrapText="1"/>
    </xf>
    <xf numFmtId="0" fontId="9" fillId="3" borderId="5" xfId="0" applyFont="1" applyFill="1" applyBorder="1" applyAlignment="1">
      <alignment horizontal="justify" vertical="center"/>
    </xf>
    <xf numFmtId="0" fontId="9" fillId="0" borderId="5" xfId="0" applyFont="1" applyBorder="1" applyAlignment="1">
      <alignment horizontal="justify" vertical="center"/>
    </xf>
    <xf numFmtId="0" fontId="10" fillId="6" borderId="5" xfId="0" applyFont="1" applyFill="1" applyBorder="1" applyAlignment="1">
      <alignment horizontal="justify" vertical="center" wrapText="1"/>
    </xf>
    <xf numFmtId="0" fontId="9" fillId="3" borderId="47" xfId="0" applyFont="1" applyFill="1" applyBorder="1" applyAlignment="1">
      <alignment horizontal="justify" vertical="center"/>
    </xf>
    <xf numFmtId="0" fontId="9" fillId="0" borderId="47" xfId="0" applyFont="1" applyBorder="1" applyAlignment="1">
      <alignment horizontal="justify" vertical="center"/>
    </xf>
    <xf numFmtId="0" fontId="10" fillId="6" borderId="47" xfId="0" applyFont="1" applyFill="1" applyBorder="1" applyAlignment="1">
      <alignment horizontal="justify" vertical="center" wrapText="1"/>
    </xf>
    <xf numFmtId="0" fontId="8" fillId="3" borderId="47" xfId="0" applyFont="1" applyFill="1" applyBorder="1" applyAlignment="1">
      <alignment horizontal="center" vertical="center"/>
    </xf>
    <xf numFmtId="4" fontId="27" fillId="3" borderId="5" xfId="0" applyNumberFormat="1" applyFont="1" applyFill="1" applyBorder="1" applyAlignment="1">
      <alignment horizontal="center" vertical="center"/>
    </xf>
    <xf numFmtId="4" fontId="19" fillId="0" borderId="39" xfId="2" applyNumberFormat="1" applyFont="1" applyBorder="1" applyAlignment="1" applyProtection="1">
      <alignment horizontal="center" vertical="center"/>
    </xf>
    <xf numFmtId="4" fontId="27" fillId="3" borderId="47" xfId="0" applyNumberFormat="1" applyFont="1" applyFill="1" applyBorder="1" applyAlignment="1">
      <alignment horizontal="center" vertical="center"/>
    </xf>
    <xf numFmtId="0" fontId="8" fillId="0" borderId="46" xfId="0" applyFont="1" applyBorder="1" applyAlignment="1">
      <alignment horizontal="center" vertical="center"/>
    </xf>
    <xf numFmtId="0" fontId="8" fillId="3" borderId="4" xfId="0" applyFont="1" applyFill="1" applyBorder="1" applyAlignment="1">
      <alignment horizontal="center" vertical="center"/>
    </xf>
    <xf numFmtId="4" fontId="21" fillId="0" borderId="76" xfId="3" applyNumberFormat="1" applyFont="1" applyFill="1" applyBorder="1" applyAlignment="1" applyProtection="1">
      <alignment horizontal="center" vertical="center"/>
    </xf>
    <xf numFmtId="4" fontId="21" fillId="0" borderId="45" xfId="3" applyNumberFormat="1" applyFont="1" applyFill="1" applyBorder="1" applyAlignment="1" applyProtection="1">
      <alignment horizontal="center" vertical="center"/>
    </xf>
    <xf numFmtId="0" fontId="32" fillId="3" borderId="5" xfId="0" applyFont="1" applyFill="1" applyBorder="1" applyAlignment="1">
      <alignment horizontal="center" vertical="center"/>
    </xf>
    <xf numFmtId="0" fontId="32" fillId="3" borderId="47" xfId="0" applyFont="1" applyFill="1" applyBorder="1" applyAlignment="1">
      <alignment horizontal="center" vertical="center"/>
    </xf>
    <xf numFmtId="0" fontId="33" fillId="0" borderId="6" xfId="0" applyFont="1" applyBorder="1" applyAlignment="1">
      <alignment horizontal="center" vertical="center" wrapText="1"/>
    </xf>
    <xf numFmtId="0" fontId="33" fillId="0" borderId="48" xfId="0" applyFont="1" applyBorder="1" applyAlignment="1">
      <alignment horizontal="center" vertical="center" wrapText="1"/>
    </xf>
    <xf numFmtId="4" fontId="3" fillId="0" borderId="35" xfId="3" applyNumberFormat="1" applyFont="1" applyFill="1" applyBorder="1" applyAlignment="1" applyProtection="1">
      <alignment horizontal="center" vertical="center" wrapText="1"/>
    </xf>
    <xf numFmtId="4" fontId="3" fillId="0" borderId="34" xfId="3" applyNumberFormat="1" applyFont="1" applyFill="1" applyBorder="1" applyAlignment="1" applyProtection="1">
      <alignment horizontal="center" vertical="center" wrapText="1"/>
    </xf>
    <xf numFmtId="0" fontId="8" fillId="3" borderId="25" xfId="0" applyFont="1" applyFill="1" applyBorder="1" applyAlignment="1">
      <alignment horizontal="justify" vertical="center"/>
    </xf>
    <xf numFmtId="0" fontId="8" fillId="3" borderId="47" xfId="0" applyFont="1" applyFill="1" applyBorder="1" applyAlignment="1">
      <alignment horizontal="justify" vertical="center"/>
    </xf>
    <xf numFmtId="0" fontId="8" fillId="3" borderId="25"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1" fillId="0" borderId="0" xfId="0" applyFont="1" applyAlignment="1">
      <alignment horizontal="center"/>
    </xf>
    <xf numFmtId="0" fontId="1" fillId="0" borderId="0" xfId="0" applyFont="1" applyBorder="1" applyAlignment="1">
      <alignment horizontal="center" wrapText="1"/>
    </xf>
    <xf numFmtId="0" fontId="4" fillId="3" borderId="1" xfId="1"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3" xfId="0" applyFont="1" applyFill="1" applyBorder="1" applyAlignment="1">
      <alignment horizontal="justify" vertical="center" wrapText="1"/>
    </xf>
    <xf numFmtId="0" fontId="7" fillId="2" borderId="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wrapText="1"/>
    </xf>
    <xf numFmtId="2" fontId="7" fillId="2" borderId="5" xfId="1" applyNumberFormat="1" applyFont="1" applyFill="1" applyBorder="1" applyAlignment="1">
      <alignment horizontal="center" vertical="center" wrapText="1"/>
    </xf>
    <xf numFmtId="2" fontId="7" fillId="2" borderId="8" xfId="1" applyNumberFormat="1" applyFont="1" applyFill="1" applyBorder="1" applyAlignment="1">
      <alignment horizontal="center" vertical="center" wrapText="1"/>
    </xf>
    <xf numFmtId="4" fontId="3" fillId="0" borderId="35" xfId="3" applyNumberFormat="1" applyFont="1" applyFill="1" applyBorder="1" applyAlignment="1" applyProtection="1">
      <alignment horizontal="center" vertical="center" wrapText="1"/>
    </xf>
    <xf numFmtId="4" fontId="3" fillId="0" borderId="34" xfId="3" applyNumberFormat="1" applyFont="1" applyFill="1" applyBorder="1" applyAlignment="1" applyProtection="1">
      <alignment horizontal="center" vertical="center" wrapText="1"/>
    </xf>
    <xf numFmtId="0" fontId="11" fillId="0" borderId="13" xfId="0" applyFont="1" applyBorder="1" applyAlignment="1" applyProtection="1">
      <alignment horizontal="center"/>
    </xf>
    <xf numFmtId="0" fontId="11" fillId="0" borderId="14" xfId="0" applyFont="1" applyBorder="1" applyAlignment="1" applyProtection="1">
      <alignment horizontal="center"/>
    </xf>
    <xf numFmtId="0" fontId="11" fillId="0" borderId="15" xfId="0" applyFont="1" applyBorder="1" applyAlignment="1" applyProtection="1">
      <alignment horizontal="center"/>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3" fillId="0" borderId="0" xfId="0" applyFont="1" applyProtection="1"/>
    <xf numFmtId="0" fontId="11" fillId="0" borderId="16" xfId="0" applyFont="1" applyBorder="1" applyAlignment="1" applyProtection="1">
      <alignment horizontal="center"/>
    </xf>
    <xf numFmtId="0" fontId="11" fillId="0" borderId="0" xfId="0" applyFont="1" applyAlignment="1" applyProtection="1">
      <alignment horizontal="center"/>
    </xf>
    <xf numFmtId="0" fontId="11" fillId="0" borderId="17" xfId="0" applyFont="1" applyBorder="1" applyAlignment="1" applyProtection="1">
      <alignment horizontal="center"/>
    </xf>
    <xf numFmtId="0" fontId="14" fillId="0" borderId="0" xfId="0" applyFont="1" applyAlignment="1" applyProtection="1">
      <alignment horizontal="center" vertical="center"/>
    </xf>
    <xf numFmtId="0" fontId="11" fillId="0" borderId="18" xfId="0" applyFont="1" applyBorder="1" applyAlignment="1" applyProtection="1">
      <alignment horizontal="center"/>
    </xf>
    <xf numFmtId="0" fontId="11" fillId="0" borderId="19" xfId="0" applyFont="1" applyBorder="1" applyAlignment="1" applyProtection="1">
      <alignment horizontal="center"/>
    </xf>
    <xf numFmtId="0" fontId="11" fillId="0" borderId="20" xfId="0" applyFont="1" applyBorder="1" applyAlignment="1" applyProtection="1">
      <alignment horizontal="center"/>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6" fillId="0" borderId="0" xfId="0" applyFont="1" applyProtection="1"/>
    <xf numFmtId="0" fontId="17" fillId="0" borderId="0" xfId="0" applyFont="1" applyAlignment="1" applyProtection="1">
      <alignment horizontal="center" vertical="center"/>
    </xf>
    <xf numFmtId="4" fontId="18" fillId="0" borderId="13" xfId="2" applyNumberFormat="1" applyFont="1" applyBorder="1" applyAlignment="1" applyProtection="1">
      <alignment horizontal="left" vertical="center"/>
    </xf>
    <xf numFmtId="4" fontId="18" fillId="0" borderId="14" xfId="2" applyNumberFormat="1" applyFont="1" applyBorder="1" applyAlignment="1" applyProtection="1">
      <alignment horizontal="left" vertical="center"/>
    </xf>
    <xf numFmtId="4" fontId="3" fillId="0" borderId="14" xfId="2" applyNumberFormat="1" applyBorder="1" applyAlignment="1" applyProtection="1">
      <alignment horizontal="left" vertical="center"/>
    </xf>
    <xf numFmtId="4" fontId="19" fillId="0" borderId="14" xfId="2" applyNumberFormat="1" applyFont="1" applyBorder="1" applyAlignment="1" applyProtection="1">
      <alignment vertical="center" wrapText="1"/>
    </xf>
    <xf numFmtId="4" fontId="19" fillId="0" borderId="15" xfId="2" applyNumberFormat="1" applyFont="1" applyBorder="1" applyAlignment="1" applyProtection="1">
      <alignment vertical="center" wrapText="1"/>
    </xf>
    <xf numFmtId="4" fontId="18" fillId="0" borderId="16" xfId="2" applyNumberFormat="1" applyFont="1" applyBorder="1" applyAlignment="1" applyProtection="1">
      <alignment horizontal="left" vertical="center"/>
    </xf>
    <xf numFmtId="4" fontId="18" fillId="0" borderId="0" xfId="2" applyNumberFormat="1" applyFont="1" applyAlignment="1" applyProtection="1">
      <alignment horizontal="left" vertical="center"/>
    </xf>
    <xf numFmtId="4" fontId="3" fillId="0" borderId="0" xfId="2" applyNumberFormat="1" applyAlignment="1" applyProtection="1">
      <alignment horizontal="left" vertical="center"/>
    </xf>
    <xf numFmtId="4" fontId="19" fillId="0" borderId="0" xfId="2" applyNumberFormat="1" applyFont="1" applyAlignment="1" applyProtection="1">
      <alignment vertical="center" wrapText="1"/>
    </xf>
    <xf numFmtId="4" fontId="19" fillId="0" borderId="17" xfId="2" applyNumberFormat="1" applyFont="1" applyBorder="1" applyAlignment="1" applyProtection="1">
      <alignment vertical="center" wrapText="1"/>
    </xf>
    <xf numFmtId="4" fontId="3" fillId="0" borderId="0" xfId="2" applyNumberFormat="1" applyAlignment="1" applyProtection="1">
      <alignment vertical="center"/>
    </xf>
    <xf numFmtId="3" fontId="18" fillId="0" borderId="18" xfId="2" applyNumberFormat="1" applyFont="1" applyBorder="1" applyAlignment="1" applyProtection="1">
      <alignment horizontal="left" vertical="center"/>
    </xf>
    <xf numFmtId="4" fontId="18" fillId="0" borderId="19" xfId="2" applyNumberFormat="1" applyFont="1" applyBorder="1" applyAlignment="1" applyProtection="1">
      <alignment horizontal="left" vertical="center"/>
    </xf>
    <xf numFmtId="4" fontId="19" fillId="0" borderId="19" xfId="2" applyNumberFormat="1" applyFont="1" applyBorder="1" applyAlignment="1" applyProtection="1">
      <alignment horizontal="center" vertical="center"/>
    </xf>
    <xf numFmtId="4" fontId="19" fillId="0" borderId="20" xfId="2" applyNumberFormat="1" applyFont="1" applyBorder="1" applyAlignment="1" applyProtection="1">
      <alignment horizontal="center" vertical="center"/>
    </xf>
    <xf numFmtId="4" fontId="20" fillId="0" borderId="1" xfId="2" applyNumberFormat="1" applyFont="1" applyBorder="1" applyAlignment="1" applyProtection="1">
      <alignment horizontal="center" vertical="center"/>
    </xf>
    <xf numFmtId="4" fontId="20" fillId="0" borderId="2" xfId="2" applyNumberFormat="1" applyFont="1" applyBorder="1" applyAlignment="1" applyProtection="1">
      <alignment horizontal="center" vertical="center"/>
    </xf>
    <xf numFmtId="4" fontId="20" fillId="0" borderId="3" xfId="2" applyNumberFormat="1" applyFont="1" applyBorder="1" applyAlignment="1" applyProtection="1">
      <alignment horizontal="center" vertical="center"/>
    </xf>
    <xf numFmtId="4" fontId="19" fillId="0" borderId="16" xfId="2" applyNumberFormat="1" applyFont="1" applyBorder="1" applyAlignment="1" applyProtection="1">
      <alignment horizontal="center" vertical="center" wrapText="1"/>
    </xf>
    <xf numFmtId="4" fontId="19" fillId="0" borderId="21" xfId="2" applyNumberFormat="1" applyFont="1" applyBorder="1" applyAlignment="1" applyProtection="1">
      <alignment horizontal="center" vertical="center" wrapText="1"/>
    </xf>
    <xf numFmtId="4" fontId="19" fillId="0" borderId="22" xfId="2" applyNumberFormat="1" applyFont="1" applyBorder="1" applyAlignment="1" applyProtection="1">
      <alignment horizontal="center" vertical="center" wrapText="1"/>
    </xf>
    <xf numFmtId="4" fontId="19" fillId="0" borderId="21" xfId="2" applyNumberFormat="1" applyFont="1" applyBorder="1" applyAlignment="1" applyProtection="1">
      <alignment horizontal="center" vertical="center" wrapText="1"/>
    </xf>
    <xf numFmtId="4" fontId="19" fillId="0" borderId="23" xfId="2" applyNumberFormat="1" applyFont="1" applyBorder="1" applyAlignment="1" applyProtection="1">
      <alignment horizontal="center" vertical="center" wrapText="1"/>
    </xf>
    <xf numFmtId="4" fontId="19" fillId="0" borderId="24" xfId="2" applyNumberFormat="1" applyFont="1" applyBorder="1" applyAlignment="1" applyProtection="1">
      <alignment horizontal="center" vertical="center" wrapText="1"/>
    </xf>
    <xf numFmtId="4" fontId="19" fillId="0" borderId="25" xfId="2" applyNumberFormat="1" applyFont="1" applyBorder="1" applyAlignment="1" applyProtection="1">
      <alignment horizontal="center" vertical="center" wrapText="1"/>
    </xf>
    <xf numFmtId="4" fontId="19" fillId="0" borderId="26" xfId="2" applyNumberFormat="1" applyFont="1" applyBorder="1" applyAlignment="1" applyProtection="1">
      <alignment horizontal="center" vertical="center" wrapText="1"/>
    </xf>
    <xf numFmtId="4" fontId="19" fillId="0" borderId="0" xfId="2" applyNumberFormat="1" applyFont="1" applyAlignment="1" applyProtection="1">
      <alignment horizontal="center" vertical="center" wrapText="1"/>
    </xf>
    <xf numFmtId="4" fontId="19" fillId="0" borderId="27" xfId="2" applyNumberFormat="1" applyFont="1" applyBorder="1" applyAlignment="1" applyProtection="1">
      <alignment horizontal="center" vertical="center" wrapText="1"/>
    </xf>
    <xf numFmtId="4" fontId="3" fillId="0" borderId="18" xfId="2" applyNumberFormat="1" applyBorder="1" applyAlignment="1" applyProtection="1">
      <alignment horizontal="center" vertical="center" wrapText="1"/>
    </xf>
    <xf numFmtId="4" fontId="3" fillId="0" borderId="28" xfId="2" applyNumberFormat="1" applyBorder="1" applyAlignment="1" applyProtection="1">
      <alignment horizontal="center" vertical="center" wrapText="1"/>
    </xf>
    <xf numFmtId="4" fontId="19" fillId="0" borderId="29" xfId="2" applyNumberFormat="1" applyFont="1" applyBorder="1" applyAlignment="1" applyProtection="1">
      <alignment horizontal="center" vertical="center" wrapText="1"/>
    </xf>
    <xf numFmtId="4" fontId="19" fillId="0" borderId="28" xfId="2" applyNumberFormat="1" applyFont="1" applyBorder="1" applyAlignment="1" applyProtection="1">
      <alignment horizontal="center" vertical="center" wrapText="1"/>
    </xf>
    <xf numFmtId="4" fontId="19" fillId="0" borderId="28" xfId="2" applyNumberFormat="1" applyFont="1" applyBorder="1" applyAlignment="1" applyProtection="1">
      <alignment horizontal="center" vertical="center" wrapText="1"/>
    </xf>
    <xf numFmtId="4" fontId="19" fillId="0" borderId="30" xfId="2" applyNumberFormat="1" applyFont="1" applyBorder="1" applyAlignment="1" applyProtection="1">
      <alignment horizontal="center" vertical="center" wrapText="1"/>
    </xf>
    <xf numFmtId="4" fontId="19" fillId="0" borderId="31" xfId="2" applyNumberFormat="1" applyFont="1" applyBorder="1" applyAlignment="1" applyProtection="1">
      <alignment horizontal="center" vertical="center" wrapText="1"/>
    </xf>
    <xf numFmtId="4" fontId="3" fillId="0" borderId="0" xfId="2" applyNumberFormat="1" applyAlignment="1" applyProtection="1">
      <alignment horizontal="center" vertical="center" wrapText="1"/>
    </xf>
    <xf numFmtId="4" fontId="3" fillId="0" borderId="32" xfId="2" applyNumberFormat="1" applyBorder="1" applyAlignment="1" applyProtection="1">
      <alignment horizontal="center" vertical="center" wrapText="1"/>
    </xf>
    <xf numFmtId="4" fontId="19" fillId="0" borderId="33" xfId="2" applyNumberFormat="1" applyFont="1" applyBorder="1" applyAlignment="1" applyProtection="1">
      <alignment horizontal="justify" vertical="center" wrapText="1"/>
    </xf>
    <xf numFmtId="4" fontId="19" fillId="0" borderId="34" xfId="2" applyNumberFormat="1" applyFont="1" applyBorder="1" applyAlignment="1" applyProtection="1">
      <alignment horizontal="justify" vertical="center" wrapText="1"/>
    </xf>
    <xf numFmtId="3" fontId="22" fillId="0" borderId="16" xfId="2" applyNumberFormat="1" applyFont="1" applyBorder="1" applyAlignment="1" applyProtection="1">
      <alignment vertical="center"/>
    </xf>
    <xf numFmtId="4" fontId="3" fillId="0" borderId="17" xfId="2" applyNumberFormat="1" applyBorder="1" applyAlignment="1" applyProtection="1">
      <alignment vertical="center"/>
    </xf>
    <xf numFmtId="4" fontId="23" fillId="0" borderId="16" xfId="2" applyNumberFormat="1" applyFont="1" applyBorder="1" applyAlignment="1" applyProtection="1">
      <alignment horizontal="center" vertical="center"/>
    </xf>
    <xf numFmtId="4" fontId="23" fillId="0" borderId="0" xfId="2" applyNumberFormat="1" applyFont="1" applyAlignment="1" applyProtection="1">
      <alignment horizontal="center" vertical="center"/>
    </xf>
    <xf numFmtId="4" fontId="23" fillId="0" borderId="17" xfId="2" applyNumberFormat="1" applyFont="1" applyBorder="1" applyAlignment="1" applyProtection="1">
      <alignment horizontal="center" vertical="center"/>
    </xf>
    <xf numFmtId="4" fontId="18" fillId="0" borderId="39" xfId="2" applyNumberFormat="1" applyFont="1" applyBorder="1" applyAlignment="1" applyProtection="1">
      <alignment horizontal="center" vertical="center"/>
    </xf>
    <xf numFmtId="3" fontId="5" fillId="0" borderId="1" xfId="2" applyNumberFormat="1" applyFont="1" applyBorder="1" applyAlignment="1" applyProtection="1">
      <alignment horizontal="center" vertical="center"/>
    </xf>
    <xf numFmtId="3" fontId="5" fillId="0" borderId="2" xfId="2" applyNumberFormat="1" applyFont="1" applyBorder="1" applyAlignment="1" applyProtection="1">
      <alignment horizontal="center" vertical="center"/>
    </xf>
    <xf numFmtId="3" fontId="5" fillId="0" borderId="3" xfId="2" applyNumberFormat="1" applyFont="1" applyBorder="1" applyAlignment="1" applyProtection="1">
      <alignment horizontal="center" vertical="center"/>
    </xf>
    <xf numFmtId="4" fontId="19" fillId="0" borderId="18" xfId="2" applyNumberFormat="1" applyFont="1" applyBorder="1" applyAlignment="1" applyProtection="1">
      <alignment horizontal="center" vertical="center" wrapText="1"/>
    </xf>
    <xf numFmtId="4" fontId="19" fillId="0" borderId="20" xfId="2" applyNumberFormat="1" applyFont="1" applyBorder="1" applyAlignment="1" applyProtection="1">
      <alignment horizontal="center" vertical="center" wrapText="1"/>
    </xf>
    <xf numFmtId="4" fontId="3" fillId="0" borderId="40" xfId="2" applyNumberFormat="1" applyBorder="1" applyAlignment="1" applyProtection="1">
      <alignment horizontal="center" vertical="center"/>
    </xf>
    <xf numFmtId="4" fontId="3" fillId="0" borderId="18" xfId="2" applyNumberFormat="1" applyBorder="1" applyAlignment="1" applyProtection="1">
      <alignment horizontal="justify" vertical="center" wrapText="1"/>
    </xf>
    <xf numFmtId="4" fontId="3" fillId="0" borderId="19" xfId="2" applyNumberFormat="1" applyBorder="1" applyAlignment="1" applyProtection="1">
      <alignment horizontal="justify" vertical="center" wrapText="1"/>
    </xf>
    <xf numFmtId="4" fontId="3" fillId="0" borderId="20" xfId="2" applyNumberFormat="1" applyBorder="1" applyAlignment="1" applyProtection="1">
      <alignment horizontal="justify" vertical="center" wrapText="1"/>
    </xf>
    <xf numFmtId="4" fontId="3" fillId="0" borderId="16" xfId="2" applyNumberFormat="1" applyBorder="1" applyAlignment="1" applyProtection="1">
      <alignment horizontal="center" vertical="center"/>
    </xf>
    <xf numFmtId="3" fontId="19" fillId="0" borderId="16" xfId="2" applyNumberFormat="1" applyFont="1" applyBorder="1" applyAlignment="1" applyProtection="1">
      <alignment vertical="center"/>
    </xf>
    <xf numFmtId="0" fontId="3" fillId="0" borderId="0" xfId="2" applyProtection="1"/>
    <xf numFmtId="4" fontId="19" fillId="0" borderId="17" xfId="2" applyNumberFormat="1" applyFont="1" applyBorder="1" applyAlignment="1" applyProtection="1">
      <alignment horizontal="center" vertical="center"/>
    </xf>
    <xf numFmtId="4" fontId="19" fillId="0" borderId="1" xfId="2" applyNumberFormat="1" applyFont="1" applyBorder="1" applyAlignment="1" applyProtection="1">
      <alignment horizontal="center" vertical="center" wrapText="1"/>
    </xf>
    <xf numFmtId="4" fontId="19" fillId="0" borderId="3" xfId="2" applyNumberFormat="1" applyFont="1" applyBorder="1" applyAlignment="1" applyProtection="1">
      <alignment horizontal="center" vertical="center" wrapText="1"/>
    </xf>
    <xf numFmtId="4" fontId="3" fillId="0" borderId="1" xfId="2" applyNumberFormat="1" applyBorder="1" applyAlignment="1" applyProtection="1">
      <alignment horizontal="justify" vertical="center"/>
    </xf>
    <xf numFmtId="4" fontId="3" fillId="0" borderId="1" xfId="2" applyNumberFormat="1" applyBorder="1" applyAlignment="1" applyProtection="1">
      <alignment horizontal="left" vertical="center" wrapText="1"/>
    </xf>
    <xf numFmtId="4" fontId="3" fillId="0" borderId="2" xfId="2" applyNumberFormat="1" applyBorder="1" applyAlignment="1" applyProtection="1">
      <alignment horizontal="left" vertical="center" wrapText="1"/>
    </xf>
    <xf numFmtId="4" fontId="3" fillId="0" borderId="3" xfId="2" applyNumberFormat="1" applyBorder="1" applyAlignment="1" applyProtection="1">
      <alignment horizontal="left" vertical="center" wrapText="1"/>
    </xf>
    <xf numFmtId="4" fontId="3" fillId="0" borderId="1" xfId="2" applyNumberFormat="1" applyBorder="1" applyAlignment="1" applyProtection="1">
      <alignment horizontal="justify" vertical="center" wrapText="1"/>
    </xf>
    <xf numFmtId="4" fontId="3" fillId="0" borderId="1" xfId="2" applyNumberFormat="1" applyBorder="1" applyAlignment="1" applyProtection="1">
      <alignment horizontal="justify" vertical="center" wrapText="1"/>
    </xf>
    <xf numFmtId="4" fontId="3" fillId="0" borderId="2" xfId="2" applyNumberFormat="1" applyBorder="1" applyAlignment="1" applyProtection="1">
      <alignment horizontal="justify" vertical="center" wrapText="1"/>
    </xf>
    <xf numFmtId="4" fontId="3" fillId="0" borderId="3" xfId="2" applyNumberFormat="1" applyBorder="1" applyAlignment="1" applyProtection="1">
      <alignment horizontal="justify" vertical="center" wrapText="1"/>
    </xf>
    <xf numFmtId="4" fontId="18" fillId="0" borderId="16" xfId="2" applyNumberFormat="1" applyFont="1" applyBorder="1" applyAlignment="1" applyProtection="1">
      <alignment horizontal="left" vertical="center" wrapText="1"/>
    </xf>
    <xf numFmtId="4" fontId="18" fillId="0" borderId="0" xfId="2" applyNumberFormat="1" applyFont="1" applyAlignment="1" applyProtection="1">
      <alignment horizontal="left" vertical="center" wrapText="1"/>
    </xf>
    <xf numFmtId="4" fontId="3" fillId="0" borderId="0" xfId="2" applyNumberFormat="1" applyAlignment="1" applyProtection="1">
      <alignment horizontal="center" vertical="center"/>
    </xf>
    <xf numFmtId="4" fontId="3" fillId="0" borderId="0" xfId="2" applyNumberFormat="1" applyAlignment="1" applyProtection="1">
      <alignment horizontal="justify" vertical="center" wrapText="1"/>
    </xf>
    <xf numFmtId="3" fontId="23" fillId="4" borderId="1" xfId="2" applyNumberFormat="1" applyFont="1" applyFill="1" applyBorder="1" applyAlignment="1" applyProtection="1">
      <alignment horizontal="center" vertical="center"/>
    </xf>
    <xf numFmtId="3" fontId="23" fillId="4" borderId="2" xfId="2" applyNumberFormat="1" applyFont="1" applyFill="1" applyBorder="1" applyAlignment="1" applyProtection="1">
      <alignment horizontal="center" vertical="center"/>
    </xf>
    <xf numFmtId="3" fontId="23" fillId="4" borderId="3" xfId="2" applyNumberFormat="1" applyFont="1" applyFill="1" applyBorder="1" applyAlignment="1" applyProtection="1">
      <alignment horizontal="center" vertical="center"/>
    </xf>
    <xf numFmtId="4" fontId="19" fillId="0" borderId="41" xfId="2" applyNumberFormat="1" applyFont="1" applyBorder="1" applyAlignment="1" applyProtection="1">
      <alignment horizontal="center" vertical="center" wrapText="1"/>
    </xf>
    <xf numFmtId="3" fontId="23" fillId="0" borderId="16" xfId="2" applyNumberFormat="1" applyFont="1" applyBorder="1" applyAlignment="1" applyProtection="1">
      <alignment horizontal="center" vertical="center"/>
    </xf>
    <xf numFmtId="3" fontId="23" fillId="0" borderId="0" xfId="2" applyNumberFormat="1" applyFont="1" applyAlignment="1" applyProtection="1">
      <alignment horizontal="center" vertical="center"/>
    </xf>
    <xf numFmtId="4" fontId="28" fillId="0" borderId="18" xfId="2" applyNumberFormat="1" applyFont="1" applyBorder="1" applyAlignment="1" applyProtection="1">
      <alignment horizontal="left" vertical="center" wrapText="1"/>
    </xf>
    <xf numFmtId="4" fontId="28" fillId="0" borderId="19" xfId="2" applyNumberFormat="1" applyFont="1" applyBorder="1" applyAlignment="1" applyProtection="1">
      <alignment horizontal="left" vertical="center" wrapText="1"/>
    </xf>
    <xf numFmtId="4" fontId="28" fillId="0" borderId="20" xfId="2" applyNumberFormat="1" applyFont="1" applyBorder="1" applyAlignment="1" applyProtection="1">
      <alignment horizontal="left" vertical="center" wrapText="1"/>
    </xf>
    <xf numFmtId="2" fontId="13" fillId="0" borderId="0" xfId="0" applyNumberFormat="1" applyFont="1" applyProtection="1"/>
    <xf numFmtId="14" fontId="13" fillId="0" borderId="0" xfId="0" applyNumberFormat="1" applyFont="1" applyProtection="1"/>
    <xf numFmtId="3" fontId="19" fillId="0" borderId="16" xfId="2" applyNumberFormat="1" applyFont="1" applyBorder="1" applyAlignment="1" applyProtection="1">
      <alignment horizontal="center" vertical="center"/>
    </xf>
    <xf numFmtId="4" fontId="19" fillId="0" borderId="0" xfId="2" applyNumberFormat="1" applyFont="1" applyAlignment="1" applyProtection="1">
      <alignment horizontal="center" vertical="center"/>
    </xf>
    <xf numFmtId="3" fontId="3" fillId="0" borderId="16" xfId="2" applyNumberFormat="1" applyBorder="1" applyAlignment="1" applyProtection="1">
      <alignment vertical="center"/>
    </xf>
    <xf numFmtId="4" fontId="19" fillId="0" borderId="17" xfId="2" applyNumberFormat="1" applyFont="1" applyBorder="1" applyAlignment="1" applyProtection="1">
      <alignment vertical="center"/>
    </xf>
    <xf numFmtId="4" fontId="5" fillId="5" borderId="42" xfId="2" applyNumberFormat="1" applyFont="1" applyFill="1" applyBorder="1" applyAlignment="1" applyProtection="1">
      <alignment horizontal="center" vertical="center"/>
    </xf>
    <xf numFmtId="4" fontId="5" fillId="5" borderId="43" xfId="2" applyNumberFormat="1" applyFont="1" applyFill="1" applyBorder="1" applyAlignment="1" applyProtection="1">
      <alignment horizontal="center" vertical="center"/>
    </xf>
    <xf numFmtId="4" fontId="5" fillId="5" borderId="44" xfId="2" applyNumberFormat="1" applyFont="1" applyFill="1" applyBorder="1" applyAlignment="1" applyProtection="1">
      <alignment horizontal="center" vertical="center"/>
    </xf>
    <xf numFmtId="4" fontId="3" fillId="0" borderId="19" xfId="2" applyNumberFormat="1" applyBorder="1" applyAlignment="1" applyProtection="1">
      <alignment vertical="center"/>
    </xf>
    <xf numFmtId="4" fontId="5" fillId="5" borderId="45" xfId="2" applyNumberFormat="1" applyFont="1" applyFill="1" applyBorder="1" applyAlignment="1" applyProtection="1">
      <alignment horizontal="center" vertical="center"/>
    </xf>
    <xf numFmtId="3" fontId="3" fillId="0" borderId="0" xfId="2" applyNumberFormat="1" applyAlignment="1" applyProtection="1">
      <alignment vertical="center"/>
    </xf>
    <xf numFmtId="4" fontId="19" fillId="0" borderId="0" xfId="2" applyNumberFormat="1" applyFont="1" applyAlignment="1" applyProtection="1">
      <alignment vertical="center"/>
    </xf>
    <xf numFmtId="3" fontId="3" fillId="0" borderId="16" xfId="2" applyNumberFormat="1" applyFont="1" applyBorder="1" applyAlignment="1" applyProtection="1">
      <alignment vertical="center"/>
    </xf>
    <xf numFmtId="4" fontId="3" fillId="0" borderId="0" xfId="2" applyNumberFormat="1" applyFont="1" applyAlignment="1" applyProtection="1">
      <alignment vertical="center"/>
    </xf>
    <xf numFmtId="4" fontId="3" fillId="0" borderId="17" xfId="2" applyNumberFormat="1" applyFont="1" applyBorder="1" applyAlignment="1" applyProtection="1">
      <alignment vertical="center"/>
    </xf>
    <xf numFmtId="4" fontId="29" fillId="0" borderId="11" xfId="2" applyNumberFormat="1"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4" fontId="7" fillId="0" borderId="11" xfId="2" applyNumberFormat="1" applyFont="1" applyBorder="1" applyAlignment="1" applyProtection="1">
      <alignment horizontal="center" vertical="center" wrapText="1"/>
    </xf>
    <xf numFmtId="4" fontId="19" fillId="0" borderId="11" xfId="2" applyNumberFormat="1" applyFont="1" applyBorder="1" applyAlignment="1" applyProtection="1">
      <alignment horizontal="center" vertical="center" wrapText="1"/>
    </xf>
    <xf numFmtId="4" fontId="19" fillId="0" borderId="0" xfId="2" applyNumberFormat="1" applyFont="1" applyBorder="1" applyAlignment="1" applyProtection="1">
      <alignment horizontal="center" vertical="center" wrapText="1"/>
    </xf>
    <xf numFmtId="4" fontId="19" fillId="0" borderId="0" xfId="2" applyNumberFormat="1" applyFont="1" applyAlignment="1" applyProtection="1">
      <alignment horizontal="center" vertical="center" wrapText="1"/>
    </xf>
    <xf numFmtId="4" fontId="19" fillId="0" borderId="49" xfId="2" applyNumberFormat="1" applyFont="1" applyBorder="1" applyAlignment="1" applyProtection="1">
      <alignment horizontal="center" vertical="center" wrapText="1"/>
    </xf>
    <xf numFmtId="3" fontId="19" fillId="0" borderId="11" xfId="2" applyNumberFormat="1" applyFont="1" applyBorder="1" applyAlignment="1" applyProtection="1">
      <alignment horizontal="center" vertical="center"/>
    </xf>
    <xf numFmtId="4" fontId="19" fillId="0" borderId="11" xfId="2" applyNumberFormat="1" applyFont="1" applyBorder="1" applyAlignment="1" applyProtection="1">
      <alignment horizontal="justify" vertical="center" wrapText="1"/>
    </xf>
    <xf numFmtId="0" fontId="16" fillId="0" borderId="11" xfId="0" applyFont="1" applyBorder="1" applyAlignment="1" applyProtection="1">
      <alignment horizontal="justify" vertical="center" wrapText="1"/>
    </xf>
    <xf numFmtId="0" fontId="7" fillId="0" borderId="11" xfId="0" applyFont="1" applyBorder="1" applyAlignment="1" applyProtection="1">
      <alignment horizontal="center" vertical="center" wrapText="1"/>
    </xf>
    <xf numFmtId="4" fontId="19" fillId="0" borderId="11" xfId="2" applyNumberFormat="1" applyFont="1" applyBorder="1" applyAlignment="1" applyProtection="1">
      <alignment horizontal="center" vertical="center"/>
    </xf>
    <xf numFmtId="4" fontId="19" fillId="0" borderId="0" xfId="2" applyNumberFormat="1" applyFont="1" applyBorder="1" applyAlignment="1" applyProtection="1">
      <alignment horizontal="center" vertical="center"/>
    </xf>
    <xf numFmtId="4" fontId="3" fillId="0" borderId="11" xfId="2" applyNumberFormat="1" applyFont="1" applyBorder="1" applyAlignment="1" applyProtection="1">
      <alignment horizontal="justify" vertical="center" wrapText="1"/>
    </xf>
    <xf numFmtId="0" fontId="25" fillId="0" borderId="0" xfId="0" applyFont="1" applyProtection="1"/>
    <xf numFmtId="4" fontId="18" fillId="0" borderId="50" xfId="2" applyNumberFormat="1" applyFont="1" applyBorder="1" applyAlignment="1" applyProtection="1">
      <alignment horizontal="center" vertical="center" wrapText="1"/>
    </xf>
    <xf numFmtId="4" fontId="18" fillId="0" borderId="50" xfId="2" applyNumberFormat="1" applyFont="1" applyBorder="1" applyAlignment="1" applyProtection="1">
      <alignment horizontal="center" vertical="center"/>
    </xf>
    <xf numFmtId="4" fontId="18" fillId="0" borderId="0" xfId="2" applyNumberFormat="1" applyFont="1" applyBorder="1" applyAlignment="1" applyProtection="1">
      <alignment horizontal="center" vertical="center"/>
    </xf>
    <xf numFmtId="4" fontId="18" fillId="0" borderId="0" xfId="2" applyNumberFormat="1" applyFont="1" applyAlignment="1" applyProtection="1">
      <alignment horizontal="center" vertical="center"/>
    </xf>
    <xf numFmtId="4" fontId="23" fillId="0" borderId="1" xfId="2" applyNumberFormat="1" applyFont="1" applyBorder="1" applyAlignment="1" applyProtection="1">
      <alignment horizontal="center" vertical="center" wrapText="1"/>
    </xf>
    <xf numFmtId="4" fontId="23" fillId="0" borderId="2" xfId="2" applyNumberFormat="1" applyFont="1" applyBorder="1" applyAlignment="1" applyProtection="1">
      <alignment horizontal="center" vertical="center" wrapText="1"/>
    </xf>
    <xf numFmtId="4" fontId="23" fillId="0" borderId="3" xfId="2" applyNumberFormat="1" applyFont="1" applyBorder="1" applyAlignment="1" applyProtection="1">
      <alignment horizontal="center" vertical="center" wrapText="1"/>
    </xf>
    <xf numFmtId="4" fontId="23" fillId="0" borderId="0" xfId="2" applyNumberFormat="1" applyFont="1" applyBorder="1" applyAlignment="1" applyProtection="1">
      <alignment vertical="center" wrapText="1"/>
    </xf>
    <xf numFmtId="4" fontId="18" fillId="0" borderId="51" xfId="2" applyNumberFormat="1" applyFont="1" applyBorder="1" applyAlignment="1" applyProtection="1">
      <alignment horizontal="center" vertical="center"/>
    </xf>
    <xf numFmtId="4" fontId="23" fillId="0" borderId="52" xfId="2" applyNumberFormat="1" applyFont="1" applyBorder="1" applyAlignment="1" applyProtection="1">
      <alignment horizontal="center" vertical="center"/>
    </xf>
    <xf numFmtId="0" fontId="30" fillId="0" borderId="0" xfId="0" applyFont="1" applyProtection="1"/>
    <xf numFmtId="3" fontId="18" fillId="0" borderId="1" xfId="2" applyNumberFormat="1" applyFont="1" applyBorder="1" applyAlignment="1" applyProtection="1">
      <alignment horizontal="center" vertical="center" wrapText="1"/>
    </xf>
    <xf numFmtId="3" fontId="29" fillId="0" borderId="2" xfId="2" applyNumberFormat="1" applyFont="1" applyBorder="1" applyAlignment="1" applyProtection="1">
      <alignment horizontal="center" vertical="center"/>
    </xf>
    <xf numFmtId="3" fontId="29" fillId="0" borderId="3" xfId="2" applyNumberFormat="1" applyFont="1" applyBorder="1" applyAlignment="1" applyProtection="1">
      <alignment horizontal="center" vertical="center"/>
    </xf>
    <xf numFmtId="4" fontId="7" fillId="0" borderId="53" xfId="2" applyNumberFormat="1" applyFont="1" applyBorder="1" applyAlignment="1" applyProtection="1">
      <alignment horizontal="center" vertical="center" wrapText="1"/>
    </xf>
    <xf numFmtId="4" fontId="19" fillId="0" borderId="53" xfId="2" applyNumberFormat="1" applyFont="1" applyBorder="1" applyAlignment="1" applyProtection="1">
      <alignment horizontal="center" vertical="center" wrapText="1"/>
    </xf>
    <xf numFmtId="3" fontId="19" fillId="0" borderId="46" xfId="2" applyNumberFormat="1" applyFont="1" applyBorder="1" applyAlignment="1" applyProtection="1">
      <alignment horizontal="center" vertical="center"/>
    </xf>
    <xf numFmtId="4" fontId="3" fillId="0" borderId="47" xfId="2" applyNumberFormat="1" applyFont="1" applyBorder="1" applyAlignment="1" applyProtection="1">
      <alignment horizontal="justify" vertical="center" wrapText="1"/>
    </xf>
    <xf numFmtId="0" fontId="16" fillId="0" borderId="47" xfId="0" applyFont="1" applyBorder="1" applyAlignment="1" applyProtection="1">
      <alignment horizontal="justify" vertical="center" wrapText="1"/>
    </xf>
    <xf numFmtId="0" fontId="16" fillId="0" borderId="54" xfId="0" applyFont="1" applyBorder="1" applyAlignment="1" applyProtection="1">
      <alignment horizontal="justify" vertical="center" wrapText="1"/>
    </xf>
    <xf numFmtId="0" fontId="16" fillId="0" borderId="48" xfId="0" applyFont="1" applyBorder="1" applyAlignment="1" applyProtection="1">
      <alignment horizontal="justify" vertical="center" wrapText="1"/>
    </xf>
    <xf numFmtId="4" fontId="18" fillId="0" borderId="55" xfId="2" applyNumberFormat="1" applyFont="1" applyBorder="1" applyAlignment="1" applyProtection="1">
      <alignment horizontal="center" vertical="center"/>
    </xf>
    <xf numFmtId="4" fontId="19" fillId="0" borderId="40" xfId="2" applyNumberFormat="1" applyFont="1" applyBorder="1" applyAlignment="1" applyProtection="1">
      <alignment horizontal="center" vertical="center" wrapText="1"/>
    </xf>
    <xf numFmtId="4" fontId="19" fillId="0" borderId="56" xfId="2" applyNumberFormat="1" applyFont="1" applyBorder="1" applyAlignment="1" applyProtection="1">
      <alignment horizontal="center" vertical="center"/>
    </xf>
    <xf numFmtId="3" fontId="19" fillId="0" borderId="10" xfId="2" applyNumberFormat="1" applyFont="1" applyBorder="1" applyAlignment="1" applyProtection="1">
      <alignment horizontal="center" vertical="center"/>
    </xf>
    <xf numFmtId="0" fontId="16" fillId="0" borderId="57" xfId="0" applyFont="1" applyBorder="1" applyAlignment="1" applyProtection="1">
      <alignment horizontal="justify" vertical="center" wrapText="1"/>
    </xf>
    <xf numFmtId="0" fontId="16" fillId="0" borderId="12" xfId="0" applyFont="1" applyBorder="1" applyAlignment="1" applyProtection="1">
      <alignment horizontal="justify" vertical="center" wrapText="1"/>
    </xf>
    <xf numFmtId="4" fontId="18" fillId="0" borderId="58" xfId="2" applyNumberFormat="1" applyFont="1" applyBorder="1" applyAlignment="1" applyProtection="1">
      <alignment horizontal="center" vertical="center"/>
    </xf>
    <xf numFmtId="4" fontId="19" fillId="0" borderId="59" xfId="2" applyNumberFormat="1" applyFont="1" applyBorder="1" applyAlignment="1" applyProtection="1">
      <alignment horizontal="center" vertical="center" wrapText="1"/>
    </xf>
    <xf numFmtId="3" fontId="19" fillId="0" borderId="7" xfId="2" applyNumberFormat="1" applyFont="1" applyBorder="1" applyAlignment="1" applyProtection="1">
      <alignment horizontal="center" vertical="center"/>
    </xf>
    <xf numFmtId="4" fontId="3" fillId="0" borderId="8" xfId="2" applyNumberFormat="1" applyFont="1" applyBorder="1" applyAlignment="1" applyProtection="1">
      <alignment horizontal="justify" vertical="center" wrapText="1"/>
    </xf>
    <xf numFmtId="0" fontId="16" fillId="0" borderId="8" xfId="0" applyFont="1" applyBorder="1" applyAlignment="1" applyProtection="1">
      <alignment horizontal="justify" vertical="center" wrapText="1"/>
    </xf>
    <xf numFmtId="0" fontId="16" fillId="0" borderId="60" xfId="0" applyFont="1" applyBorder="1" applyAlignment="1" applyProtection="1">
      <alignment horizontal="justify" vertical="center" wrapText="1"/>
    </xf>
    <xf numFmtId="0" fontId="16" fillId="0" borderId="9" xfId="0" applyFont="1" applyBorder="1" applyAlignment="1" applyProtection="1">
      <alignment horizontal="justify" vertical="center" wrapText="1"/>
    </xf>
    <xf numFmtId="4" fontId="18" fillId="0" borderId="61" xfId="2" applyNumberFormat="1" applyFont="1" applyBorder="1" applyAlignment="1" applyProtection="1">
      <alignment horizontal="center" vertical="center"/>
    </xf>
    <xf numFmtId="4" fontId="19" fillId="0" borderId="61" xfId="2" applyNumberFormat="1" applyFont="1" applyBorder="1" applyAlignment="1" applyProtection="1">
      <alignment horizontal="center" vertical="center" wrapText="1"/>
    </xf>
    <xf numFmtId="4" fontId="18" fillId="0" borderId="13" xfId="2" applyNumberFormat="1" applyFont="1" applyBorder="1" applyAlignment="1" applyProtection="1">
      <alignment horizontal="center" vertical="center" wrapText="1"/>
    </xf>
    <xf numFmtId="4" fontId="18" fillId="0" borderId="14" xfId="2" applyNumberFormat="1" applyFont="1" applyBorder="1" applyAlignment="1" applyProtection="1">
      <alignment horizontal="center" vertical="center" wrapText="1"/>
    </xf>
    <xf numFmtId="4" fontId="18" fillId="0" borderId="15" xfId="2" applyNumberFormat="1" applyFont="1" applyBorder="1" applyAlignment="1" applyProtection="1">
      <alignment horizontal="center" vertical="center" wrapText="1"/>
    </xf>
    <xf numFmtId="4" fontId="18" fillId="0" borderId="1" xfId="2" applyNumberFormat="1" applyFont="1" applyBorder="1" applyAlignment="1" applyProtection="1">
      <alignment horizontal="center" vertical="center" wrapText="1"/>
    </xf>
    <xf numFmtId="4" fontId="18" fillId="0" borderId="2" xfId="2" applyNumberFormat="1" applyFont="1" applyBorder="1" applyAlignment="1" applyProtection="1">
      <alignment horizontal="center" vertical="center" wrapText="1"/>
    </xf>
    <xf numFmtId="4" fontId="18" fillId="0" borderId="3" xfId="2" applyNumberFormat="1" applyFont="1" applyBorder="1" applyAlignment="1" applyProtection="1">
      <alignment horizontal="center" vertical="center" wrapText="1"/>
    </xf>
    <xf numFmtId="4" fontId="18" fillId="0" borderId="0" xfId="2" applyNumberFormat="1" applyFont="1" applyBorder="1" applyAlignment="1" applyProtection="1">
      <alignment vertical="center" wrapText="1"/>
    </xf>
    <xf numFmtId="4" fontId="23" fillId="0" borderId="41" xfId="2" applyNumberFormat="1" applyFont="1" applyBorder="1" applyAlignment="1" applyProtection="1">
      <alignment horizontal="center" vertical="center"/>
    </xf>
    <xf numFmtId="4" fontId="31" fillId="0" borderId="1" xfId="2" applyNumberFormat="1" applyFont="1" applyBorder="1" applyAlignment="1" applyProtection="1">
      <alignment horizontal="center" vertical="center"/>
    </xf>
    <xf numFmtId="4" fontId="31" fillId="0" borderId="2" xfId="2" applyNumberFormat="1" applyFont="1" applyBorder="1" applyAlignment="1" applyProtection="1">
      <alignment horizontal="center" vertical="center"/>
    </xf>
    <xf numFmtId="4" fontId="31" fillId="0" borderId="3" xfId="2" applyNumberFormat="1" applyFont="1" applyBorder="1" applyAlignment="1" applyProtection="1">
      <alignment horizontal="center" vertical="center"/>
    </xf>
    <xf numFmtId="4" fontId="23" fillId="0" borderId="62" xfId="2" applyNumberFormat="1" applyFont="1" applyBorder="1" applyAlignment="1" applyProtection="1">
      <alignment horizontal="left" vertical="center"/>
    </xf>
    <xf numFmtId="4" fontId="23" fillId="0" borderId="63" xfId="2" applyNumberFormat="1" applyFont="1" applyBorder="1" applyAlignment="1" applyProtection="1">
      <alignment horizontal="left" vertical="center"/>
    </xf>
    <xf numFmtId="4" fontId="23" fillId="0" borderId="64" xfId="2" applyNumberFormat="1" applyFont="1" applyBorder="1" applyAlignment="1" applyProtection="1">
      <alignment horizontal="left" vertical="center"/>
    </xf>
    <xf numFmtId="4" fontId="23" fillId="0" borderId="0" xfId="2" applyNumberFormat="1" applyFont="1" applyAlignment="1" applyProtection="1">
      <alignment horizontal="left" vertical="center"/>
    </xf>
    <xf numFmtId="4" fontId="23" fillId="0" borderId="51" xfId="2" applyNumberFormat="1" applyFont="1" applyBorder="1" applyAlignment="1" applyProtection="1">
      <alignment horizontal="center" vertical="center"/>
    </xf>
    <xf numFmtId="4" fontId="23" fillId="0" borderId="65" xfId="2" applyNumberFormat="1" applyFont="1" applyBorder="1" applyAlignment="1" applyProtection="1">
      <alignment horizontal="center" vertical="center"/>
    </xf>
    <xf numFmtId="4" fontId="23" fillId="0" borderId="66" xfId="2" applyNumberFormat="1" applyFont="1" applyBorder="1" applyAlignment="1" applyProtection="1">
      <alignment horizontal="left" vertical="center"/>
    </xf>
    <xf numFmtId="4" fontId="23" fillId="0" borderId="67" xfId="2" applyNumberFormat="1" applyFont="1" applyBorder="1" applyAlignment="1" applyProtection="1">
      <alignment horizontal="left" vertical="center"/>
    </xf>
    <xf numFmtId="4" fontId="23" fillId="0" borderId="68" xfId="2" applyNumberFormat="1" applyFont="1" applyBorder="1" applyAlignment="1" applyProtection="1">
      <alignment horizontal="left" vertical="center"/>
    </xf>
    <xf numFmtId="4" fontId="23" fillId="0" borderId="69" xfId="2" applyNumberFormat="1" applyFont="1" applyBorder="1" applyAlignment="1" applyProtection="1">
      <alignment horizontal="center" vertical="center"/>
    </xf>
    <xf numFmtId="4" fontId="23" fillId="0" borderId="70" xfId="2" applyNumberFormat="1" applyFont="1" applyBorder="1" applyAlignment="1" applyProtection="1">
      <alignment horizontal="center" vertical="center"/>
    </xf>
    <xf numFmtId="4" fontId="23" fillId="0" borderId="71" xfId="2" applyNumberFormat="1" applyFont="1" applyBorder="1" applyAlignment="1" applyProtection="1">
      <alignment horizontal="center" vertical="center"/>
    </xf>
    <xf numFmtId="4" fontId="23" fillId="0" borderId="72" xfId="2" applyNumberFormat="1" applyFont="1" applyBorder="1" applyAlignment="1" applyProtection="1">
      <alignment horizontal="center" vertical="center"/>
    </xf>
    <xf numFmtId="4" fontId="23" fillId="0" borderId="73" xfId="2" applyNumberFormat="1" applyFont="1" applyBorder="1" applyAlignment="1" applyProtection="1">
      <alignment vertical="center"/>
    </xf>
    <xf numFmtId="4" fontId="23" fillId="0" borderId="74" xfId="2" applyNumberFormat="1" applyFont="1" applyBorder="1" applyAlignment="1" applyProtection="1">
      <alignment vertical="center"/>
    </xf>
    <xf numFmtId="4" fontId="5" fillId="0" borderId="1" xfId="2" applyNumberFormat="1" applyFont="1" applyBorder="1" applyAlignment="1" applyProtection="1">
      <alignment horizontal="center" vertical="center"/>
    </xf>
    <xf numFmtId="4" fontId="5" fillId="0" borderId="2" xfId="2" applyNumberFormat="1" applyFont="1" applyBorder="1" applyAlignment="1" applyProtection="1">
      <alignment horizontal="center" vertical="center"/>
    </xf>
    <xf numFmtId="4" fontId="5" fillId="0" borderId="75" xfId="2" applyNumberFormat="1" applyFont="1" applyBorder="1" applyAlignment="1" applyProtection="1">
      <alignment horizontal="center" vertical="center"/>
    </xf>
    <xf numFmtId="4" fontId="21" fillId="0" borderId="19" xfId="2" applyNumberFormat="1" applyFont="1" applyBorder="1" applyAlignment="1" applyProtection="1">
      <alignment horizontal="center" vertical="center"/>
    </xf>
    <xf numFmtId="4" fontId="21" fillId="0" borderId="19" xfId="2" applyNumberFormat="1" applyFont="1" applyBorder="1" applyAlignment="1" applyProtection="1">
      <alignment horizontal="left" vertical="center"/>
    </xf>
    <xf numFmtId="4" fontId="3" fillId="0" borderId="18" xfId="2" applyNumberFormat="1" applyBorder="1" applyAlignment="1" applyProtection="1">
      <alignment horizontal="left" vertical="center" wrapText="1"/>
    </xf>
    <xf numFmtId="4" fontId="3" fillId="0" borderId="19" xfId="2" applyNumberFormat="1" applyBorder="1" applyAlignment="1" applyProtection="1">
      <alignment horizontal="left" vertical="center" wrapText="1"/>
    </xf>
    <xf numFmtId="4" fontId="3" fillId="0" borderId="20" xfId="2" applyNumberFormat="1" applyBorder="1" applyAlignment="1" applyProtection="1">
      <alignment horizontal="left" vertical="center" wrapText="1"/>
    </xf>
  </cellXfs>
  <cellStyles count="4">
    <cellStyle name="Millares [0] 3"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3</xdr:col>
      <xdr:colOff>1054702</xdr:colOff>
      <xdr:row>2</xdr:row>
      <xdr:rowOff>266700</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76200"/>
          <a:ext cx="4651342" cy="1615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CAF34F18-0680-49BD-9750-CED4D136425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1">
          <cell r="A1" t="str">
            <v>CIENCIAS DE LA EDUCACIÓN</v>
          </cell>
        </row>
        <row r="2">
          <cell r="AC2" t="str">
            <v>PLANTA</v>
          </cell>
        </row>
      </sheetData>
      <sheetData sheetId="1">
        <row r="10">
          <cell r="E10">
            <v>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abSelected="1" zoomScale="80" zoomScaleNormal="80" workbookViewId="0">
      <selection activeCell="A2" sqref="A2:J2"/>
    </sheetView>
  </sheetViews>
  <sheetFormatPr baseColWidth="10" defaultColWidth="11.5703125" defaultRowHeight="12" x14ac:dyDescent="0.2"/>
  <cols>
    <col min="1" max="1" width="6.42578125" style="5" customWidth="1"/>
    <col min="2" max="2" width="24.7109375" style="1" customWidth="1"/>
    <col min="3" max="3" width="41.85546875" style="1" customWidth="1"/>
    <col min="4" max="4" width="19.7109375" style="1" customWidth="1"/>
    <col min="5" max="5" width="28.5703125" style="1" customWidth="1"/>
    <col min="6" max="6" width="44.5703125" style="1" customWidth="1"/>
    <col min="7" max="7" width="11.5703125" style="4" customWidth="1"/>
    <col min="8" max="8" width="10.5703125" style="4" customWidth="1"/>
    <col min="9" max="9" width="11.5703125" style="1"/>
    <col min="10" max="10" width="54.5703125" style="1" customWidth="1"/>
    <col min="11" max="16384" width="11.5703125" style="1"/>
  </cols>
  <sheetData>
    <row r="1" spans="1:10" ht="50.25" customHeight="1" x14ac:dyDescent="0.3">
      <c r="A1" s="37" t="s">
        <v>0</v>
      </c>
      <c r="B1" s="37"/>
      <c r="C1" s="37"/>
      <c r="D1" s="37"/>
      <c r="E1" s="37"/>
      <c r="F1" s="37"/>
      <c r="G1" s="37"/>
      <c r="H1" s="37"/>
      <c r="I1" s="37"/>
      <c r="J1" s="37"/>
    </row>
    <row r="2" spans="1:10" ht="62.45" customHeight="1" thickBot="1" x14ac:dyDescent="0.35">
      <c r="A2" s="38" t="s">
        <v>100</v>
      </c>
      <c r="B2" s="38"/>
      <c r="C2" s="38"/>
      <c r="D2" s="38"/>
      <c r="E2" s="38"/>
      <c r="F2" s="38"/>
      <c r="G2" s="38"/>
      <c r="H2" s="38"/>
      <c r="I2" s="38"/>
      <c r="J2" s="38"/>
    </row>
    <row r="3" spans="1:10" ht="29.25" customHeight="1" thickBot="1" x14ac:dyDescent="0.25">
      <c r="A3" s="39"/>
      <c r="B3" s="40"/>
      <c r="C3" s="40"/>
      <c r="D3" s="40"/>
      <c r="E3" s="40"/>
      <c r="F3" s="40"/>
      <c r="G3" s="40"/>
      <c r="H3" s="40"/>
      <c r="I3" s="40"/>
      <c r="J3" s="41"/>
    </row>
    <row r="4" spans="1:10" ht="45" customHeight="1" x14ac:dyDescent="0.2">
      <c r="A4" s="42" t="s">
        <v>1</v>
      </c>
      <c r="B4" s="44" t="s">
        <v>2</v>
      </c>
      <c r="C4" s="44" t="s">
        <v>3</v>
      </c>
      <c r="D4" s="44" t="s">
        <v>4</v>
      </c>
      <c r="E4" s="44" t="s">
        <v>5</v>
      </c>
      <c r="F4" s="44"/>
      <c r="G4" s="44" t="s">
        <v>6</v>
      </c>
      <c r="H4" s="44"/>
      <c r="I4" s="46" t="s">
        <v>7</v>
      </c>
      <c r="J4" s="35" t="s">
        <v>8</v>
      </c>
    </row>
    <row r="5" spans="1:10" ht="45" customHeight="1" thickBot="1" x14ac:dyDescent="0.25">
      <c r="A5" s="43"/>
      <c r="B5" s="45"/>
      <c r="C5" s="45"/>
      <c r="D5" s="45"/>
      <c r="E5" s="2" t="s">
        <v>9</v>
      </c>
      <c r="F5" s="2" t="s">
        <v>10</v>
      </c>
      <c r="G5" s="10" t="s">
        <v>11</v>
      </c>
      <c r="H5" s="2" t="s">
        <v>12</v>
      </c>
      <c r="I5" s="47"/>
      <c r="J5" s="36"/>
    </row>
    <row r="6" spans="1:10" ht="159" customHeight="1" x14ac:dyDescent="0.2">
      <c r="A6" s="22">
        <v>1</v>
      </c>
      <c r="B6" s="11" t="s">
        <v>48</v>
      </c>
      <c r="C6" s="31" t="s">
        <v>98</v>
      </c>
      <c r="D6" s="33" t="s">
        <v>47</v>
      </c>
      <c r="E6" s="12" t="s">
        <v>52</v>
      </c>
      <c r="F6" s="13" t="s">
        <v>58</v>
      </c>
      <c r="G6" s="25" t="s">
        <v>13</v>
      </c>
      <c r="H6" s="3"/>
      <c r="I6" s="18">
        <f>'CARLOS GUZMÁN'!O74</f>
        <v>54.07</v>
      </c>
      <c r="J6" s="27" t="s">
        <v>99</v>
      </c>
    </row>
    <row r="7" spans="1:10" ht="205.5" customHeight="1" x14ac:dyDescent="0.2">
      <c r="A7" s="21">
        <v>2</v>
      </c>
      <c r="B7" s="14" t="s">
        <v>49</v>
      </c>
      <c r="C7" s="32"/>
      <c r="D7" s="34"/>
      <c r="E7" s="15" t="s">
        <v>50</v>
      </c>
      <c r="F7" s="16" t="s">
        <v>51</v>
      </c>
      <c r="G7" s="26" t="s">
        <v>13</v>
      </c>
      <c r="H7" s="17"/>
      <c r="I7" s="20">
        <f>'LUPERLY PALACIO'!O74</f>
        <v>46.02</v>
      </c>
      <c r="J7" s="28" t="s">
        <v>99</v>
      </c>
    </row>
  </sheetData>
  <sheetProtection algorithmName="SHA-512" hashValue="CwjLbbZlRcG/8EKW9tyyY+Z3pQsdiGGTHX0HmKUJUFf85bOVdizhVttPV08LDRokCGaMAsF6HEyGbgEFwPzjkg==" saltValue="/kd3KafaF+Gu2g4uCi28Jw==" spinCount="100000" sheet="1" objects="1" scenarios="1"/>
  <mergeCells count="13">
    <mergeCell ref="C6:C7"/>
    <mergeCell ref="D6:D7"/>
    <mergeCell ref="J4:J5"/>
    <mergeCell ref="A1:J1"/>
    <mergeCell ref="A2:J2"/>
    <mergeCell ref="A3:J3"/>
    <mergeCell ref="A4:A5"/>
    <mergeCell ref="B4:B5"/>
    <mergeCell ref="C4:C5"/>
    <mergeCell ref="D4:D5"/>
    <mergeCell ref="E4:F4"/>
    <mergeCell ref="G4:H4"/>
    <mergeCell ref="I4:I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zoomScaleNormal="100" workbookViewId="0">
      <selection activeCell="A11" sqref="A11:B11"/>
    </sheetView>
  </sheetViews>
  <sheetFormatPr baseColWidth="10" defaultRowHeight="15" x14ac:dyDescent="0.25"/>
  <cols>
    <col min="1" max="1" width="9.5703125" style="55" customWidth="1"/>
    <col min="2" max="2" width="11.140625" style="55" customWidth="1"/>
    <col min="3" max="3" width="17.28515625" style="55" customWidth="1"/>
    <col min="4" max="4" width="11.42578125" style="55" hidden="1" customWidth="1"/>
    <col min="5" max="5" width="8.28515625" style="55" customWidth="1"/>
    <col min="6" max="6" width="8.85546875" style="55" customWidth="1"/>
    <col min="7" max="7" width="6.140625" style="55" customWidth="1"/>
    <col min="8" max="8" width="11.42578125" style="55"/>
    <col min="9" max="9" width="13.42578125" style="55" customWidth="1"/>
    <col min="10" max="10" width="13.28515625" style="55" customWidth="1"/>
    <col min="11" max="12" width="12.42578125" style="55" customWidth="1"/>
    <col min="13" max="13" width="11.42578125" style="55"/>
    <col min="14" max="14" width="5.5703125" style="55" customWidth="1"/>
    <col min="15" max="15" width="14.5703125" style="55" customWidth="1"/>
    <col min="16" max="16" width="11.42578125" style="55"/>
    <col min="17" max="17" width="11.85546875" style="55" bestFit="1" customWidth="1"/>
    <col min="18" max="257" width="11.42578125" style="55"/>
    <col min="258" max="258" width="10.140625" style="55" customWidth="1"/>
    <col min="259" max="259" width="10.5703125" style="55" customWidth="1"/>
    <col min="260" max="260" width="12.5703125" style="55" customWidth="1"/>
    <col min="261" max="261" width="0" style="55" hidden="1" customWidth="1"/>
    <col min="262" max="262" width="11.28515625" style="55" customWidth="1"/>
    <col min="263" max="264" width="11.42578125" style="55"/>
    <col min="265" max="265" width="13.42578125" style="55" customWidth="1"/>
    <col min="266" max="266" width="12.140625" style="55" customWidth="1"/>
    <col min="267" max="268" width="12.42578125" style="55" customWidth="1"/>
    <col min="269" max="269" width="11.42578125" style="55"/>
    <col min="270" max="270" width="5.5703125" style="55" customWidth="1"/>
    <col min="271" max="271" width="14.140625" style="55" customWidth="1"/>
    <col min="272" max="513" width="11.42578125" style="55"/>
    <col min="514" max="514" width="10.140625" style="55" customWidth="1"/>
    <col min="515" max="515" width="10.5703125" style="55" customWidth="1"/>
    <col min="516" max="516" width="12.5703125" style="55" customWidth="1"/>
    <col min="517" max="517" width="0" style="55" hidden="1" customWidth="1"/>
    <col min="518" max="518" width="11.28515625" style="55" customWidth="1"/>
    <col min="519" max="520" width="11.42578125" style="55"/>
    <col min="521" max="521" width="13.42578125" style="55" customWidth="1"/>
    <col min="522" max="522" width="12.140625" style="55" customWidth="1"/>
    <col min="523" max="524" width="12.42578125" style="55" customWidth="1"/>
    <col min="525" max="525" width="11.42578125" style="55"/>
    <col min="526" max="526" width="5.5703125" style="55" customWidth="1"/>
    <col min="527" max="527" width="14.140625" style="55" customWidth="1"/>
    <col min="528" max="769" width="11.42578125" style="55"/>
    <col min="770" max="770" width="10.140625" style="55" customWidth="1"/>
    <col min="771" max="771" width="10.5703125" style="55" customWidth="1"/>
    <col min="772" max="772" width="12.5703125" style="55" customWidth="1"/>
    <col min="773" max="773" width="0" style="55" hidden="1" customWidth="1"/>
    <col min="774" max="774" width="11.28515625" style="55" customWidth="1"/>
    <col min="775" max="776" width="11.42578125" style="55"/>
    <col min="777" max="777" width="13.42578125" style="55" customWidth="1"/>
    <col min="778" max="778" width="12.140625" style="55" customWidth="1"/>
    <col min="779" max="780" width="12.42578125" style="55" customWidth="1"/>
    <col min="781" max="781" width="11.42578125" style="55"/>
    <col min="782" max="782" width="5.5703125" style="55" customWidth="1"/>
    <col min="783" max="783" width="14.140625" style="55" customWidth="1"/>
    <col min="784" max="1025" width="11.42578125" style="55"/>
    <col min="1026" max="1026" width="10.140625" style="55" customWidth="1"/>
    <col min="1027" max="1027" width="10.5703125" style="55" customWidth="1"/>
    <col min="1028" max="1028" width="12.5703125" style="55" customWidth="1"/>
    <col min="1029" max="1029" width="0" style="55" hidden="1" customWidth="1"/>
    <col min="1030" max="1030" width="11.28515625" style="55" customWidth="1"/>
    <col min="1031" max="1032" width="11.42578125" style="55"/>
    <col min="1033" max="1033" width="13.42578125" style="55" customWidth="1"/>
    <col min="1034" max="1034" width="12.140625" style="55" customWidth="1"/>
    <col min="1035" max="1036" width="12.42578125" style="55" customWidth="1"/>
    <col min="1037" max="1037" width="11.42578125" style="55"/>
    <col min="1038" max="1038" width="5.5703125" style="55" customWidth="1"/>
    <col min="1039" max="1039" width="14.140625" style="55" customWidth="1"/>
    <col min="1040" max="1281" width="11.42578125" style="55"/>
    <col min="1282" max="1282" width="10.140625" style="55" customWidth="1"/>
    <col min="1283" max="1283" width="10.5703125" style="55" customWidth="1"/>
    <col min="1284" max="1284" width="12.5703125" style="55" customWidth="1"/>
    <col min="1285" max="1285" width="0" style="55" hidden="1" customWidth="1"/>
    <col min="1286" max="1286" width="11.28515625" style="55" customWidth="1"/>
    <col min="1287" max="1288" width="11.42578125" style="55"/>
    <col min="1289" max="1289" width="13.42578125" style="55" customWidth="1"/>
    <col min="1290" max="1290" width="12.140625" style="55" customWidth="1"/>
    <col min="1291" max="1292" width="12.42578125" style="55" customWidth="1"/>
    <col min="1293" max="1293" width="11.42578125" style="55"/>
    <col min="1294" max="1294" width="5.5703125" style="55" customWidth="1"/>
    <col min="1295" max="1295" width="14.140625" style="55" customWidth="1"/>
    <col min="1296" max="1537" width="11.42578125" style="55"/>
    <col min="1538" max="1538" width="10.140625" style="55" customWidth="1"/>
    <col min="1539" max="1539" width="10.5703125" style="55" customWidth="1"/>
    <col min="1540" max="1540" width="12.5703125" style="55" customWidth="1"/>
    <col min="1541" max="1541" width="0" style="55" hidden="1" customWidth="1"/>
    <col min="1542" max="1542" width="11.28515625" style="55" customWidth="1"/>
    <col min="1543" max="1544" width="11.42578125" style="55"/>
    <col min="1545" max="1545" width="13.42578125" style="55" customWidth="1"/>
    <col min="1546" max="1546" width="12.140625" style="55" customWidth="1"/>
    <col min="1547" max="1548" width="12.42578125" style="55" customWidth="1"/>
    <col min="1549" max="1549" width="11.42578125" style="55"/>
    <col min="1550" max="1550" width="5.5703125" style="55" customWidth="1"/>
    <col min="1551" max="1551" width="14.140625" style="55" customWidth="1"/>
    <col min="1552" max="1793" width="11.42578125" style="55"/>
    <col min="1794" max="1794" width="10.140625" style="55" customWidth="1"/>
    <col min="1795" max="1795" width="10.5703125" style="55" customWidth="1"/>
    <col min="1796" max="1796" width="12.5703125" style="55" customWidth="1"/>
    <col min="1797" max="1797" width="0" style="55" hidden="1" customWidth="1"/>
    <col min="1798" max="1798" width="11.28515625" style="55" customWidth="1"/>
    <col min="1799" max="1800" width="11.42578125" style="55"/>
    <col min="1801" max="1801" width="13.42578125" style="55" customWidth="1"/>
    <col min="1802" max="1802" width="12.140625" style="55" customWidth="1"/>
    <col min="1803" max="1804" width="12.42578125" style="55" customWidth="1"/>
    <col min="1805" max="1805" width="11.42578125" style="55"/>
    <col min="1806" max="1806" width="5.5703125" style="55" customWidth="1"/>
    <col min="1807" max="1807" width="14.140625" style="55" customWidth="1"/>
    <col min="1808" max="2049" width="11.42578125" style="55"/>
    <col min="2050" max="2050" width="10.140625" style="55" customWidth="1"/>
    <col min="2051" max="2051" width="10.5703125" style="55" customWidth="1"/>
    <col min="2052" max="2052" width="12.5703125" style="55" customWidth="1"/>
    <col min="2053" max="2053" width="0" style="55" hidden="1" customWidth="1"/>
    <col min="2054" max="2054" width="11.28515625" style="55" customWidth="1"/>
    <col min="2055" max="2056" width="11.42578125" style="55"/>
    <col min="2057" max="2057" width="13.42578125" style="55" customWidth="1"/>
    <col min="2058" max="2058" width="12.140625" style="55" customWidth="1"/>
    <col min="2059" max="2060" width="12.42578125" style="55" customWidth="1"/>
    <col min="2061" max="2061" width="11.42578125" style="55"/>
    <col min="2062" max="2062" width="5.5703125" style="55" customWidth="1"/>
    <col min="2063" max="2063" width="14.140625" style="55" customWidth="1"/>
    <col min="2064" max="2305" width="11.42578125" style="55"/>
    <col min="2306" max="2306" width="10.140625" style="55" customWidth="1"/>
    <col min="2307" max="2307" width="10.5703125" style="55" customWidth="1"/>
    <col min="2308" max="2308" width="12.5703125" style="55" customWidth="1"/>
    <col min="2309" max="2309" width="0" style="55" hidden="1" customWidth="1"/>
    <col min="2310" max="2310" width="11.28515625" style="55" customWidth="1"/>
    <col min="2311" max="2312" width="11.42578125" style="55"/>
    <col min="2313" max="2313" width="13.42578125" style="55" customWidth="1"/>
    <col min="2314" max="2314" width="12.140625" style="55" customWidth="1"/>
    <col min="2315" max="2316" width="12.42578125" style="55" customWidth="1"/>
    <col min="2317" max="2317" width="11.42578125" style="55"/>
    <col min="2318" max="2318" width="5.5703125" style="55" customWidth="1"/>
    <col min="2319" max="2319" width="14.140625" style="55" customWidth="1"/>
    <col min="2320" max="2561" width="11.42578125" style="55"/>
    <col min="2562" max="2562" width="10.140625" style="55" customWidth="1"/>
    <col min="2563" max="2563" width="10.5703125" style="55" customWidth="1"/>
    <col min="2564" max="2564" width="12.5703125" style="55" customWidth="1"/>
    <col min="2565" max="2565" width="0" style="55" hidden="1" customWidth="1"/>
    <col min="2566" max="2566" width="11.28515625" style="55" customWidth="1"/>
    <col min="2567" max="2568" width="11.42578125" style="55"/>
    <col min="2569" max="2569" width="13.42578125" style="55" customWidth="1"/>
    <col min="2570" max="2570" width="12.140625" style="55" customWidth="1"/>
    <col min="2571" max="2572" width="12.42578125" style="55" customWidth="1"/>
    <col min="2573" max="2573" width="11.42578125" style="55"/>
    <col min="2574" max="2574" width="5.5703125" style="55" customWidth="1"/>
    <col min="2575" max="2575" width="14.140625" style="55" customWidth="1"/>
    <col min="2576" max="2817" width="11.42578125" style="55"/>
    <col min="2818" max="2818" width="10.140625" style="55" customWidth="1"/>
    <col min="2819" max="2819" width="10.5703125" style="55" customWidth="1"/>
    <col min="2820" max="2820" width="12.5703125" style="55" customWidth="1"/>
    <col min="2821" max="2821" width="0" style="55" hidden="1" customWidth="1"/>
    <col min="2822" max="2822" width="11.28515625" style="55" customWidth="1"/>
    <col min="2823" max="2824" width="11.42578125" style="55"/>
    <col min="2825" max="2825" width="13.42578125" style="55" customWidth="1"/>
    <col min="2826" max="2826" width="12.140625" style="55" customWidth="1"/>
    <col min="2827" max="2828" width="12.42578125" style="55" customWidth="1"/>
    <col min="2829" max="2829" width="11.42578125" style="55"/>
    <col min="2830" max="2830" width="5.5703125" style="55" customWidth="1"/>
    <col min="2831" max="2831" width="14.140625" style="55" customWidth="1"/>
    <col min="2832" max="3073" width="11.42578125" style="55"/>
    <col min="3074" max="3074" width="10.140625" style="55" customWidth="1"/>
    <col min="3075" max="3075" width="10.5703125" style="55" customWidth="1"/>
    <col min="3076" max="3076" width="12.5703125" style="55" customWidth="1"/>
    <col min="3077" max="3077" width="0" style="55" hidden="1" customWidth="1"/>
    <col min="3078" max="3078" width="11.28515625" style="55" customWidth="1"/>
    <col min="3079" max="3080" width="11.42578125" style="55"/>
    <col min="3081" max="3081" width="13.42578125" style="55" customWidth="1"/>
    <col min="3082" max="3082" width="12.140625" style="55" customWidth="1"/>
    <col min="3083" max="3084" width="12.42578125" style="55" customWidth="1"/>
    <col min="3085" max="3085" width="11.42578125" style="55"/>
    <col min="3086" max="3086" width="5.5703125" style="55" customWidth="1"/>
    <col min="3087" max="3087" width="14.140625" style="55" customWidth="1"/>
    <col min="3088" max="3329" width="11.42578125" style="55"/>
    <col min="3330" max="3330" width="10.140625" style="55" customWidth="1"/>
    <col min="3331" max="3331" width="10.5703125" style="55" customWidth="1"/>
    <col min="3332" max="3332" width="12.5703125" style="55" customWidth="1"/>
    <col min="3333" max="3333" width="0" style="55" hidden="1" customWidth="1"/>
    <col min="3334" max="3334" width="11.28515625" style="55" customWidth="1"/>
    <col min="3335" max="3336" width="11.42578125" style="55"/>
    <col min="3337" max="3337" width="13.42578125" style="55" customWidth="1"/>
    <col min="3338" max="3338" width="12.140625" style="55" customWidth="1"/>
    <col min="3339" max="3340" width="12.42578125" style="55" customWidth="1"/>
    <col min="3341" max="3341" width="11.42578125" style="55"/>
    <col min="3342" max="3342" width="5.5703125" style="55" customWidth="1"/>
    <col min="3343" max="3343" width="14.140625" style="55" customWidth="1"/>
    <col min="3344" max="3585" width="11.42578125" style="55"/>
    <col min="3586" max="3586" width="10.140625" style="55" customWidth="1"/>
    <col min="3587" max="3587" width="10.5703125" style="55" customWidth="1"/>
    <col min="3588" max="3588" width="12.5703125" style="55" customWidth="1"/>
    <col min="3589" max="3589" width="0" style="55" hidden="1" customWidth="1"/>
    <col min="3590" max="3590" width="11.28515625" style="55" customWidth="1"/>
    <col min="3591" max="3592" width="11.42578125" style="55"/>
    <col min="3593" max="3593" width="13.42578125" style="55" customWidth="1"/>
    <col min="3594" max="3594" width="12.140625" style="55" customWidth="1"/>
    <col min="3595" max="3596" width="12.42578125" style="55" customWidth="1"/>
    <col min="3597" max="3597" width="11.42578125" style="55"/>
    <col min="3598" max="3598" width="5.5703125" style="55" customWidth="1"/>
    <col min="3599" max="3599" width="14.140625" style="55" customWidth="1"/>
    <col min="3600" max="3841" width="11.42578125" style="55"/>
    <col min="3842" max="3842" width="10.140625" style="55" customWidth="1"/>
    <col min="3843" max="3843" width="10.5703125" style="55" customWidth="1"/>
    <col min="3844" max="3844" width="12.5703125" style="55" customWidth="1"/>
    <col min="3845" max="3845" width="0" style="55" hidden="1" customWidth="1"/>
    <col min="3846" max="3846" width="11.28515625" style="55" customWidth="1"/>
    <col min="3847" max="3848" width="11.42578125" style="55"/>
    <col min="3849" max="3849" width="13.42578125" style="55" customWidth="1"/>
    <col min="3850" max="3850" width="12.140625" style="55" customWidth="1"/>
    <col min="3851" max="3852" width="12.42578125" style="55" customWidth="1"/>
    <col min="3853" max="3853" width="11.42578125" style="55"/>
    <col min="3854" max="3854" width="5.5703125" style="55" customWidth="1"/>
    <col min="3855" max="3855" width="14.140625" style="55" customWidth="1"/>
    <col min="3856" max="4097" width="11.42578125" style="55"/>
    <col min="4098" max="4098" width="10.140625" style="55" customWidth="1"/>
    <col min="4099" max="4099" width="10.5703125" style="55" customWidth="1"/>
    <col min="4100" max="4100" width="12.5703125" style="55" customWidth="1"/>
    <col min="4101" max="4101" width="0" style="55" hidden="1" customWidth="1"/>
    <col min="4102" max="4102" width="11.28515625" style="55" customWidth="1"/>
    <col min="4103" max="4104" width="11.42578125" style="55"/>
    <col min="4105" max="4105" width="13.42578125" style="55" customWidth="1"/>
    <col min="4106" max="4106" width="12.140625" style="55" customWidth="1"/>
    <col min="4107" max="4108" width="12.42578125" style="55" customWidth="1"/>
    <col min="4109" max="4109" width="11.42578125" style="55"/>
    <col min="4110" max="4110" width="5.5703125" style="55" customWidth="1"/>
    <col min="4111" max="4111" width="14.140625" style="55" customWidth="1"/>
    <col min="4112" max="4353" width="11.42578125" style="55"/>
    <col min="4354" max="4354" width="10.140625" style="55" customWidth="1"/>
    <col min="4355" max="4355" width="10.5703125" style="55" customWidth="1"/>
    <col min="4356" max="4356" width="12.5703125" style="55" customWidth="1"/>
    <col min="4357" max="4357" width="0" style="55" hidden="1" customWidth="1"/>
    <col min="4358" max="4358" width="11.28515625" style="55" customWidth="1"/>
    <col min="4359" max="4360" width="11.42578125" style="55"/>
    <col min="4361" max="4361" width="13.42578125" style="55" customWidth="1"/>
    <col min="4362" max="4362" width="12.140625" style="55" customWidth="1"/>
    <col min="4363" max="4364" width="12.42578125" style="55" customWidth="1"/>
    <col min="4365" max="4365" width="11.42578125" style="55"/>
    <col min="4366" max="4366" width="5.5703125" style="55" customWidth="1"/>
    <col min="4367" max="4367" width="14.140625" style="55" customWidth="1"/>
    <col min="4368" max="4609" width="11.42578125" style="55"/>
    <col min="4610" max="4610" width="10.140625" style="55" customWidth="1"/>
    <col min="4611" max="4611" width="10.5703125" style="55" customWidth="1"/>
    <col min="4612" max="4612" width="12.5703125" style="55" customWidth="1"/>
    <col min="4613" max="4613" width="0" style="55" hidden="1" customWidth="1"/>
    <col min="4614" max="4614" width="11.28515625" style="55" customWidth="1"/>
    <col min="4615" max="4616" width="11.42578125" style="55"/>
    <col min="4617" max="4617" width="13.42578125" style="55" customWidth="1"/>
    <col min="4618" max="4618" width="12.140625" style="55" customWidth="1"/>
    <col min="4619" max="4620" width="12.42578125" style="55" customWidth="1"/>
    <col min="4621" max="4621" width="11.42578125" style="55"/>
    <col min="4622" max="4622" width="5.5703125" style="55" customWidth="1"/>
    <col min="4623" max="4623" width="14.140625" style="55" customWidth="1"/>
    <col min="4624" max="4865" width="11.42578125" style="55"/>
    <col min="4866" max="4866" width="10.140625" style="55" customWidth="1"/>
    <col min="4867" max="4867" width="10.5703125" style="55" customWidth="1"/>
    <col min="4868" max="4868" width="12.5703125" style="55" customWidth="1"/>
    <col min="4869" max="4869" width="0" style="55" hidden="1" customWidth="1"/>
    <col min="4870" max="4870" width="11.28515625" style="55" customWidth="1"/>
    <col min="4871" max="4872" width="11.42578125" style="55"/>
    <col min="4873" max="4873" width="13.42578125" style="55" customWidth="1"/>
    <col min="4874" max="4874" width="12.140625" style="55" customWidth="1"/>
    <col min="4875" max="4876" width="12.42578125" style="55" customWidth="1"/>
    <col min="4877" max="4877" width="11.42578125" style="55"/>
    <col min="4878" max="4878" width="5.5703125" style="55" customWidth="1"/>
    <col min="4879" max="4879" width="14.140625" style="55" customWidth="1"/>
    <col min="4880" max="5121" width="11.42578125" style="55"/>
    <col min="5122" max="5122" width="10.140625" style="55" customWidth="1"/>
    <col min="5123" max="5123" width="10.5703125" style="55" customWidth="1"/>
    <col min="5124" max="5124" width="12.5703125" style="55" customWidth="1"/>
    <col min="5125" max="5125" width="0" style="55" hidden="1" customWidth="1"/>
    <col min="5126" max="5126" width="11.28515625" style="55" customWidth="1"/>
    <col min="5127" max="5128" width="11.42578125" style="55"/>
    <col min="5129" max="5129" width="13.42578125" style="55" customWidth="1"/>
    <col min="5130" max="5130" width="12.140625" style="55" customWidth="1"/>
    <col min="5131" max="5132" width="12.42578125" style="55" customWidth="1"/>
    <col min="5133" max="5133" width="11.42578125" style="55"/>
    <col min="5134" max="5134" width="5.5703125" style="55" customWidth="1"/>
    <col min="5135" max="5135" width="14.140625" style="55" customWidth="1"/>
    <col min="5136" max="5377" width="11.42578125" style="55"/>
    <col min="5378" max="5378" width="10.140625" style="55" customWidth="1"/>
    <col min="5379" max="5379" width="10.5703125" style="55" customWidth="1"/>
    <col min="5380" max="5380" width="12.5703125" style="55" customWidth="1"/>
    <col min="5381" max="5381" width="0" style="55" hidden="1" customWidth="1"/>
    <col min="5382" max="5382" width="11.28515625" style="55" customWidth="1"/>
    <col min="5383" max="5384" width="11.42578125" style="55"/>
    <col min="5385" max="5385" width="13.42578125" style="55" customWidth="1"/>
    <col min="5386" max="5386" width="12.140625" style="55" customWidth="1"/>
    <col min="5387" max="5388" width="12.42578125" style="55" customWidth="1"/>
    <col min="5389" max="5389" width="11.42578125" style="55"/>
    <col min="5390" max="5390" width="5.5703125" style="55" customWidth="1"/>
    <col min="5391" max="5391" width="14.140625" style="55" customWidth="1"/>
    <col min="5392" max="5633" width="11.42578125" style="55"/>
    <col min="5634" max="5634" width="10.140625" style="55" customWidth="1"/>
    <col min="5635" max="5635" width="10.5703125" style="55" customWidth="1"/>
    <col min="5636" max="5636" width="12.5703125" style="55" customWidth="1"/>
    <col min="5637" max="5637" width="0" style="55" hidden="1" customWidth="1"/>
    <col min="5638" max="5638" width="11.28515625" style="55" customWidth="1"/>
    <col min="5639" max="5640" width="11.42578125" style="55"/>
    <col min="5641" max="5641" width="13.42578125" style="55" customWidth="1"/>
    <col min="5642" max="5642" width="12.140625" style="55" customWidth="1"/>
    <col min="5643" max="5644" width="12.42578125" style="55" customWidth="1"/>
    <col min="5645" max="5645" width="11.42578125" style="55"/>
    <col min="5646" max="5646" width="5.5703125" style="55" customWidth="1"/>
    <col min="5647" max="5647" width="14.140625" style="55" customWidth="1"/>
    <col min="5648" max="5889" width="11.42578125" style="55"/>
    <col min="5890" max="5890" width="10.140625" style="55" customWidth="1"/>
    <col min="5891" max="5891" width="10.5703125" style="55" customWidth="1"/>
    <col min="5892" max="5892" width="12.5703125" style="55" customWidth="1"/>
    <col min="5893" max="5893" width="0" style="55" hidden="1" customWidth="1"/>
    <col min="5894" max="5894" width="11.28515625" style="55" customWidth="1"/>
    <col min="5895" max="5896" width="11.42578125" style="55"/>
    <col min="5897" max="5897" width="13.42578125" style="55" customWidth="1"/>
    <col min="5898" max="5898" width="12.140625" style="55" customWidth="1"/>
    <col min="5899" max="5900" width="12.42578125" style="55" customWidth="1"/>
    <col min="5901" max="5901" width="11.42578125" style="55"/>
    <col min="5902" max="5902" width="5.5703125" style="55" customWidth="1"/>
    <col min="5903" max="5903" width="14.140625" style="55" customWidth="1"/>
    <col min="5904" max="6145" width="11.42578125" style="55"/>
    <col min="6146" max="6146" width="10.140625" style="55" customWidth="1"/>
    <col min="6147" max="6147" width="10.5703125" style="55" customWidth="1"/>
    <col min="6148" max="6148" width="12.5703125" style="55" customWidth="1"/>
    <col min="6149" max="6149" width="0" style="55" hidden="1" customWidth="1"/>
    <col min="6150" max="6150" width="11.28515625" style="55" customWidth="1"/>
    <col min="6151" max="6152" width="11.42578125" style="55"/>
    <col min="6153" max="6153" width="13.42578125" style="55" customWidth="1"/>
    <col min="6154" max="6154" width="12.140625" style="55" customWidth="1"/>
    <col min="6155" max="6156" width="12.42578125" style="55" customWidth="1"/>
    <col min="6157" max="6157" width="11.42578125" style="55"/>
    <col min="6158" max="6158" width="5.5703125" style="55" customWidth="1"/>
    <col min="6159" max="6159" width="14.140625" style="55" customWidth="1"/>
    <col min="6160" max="6401" width="11.42578125" style="55"/>
    <col min="6402" max="6402" width="10.140625" style="55" customWidth="1"/>
    <col min="6403" max="6403" width="10.5703125" style="55" customWidth="1"/>
    <col min="6404" max="6404" width="12.5703125" style="55" customWidth="1"/>
    <col min="6405" max="6405" width="0" style="55" hidden="1" customWidth="1"/>
    <col min="6406" max="6406" width="11.28515625" style="55" customWidth="1"/>
    <col min="6407" max="6408" width="11.42578125" style="55"/>
    <col min="6409" max="6409" width="13.42578125" style="55" customWidth="1"/>
    <col min="6410" max="6410" width="12.140625" style="55" customWidth="1"/>
    <col min="6411" max="6412" width="12.42578125" style="55" customWidth="1"/>
    <col min="6413" max="6413" width="11.42578125" style="55"/>
    <col min="6414" max="6414" width="5.5703125" style="55" customWidth="1"/>
    <col min="6415" max="6415" width="14.140625" style="55" customWidth="1"/>
    <col min="6416" max="6657" width="11.42578125" style="55"/>
    <col min="6658" max="6658" width="10.140625" style="55" customWidth="1"/>
    <col min="6659" max="6659" width="10.5703125" style="55" customWidth="1"/>
    <col min="6660" max="6660" width="12.5703125" style="55" customWidth="1"/>
    <col min="6661" max="6661" width="0" style="55" hidden="1" customWidth="1"/>
    <col min="6662" max="6662" width="11.28515625" style="55" customWidth="1"/>
    <col min="6663" max="6664" width="11.42578125" style="55"/>
    <col min="6665" max="6665" width="13.42578125" style="55" customWidth="1"/>
    <col min="6666" max="6666" width="12.140625" style="55" customWidth="1"/>
    <col min="6667" max="6668" width="12.42578125" style="55" customWidth="1"/>
    <col min="6669" max="6669" width="11.42578125" style="55"/>
    <col min="6670" max="6670" width="5.5703125" style="55" customWidth="1"/>
    <col min="6671" max="6671" width="14.140625" style="55" customWidth="1"/>
    <col min="6672" max="6913" width="11.42578125" style="55"/>
    <col min="6914" max="6914" width="10.140625" style="55" customWidth="1"/>
    <col min="6915" max="6915" width="10.5703125" style="55" customWidth="1"/>
    <col min="6916" max="6916" width="12.5703125" style="55" customWidth="1"/>
    <col min="6917" max="6917" width="0" style="55" hidden="1" customWidth="1"/>
    <col min="6918" max="6918" width="11.28515625" style="55" customWidth="1"/>
    <col min="6919" max="6920" width="11.42578125" style="55"/>
    <col min="6921" max="6921" width="13.42578125" style="55" customWidth="1"/>
    <col min="6922" max="6922" width="12.140625" style="55" customWidth="1"/>
    <col min="6923" max="6924" width="12.42578125" style="55" customWidth="1"/>
    <col min="6925" max="6925" width="11.42578125" style="55"/>
    <col min="6926" max="6926" width="5.5703125" style="55" customWidth="1"/>
    <col min="6927" max="6927" width="14.140625" style="55" customWidth="1"/>
    <col min="6928" max="7169" width="11.42578125" style="55"/>
    <col min="7170" max="7170" width="10.140625" style="55" customWidth="1"/>
    <col min="7171" max="7171" width="10.5703125" style="55" customWidth="1"/>
    <col min="7172" max="7172" width="12.5703125" style="55" customWidth="1"/>
    <col min="7173" max="7173" width="0" style="55" hidden="1" customWidth="1"/>
    <col min="7174" max="7174" width="11.28515625" style="55" customWidth="1"/>
    <col min="7175" max="7176" width="11.42578125" style="55"/>
    <col min="7177" max="7177" width="13.42578125" style="55" customWidth="1"/>
    <col min="7178" max="7178" width="12.140625" style="55" customWidth="1"/>
    <col min="7179" max="7180" width="12.42578125" style="55" customWidth="1"/>
    <col min="7181" max="7181" width="11.42578125" style="55"/>
    <col min="7182" max="7182" width="5.5703125" style="55" customWidth="1"/>
    <col min="7183" max="7183" width="14.140625" style="55" customWidth="1"/>
    <col min="7184" max="7425" width="11.42578125" style="55"/>
    <col min="7426" max="7426" width="10.140625" style="55" customWidth="1"/>
    <col min="7427" max="7427" width="10.5703125" style="55" customWidth="1"/>
    <col min="7428" max="7428" width="12.5703125" style="55" customWidth="1"/>
    <col min="7429" max="7429" width="0" style="55" hidden="1" customWidth="1"/>
    <col min="7430" max="7430" width="11.28515625" style="55" customWidth="1"/>
    <col min="7431" max="7432" width="11.42578125" style="55"/>
    <col min="7433" max="7433" width="13.42578125" style="55" customWidth="1"/>
    <col min="7434" max="7434" width="12.140625" style="55" customWidth="1"/>
    <col min="7435" max="7436" width="12.42578125" style="55" customWidth="1"/>
    <col min="7437" max="7437" width="11.42578125" style="55"/>
    <col min="7438" max="7438" width="5.5703125" style="55" customWidth="1"/>
    <col min="7439" max="7439" width="14.140625" style="55" customWidth="1"/>
    <col min="7440" max="7681" width="11.42578125" style="55"/>
    <col min="7682" max="7682" width="10.140625" style="55" customWidth="1"/>
    <col min="7683" max="7683" width="10.5703125" style="55" customWidth="1"/>
    <col min="7684" max="7684" width="12.5703125" style="55" customWidth="1"/>
    <col min="7685" max="7685" width="0" style="55" hidden="1" customWidth="1"/>
    <col min="7686" max="7686" width="11.28515625" style="55" customWidth="1"/>
    <col min="7687" max="7688" width="11.42578125" style="55"/>
    <col min="7689" max="7689" width="13.42578125" style="55" customWidth="1"/>
    <col min="7690" max="7690" width="12.140625" style="55" customWidth="1"/>
    <col min="7691" max="7692" width="12.42578125" style="55" customWidth="1"/>
    <col min="7693" max="7693" width="11.42578125" style="55"/>
    <col min="7694" max="7694" width="5.5703125" style="55" customWidth="1"/>
    <col min="7695" max="7695" width="14.140625" style="55" customWidth="1"/>
    <col min="7696" max="7937" width="11.42578125" style="55"/>
    <col min="7938" max="7938" width="10.140625" style="55" customWidth="1"/>
    <col min="7939" max="7939" width="10.5703125" style="55" customWidth="1"/>
    <col min="7940" max="7940" width="12.5703125" style="55" customWidth="1"/>
    <col min="7941" max="7941" width="0" style="55" hidden="1" customWidth="1"/>
    <col min="7942" max="7942" width="11.28515625" style="55" customWidth="1"/>
    <col min="7943" max="7944" width="11.42578125" style="55"/>
    <col min="7945" max="7945" width="13.42578125" style="55" customWidth="1"/>
    <col min="7946" max="7946" width="12.140625" style="55" customWidth="1"/>
    <col min="7947" max="7948" width="12.42578125" style="55" customWidth="1"/>
    <col min="7949" max="7949" width="11.42578125" style="55"/>
    <col min="7950" max="7950" width="5.5703125" style="55" customWidth="1"/>
    <col min="7951" max="7951" width="14.140625" style="55" customWidth="1"/>
    <col min="7952" max="8193" width="11.42578125" style="55"/>
    <col min="8194" max="8194" width="10.140625" style="55" customWidth="1"/>
    <col min="8195" max="8195" width="10.5703125" style="55" customWidth="1"/>
    <col min="8196" max="8196" width="12.5703125" style="55" customWidth="1"/>
    <col min="8197" max="8197" width="0" style="55" hidden="1" customWidth="1"/>
    <col min="8198" max="8198" width="11.28515625" style="55" customWidth="1"/>
    <col min="8199" max="8200" width="11.42578125" style="55"/>
    <col min="8201" max="8201" width="13.42578125" style="55" customWidth="1"/>
    <col min="8202" max="8202" width="12.140625" style="55" customWidth="1"/>
    <col min="8203" max="8204" width="12.42578125" style="55" customWidth="1"/>
    <col min="8205" max="8205" width="11.42578125" style="55"/>
    <col min="8206" max="8206" width="5.5703125" style="55" customWidth="1"/>
    <col min="8207" max="8207" width="14.140625" style="55" customWidth="1"/>
    <col min="8208" max="8449" width="11.42578125" style="55"/>
    <col min="8450" max="8450" width="10.140625" style="55" customWidth="1"/>
    <col min="8451" max="8451" width="10.5703125" style="55" customWidth="1"/>
    <col min="8452" max="8452" width="12.5703125" style="55" customWidth="1"/>
    <col min="8453" max="8453" width="0" style="55" hidden="1" customWidth="1"/>
    <col min="8454" max="8454" width="11.28515625" style="55" customWidth="1"/>
    <col min="8455" max="8456" width="11.42578125" style="55"/>
    <col min="8457" max="8457" width="13.42578125" style="55" customWidth="1"/>
    <col min="8458" max="8458" width="12.140625" style="55" customWidth="1"/>
    <col min="8459" max="8460" width="12.42578125" style="55" customWidth="1"/>
    <col min="8461" max="8461" width="11.42578125" style="55"/>
    <col min="8462" max="8462" width="5.5703125" style="55" customWidth="1"/>
    <col min="8463" max="8463" width="14.140625" style="55" customWidth="1"/>
    <col min="8464" max="8705" width="11.42578125" style="55"/>
    <col min="8706" max="8706" width="10.140625" style="55" customWidth="1"/>
    <col min="8707" max="8707" width="10.5703125" style="55" customWidth="1"/>
    <col min="8708" max="8708" width="12.5703125" style="55" customWidth="1"/>
    <col min="8709" max="8709" width="0" style="55" hidden="1" customWidth="1"/>
    <col min="8710" max="8710" width="11.28515625" style="55" customWidth="1"/>
    <col min="8711" max="8712" width="11.42578125" style="55"/>
    <col min="8713" max="8713" width="13.42578125" style="55" customWidth="1"/>
    <col min="8714" max="8714" width="12.140625" style="55" customWidth="1"/>
    <col min="8715" max="8716" width="12.42578125" style="55" customWidth="1"/>
    <col min="8717" max="8717" width="11.42578125" style="55"/>
    <col min="8718" max="8718" width="5.5703125" style="55" customWidth="1"/>
    <col min="8719" max="8719" width="14.140625" style="55" customWidth="1"/>
    <col min="8720" max="8961" width="11.42578125" style="55"/>
    <col min="8962" max="8962" width="10.140625" style="55" customWidth="1"/>
    <col min="8963" max="8963" width="10.5703125" style="55" customWidth="1"/>
    <col min="8964" max="8964" width="12.5703125" style="55" customWidth="1"/>
    <col min="8965" max="8965" width="0" style="55" hidden="1" customWidth="1"/>
    <col min="8966" max="8966" width="11.28515625" style="55" customWidth="1"/>
    <col min="8967" max="8968" width="11.42578125" style="55"/>
    <col min="8969" max="8969" width="13.42578125" style="55" customWidth="1"/>
    <col min="8970" max="8970" width="12.140625" style="55" customWidth="1"/>
    <col min="8971" max="8972" width="12.42578125" style="55" customWidth="1"/>
    <col min="8973" max="8973" width="11.42578125" style="55"/>
    <col min="8974" max="8974" width="5.5703125" style="55" customWidth="1"/>
    <col min="8975" max="8975" width="14.140625" style="55" customWidth="1"/>
    <col min="8976" max="9217" width="11.42578125" style="55"/>
    <col min="9218" max="9218" width="10.140625" style="55" customWidth="1"/>
    <col min="9219" max="9219" width="10.5703125" style="55" customWidth="1"/>
    <col min="9220" max="9220" width="12.5703125" style="55" customWidth="1"/>
    <col min="9221" max="9221" width="0" style="55" hidden="1" customWidth="1"/>
    <col min="9222" max="9222" width="11.28515625" style="55" customWidth="1"/>
    <col min="9223" max="9224" width="11.42578125" style="55"/>
    <col min="9225" max="9225" width="13.42578125" style="55" customWidth="1"/>
    <col min="9226" max="9226" width="12.140625" style="55" customWidth="1"/>
    <col min="9227" max="9228" width="12.42578125" style="55" customWidth="1"/>
    <col min="9229" max="9229" width="11.42578125" style="55"/>
    <col min="9230" max="9230" width="5.5703125" style="55" customWidth="1"/>
    <col min="9231" max="9231" width="14.140625" style="55" customWidth="1"/>
    <col min="9232" max="9473" width="11.42578125" style="55"/>
    <col min="9474" max="9474" width="10.140625" style="55" customWidth="1"/>
    <col min="9475" max="9475" width="10.5703125" style="55" customWidth="1"/>
    <col min="9476" max="9476" width="12.5703125" style="55" customWidth="1"/>
    <col min="9477" max="9477" width="0" style="55" hidden="1" customWidth="1"/>
    <col min="9478" max="9478" width="11.28515625" style="55" customWidth="1"/>
    <col min="9479" max="9480" width="11.42578125" style="55"/>
    <col min="9481" max="9481" width="13.42578125" style="55" customWidth="1"/>
    <col min="9482" max="9482" width="12.140625" style="55" customWidth="1"/>
    <col min="9483" max="9484" width="12.42578125" style="55" customWidth="1"/>
    <col min="9485" max="9485" width="11.42578125" style="55"/>
    <col min="9486" max="9486" width="5.5703125" style="55" customWidth="1"/>
    <col min="9487" max="9487" width="14.140625" style="55" customWidth="1"/>
    <col min="9488" max="9729" width="11.42578125" style="55"/>
    <col min="9730" max="9730" width="10.140625" style="55" customWidth="1"/>
    <col min="9731" max="9731" width="10.5703125" style="55" customWidth="1"/>
    <col min="9732" max="9732" width="12.5703125" style="55" customWidth="1"/>
    <col min="9733" max="9733" width="0" style="55" hidden="1" customWidth="1"/>
    <col min="9734" max="9734" width="11.28515625" style="55" customWidth="1"/>
    <col min="9735" max="9736" width="11.42578125" style="55"/>
    <col min="9737" max="9737" width="13.42578125" style="55" customWidth="1"/>
    <col min="9738" max="9738" width="12.140625" style="55" customWidth="1"/>
    <col min="9739" max="9740" width="12.42578125" style="55" customWidth="1"/>
    <col min="9741" max="9741" width="11.42578125" style="55"/>
    <col min="9742" max="9742" width="5.5703125" style="55" customWidth="1"/>
    <col min="9743" max="9743" width="14.140625" style="55" customWidth="1"/>
    <col min="9744" max="9985" width="11.42578125" style="55"/>
    <col min="9986" max="9986" width="10.140625" style="55" customWidth="1"/>
    <col min="9987" max="9987" width="10.5703125" style="55" customWidth="1"/>
    <col min="9988" max="9988" width="12.5703125" style="55" customWidth="1"/>
    <col min="9989" max="9989" width="0" style="55" hidden="1" customWidth="1"/>
    <col min="9990" max="9990" width="11.28515625" style="55" customWidth="1"/>
    <col min="9991" max="9992" width="11.42578125" style="55"/>
    <col min="9993" max="9993" width="13.42578125" style="55" customWidth="1"/>
    <col min="9994" max="9994" width="12.140625" style="55" customWidth="1"/>
    <col min="9995" max="9996" width="12.42578125" style="55" customWidth="1"/>
    <col min="9997" max="9997" width="11.42578125" style="55"/>
    <col min="9998" max="9998" width="5.5703125" style="55" customWidth="1"/>
    <col min="9999" max="9999" width="14.140625" style="55" customWidth="1"/>
    <col min="10000" max="10241" width="11.42578125" style="55"/>
    <col min="10242" max="10242" width="10.140625" style="55" customWidth="1"/>
    <col min="10243" max="10243" width="10.5703125" style="55" customWidth="1"/>
    <col min="10244" max="10244" width="12.5703125" style="55" customWidth="1"/>
    <col min="10245" max="10245" width="0" style="55" hidden="1" customWidth="1"/>
    <col min="10246" max="10246" width="11.28515625" style="55" customWidth="1"/>
    <col min="10247" max="10248" width="11.42578125" style="55"/>
    <col min="10249" max="10249" width="13.42578125" style="55" customWidth="1"/>
    <col min="10250" max="10250" width="12.140625" style="55" customWidth="1"/>
    <col min="10251" max="10252" width="12.42578125" style="55" customWidth="1"/>
    <col min="10253" max="10253" width="11.42578125" style="55"/>
    <col min="10254" max="10254" width="5.5703125" style="55" customWidth="1"/>
    <col min="10255" max="10255" width="14.140625" style="55" customWidth="1"/>
    <col min="10256" max="10497" width="11.42578125" style="55"/>
    <col min="10498" max="10498" width="10.140625" style="55" customWidth="1"/>
    <col min="10499" max="10499" width="10.5703125" style="55" customWidth="1"/>
    <col min="10500" max="10500" width="12.5703125" style="55" customWidth="1"/>
    <col min="10501" max="10501" width="0" style="55" hidden="1" customWidth="1"/>
    <col min="10502" max="10502" width="11.28515625" style="55" customWidth="1"/>
    <col min="10503" max="10504" width="11.42578125" style="55"/>
    <col min="10505" max="10505" width="13.42578125" style="55" customWidth="1"/>
    <col min="10506" max="10506" width="12.140625" style="55" customWidth="1"/>
    <col min="10507" max="10508" width="12.42578125" style="55" customWidth="1"/>
    <col min="10509" max="10509" width="11.42578125" style="55"/>
    <col min="10510" max="10510" width="5.5703125" style="55" customWidth="1"/>
    <col min="10511" max="10511" width="14.140625" style="55" customWidth="1"/>
    <col min="10512" max="10753" width="11.42578125" style="55"/>
    <col min="10754" max="10754" width="10.140625" style="55" customWidth="1"/>
    <col min="10755" max="10755" width="10.5703125" style="55" customWidth="1"/>
    <col min="10756" max="10756" width="12.5703125" style="55" customWidth="1"/>
    <col min="10757" max="10757" width="0" style="55" hidden="1" customWidth="1"/>
    <col min="10758" max="10758" width="11.28515625" style="55" customWidth="1"/>
    <col min="10759" max="10760" width="11.42578125" style="55"/>
    <col min="10761" max="10761" width="13.42578125" style="55" customWidth="1"/>
    <col min="10762" max="10762" width="12.140625" style="55" customWidth="1"/>
    <col min="10763" max="10764" width="12.42578125" style="55" customWidth="1"/>
    <col min="10765" max="10765" width="11.42578125" style="55"/>
    <col min="10766" max="10766" width="5.5703125" style="55" customWidth="1"/>
    <col min="10767" max="10767" width="14.140625" style="55" customWidth="1"/>
    <col min="10768" max="11009" width="11.42578125" style="55"/>
    <col min="11010" max="11010" width="10.140625" style="55" customWidth="1"/>
    <col min="11011" max="11011" width="10.5703125" style="55" customWidth="1"/>
    <col min="11012" max="11012" width="12.5703125" style="55" customWidth="1"/>
    <col min="11013" max="11013" width="0" style="55" hidden="1" customWidth="1"/>
    <col min="11014" max="11014" width="11.28515625" style="55" customWidth="1"/>
    <col min="11015" max="11016" width="11.42578125" style="55"/>
    <col min="11017" max="11017" width="13.42578125" style="55" customWidth="1"/>
    <col min="11018" max="11018" width="12.140625" style="55" customWidth="1"/>
    <col min="11019" max="11020" width="12.42578125" style="55" customWidth="1"/>
    <col min="11021" max="11021" width="11.42578125" style="55"/>
    <col min="11022" max="11022" width="5.5703125" style="55" customWidth="1"/>
    <col min="11023" max="11023" width="14.140625" style="55" customWidth="1"/>
    <col min="11024" max="11265" width="11.42578125" style="55"/>
    <col min="11266" max="11266" width="10.140625" style="55" customWidth="1"/>
    <col min="11267" max="11267" width="10.5703125" style="55" customWidth="1"/>
    <col min="11268" max="11268" width="12.5703125" style="55" customWidth="1"/>
    <col min="11269" max="11269" width="0" style="55" hidden="1" customWidth="1"/>
    <col min="11270" max="11270" width="11.28515625" style="55" customWidth="1"/>
    <col min="11271" max="11272" width="11.42578125" style="55"/>
    <col min="11273" max="11273" width="13.42578125" style="55" customWidth="1"/>
    <col min="11274" max="11274" width="12.140625" style="55" customWidth="1"/>
    <col min="11275" max="11276" width="12.42578125" style="55" customWidth="1"/>
    <col min="11277" max="11277" width="11.42578125" style="55"/>
    <col min="11278" max="11278" width="5.5703125" style="55" customWidth="1"/>
    <col min="11279" max="11279" width="14.140625" style="55" customWidth="1"/>
    <col min="11280" max="11521" width="11.42578125" style="55"/>
    <col min="11522" max="11522" width="10.140625" style="55" customWidth="1"/>
    <col min="11523" max="11523" width="10.5703125" style="55" customWidth="1"/>
    <col min="11524" max="11524" width="12.5703125" style="55" customWidth="1"/>
    <col min="11525" max="11525" width="0" style="55" hidden="1" customWidth="1"/>
    <col min="11526" max="11526" width="11.28515625" style="55" customWidth="1"/>
    <col min="11527" max="11528" width="11.42578125" style="55"/>
    <col min="11529" max="11529" width="13.42578125" style="55" customWidth="1"/>
    <col min="11530" max="11530" width="12.140625" style="55" customWidth="1"/>
    <col min="11531" max="11532" width="12.42578125" style="55" customWidth="1"/>
    <col min="11533" max="11533" width="11.42578125" style="55"/>
    <col min="11534" max="11534" width="5.5703125" style="55" customWidth="1"/>
    <col min="11535" max="11535" width="14.140625" style="55" customWidth="1"/>
    <col min="11536" max="11777" width="11.42578125" style="55"/>
    <col min="11778" max="11778" width="10.140625" style="55" customWidth="1"/>
    <col min="11779" max="11779" width="10.5703125" style="55" customWidth="1"/>
    <col min="11780" max="11780" width="12.5703125" style="55" customWidth="1"/>
    <col min="11781" max="11781" width="0" style="55" hidden="1" customWidth="1"/>
    <col min="11782" max="11782" width="11.28515625" style="55" customWidth="1"/>
    <col min="11783" max="11784" width="11.42578125" style="55"/>
    <col min="11785" max="11785" width="13.42578125" style="55" customWidth="1"/>
    <col min="11786" max="11786" width="12.140625" style="55" customWidth="1"/>
    <col min="11787" max="11788" width="12.42578125" style="55" customWidth="1"/>
    <col min="11789" max="11789" width="11.42578125" style="55"/>
    <col min="11790" max="11790" width="5.5703125" style="55" customWidth="1"/>
    <col min="11791" max="11791" width="14.140625" style="55" customWidth="1"/>
    <col min="11792" max="12033" width="11.42578125" style="55"/>
    <col min="12034" max="12034" width="10.140625" style="55" customWidth="1"/>
    <col min="12035" max="12035" width="10.5703125" style="55" customWidth="1"/>
    <col min="12036" max="12036" width="12.5703125" style="55" customWidth="1"/>
    <col min="12037" max="12037" width="0" style="55" hidden="1" customWidth="1"/>
    <col min="12038" max="12038" width="11.28515625" style="55" customWidth="1"/>
    <col min="12039" max="12040" width="11.42578125" style="55"/>
    <col min="12041" max="12041" width="13.42578125" style="55" customWidth="1"/>
    <col min="12042" max="12042" width="12.140625" style="55" customWidth="1"/>
    <col min="12043" max="12044" width="12.42578125" style="55" customWidth="1"/>
    <col min="12045" max="12045" width="11.42578125" style="55"/>
    <col min="12046" max="12046" width="5.5703125" style="55" customWidth="1"/>
    <col min="12047" max="12047" width="14.140625" style="55" customWidth="1"/>
    <col min="12048" max="12289" width="11.42578125" style="55"/>
    <col min="12290" max="12290" width="10.140625" style="55" customWidth="1"/>
    <col min="12291" max="12291" width="10.5703125" style="55" customWidth="1"/>
    <col min="12292" max="12292" width="12.5703125" style="55" customWidth="1"/>
    <col min="12293" max="12293" width="0" style="55" hidden="1" customWidth="1"/>
    <col min="12294" max="12294" width="11.28515625" style="55" customWidth="1"/>
    <col min="12295" max="12296" width="11.42578125" style="55"/>
    <col min="12297" max="12297" width="13.42578125" style="55" customWidth="1"/>
    <col min="12298" max="12298" width="12.140625" style="55" customWidth="1"/>
    <col min="12299" max="12300" width="12.42578125" style="55" customWidth="1"/>
    <col min="12301" max="12301" width="11.42578125" style="55"/>
    <col min="12302" max="12302" width="5.5703125" style="55" customWidth="1"/>
    <col min="12303" max="12303" width="14.140625" style="55" customWidth="1"/>
    <col min="12304" max="12545" width="11.42578125" style="55"/>
    <col min="12546" max="12546" width="10.140625" style="55" customWidth="1"/>
    <col min="12547" max="12547" width="10.5703125" style="55" customWidth="1"/>
    <col min="12548" max="12548" width="12.5703125" style="55" customWidth="1"/>
    <col min="12549" max="12549" width="0" style="55" hidden="1" customWidth="1"/>
    <col min="12550" max="12550" width="11.28515625" style="55" customWidth="1"/>
    <col min="12551" max="12552" width="11.42578125" style="55"/>
    <col min="12553" max="12553" width="13.42578125" style="55" customWidth="1"/>
    <col min="12554" max="12554" width="12.140625" style="55" customWidth="1"/>
    <col min="12555" max="12556" width="12.42578125" style="55" customWidth="1"/>
    <col min="12557" max="12557" width="11.42578125" style="55"/>
    <col min="12558" max="12558" width="5.5703125" style="55" customWidth="1"/>
    <col min="12559" max="12559" width="14.140625" style="55" customWidth="1"/>
    <col min="12560" max="12801" width="11.42578125" style="55"/>
    <col min="12802" max="12802" width="10.140625" style="55" customWidth="1"/>
    <col min="12803" max="12803" width="10.5703125" style="55" customWidth="1"/>
    <col min="12804" max="12804" width="12.5703125" style="55" customWidth="1"/>
    <col min="12805" max="12805" width="0" style="55" hidden="1" customWidth="1"/>
    <col min="12806" max="12806" width="11.28515625" style="55" customWidth="1"/>
    <col min="12807" max="12808" width="11.42578125" style="55"/>
    <col min="12809" max="12809" width="13.42578125" style="55" customWidth="1"/>
    <col min="12810" max="12810" width="12.140625" style="55" customWidth="1"/>
    <col min="12811" max="12812" width="12.42578125" style="55" customWidth="1"/>
    <col min="12813" max="12813" width="11.42578125" style="55"/>
    <col min="12814" max="12814" width="5.5703125" style="55" customWidth="1"/>
    <col min="12815" max="12815" width="14.140625" style="55" customWidth="1"/>
    <col min="12816" max="13057" width="11.42578125" style="55"/>
    <col min="13058" max="13058" width="10.140625" style="55" customWidth="1"/>
    <col min="13059" max="13059" width="10.5703125" style="55" customWidth="1"/>
    <col min="13060" max="13060" width="12.5703125" style="55" customWidth="1"/>
    <col min="13061" max="13061" width="0" style="55" hidden="1" customWidth="1"/>
    <col min="13062" max="13062" width="11.28515625" style="55" customWidth="1"/>
    <col min="13063" max="13064" width="11.42578125" style="55"/>
    <col min="13065" max="13065" width="13.42578125" style="55" customWidth="1"/>
    <col min="13066" max="13066" width="12.140625" style="55" customWidth="1"/>
    <col min="13067" max="13068" width="12.42578125" style="55" customWidth="1"/>
    <col min="13069" max="13069" width="11.42578125" style="55"/>
    <col min="13070" max="13070" width="5.5703125" style="55" customWidth="1"/>
    <col min="13071" max="13071" width="14.140625" style="55" customWidth="1"/>
    <col min="13072" max="13313" width="11.42578125" style="55"/>
    <col min="13314" max="13314" width="10.140625" style="55" customWidth="1"/>
    <col min="13315" max="13315" width="10.5703125" style="55" customWidth="1"/>
    <col min="13316" max="13316" width="12.5703125" style="55" customWidth="1"/>
    <col min="13317" max="13317" width="0" style="55" hidden="1" customWidth="1"/>
    <col min="13318" max="13318" width="11.28515625" style="55" customWidth="1"/>
    <col min="13319" max="13320" width="11.42578125" style="55"/>
    <col min="13321" max="13321" width="13.42578125" style="55" customWidth="1"/>
    <col min="13322" max="13322" width="12.140625" style="55" customWidth="1"/>
    <col min="13323" max="13324" width="12.42578125" style="55" customWidth="1"/>
    <col min="13325" max="13325" width="11.42578125" style="55"/>
    <col min="13326" max="13326" width="5.5703125" style="55" customWidth="1"/>
    <col min="13327" max="13327" width="14.140625" style="55" customWidth="1"/>
    <col min="13328" max="13569" width="11.42578125" style="55"/>
    <col min="13570" max="13570" width="10.140625" style="55" customWidth="1"/>
    <col min="13571" max="13571" width="10.5703125" style="55" customWidth="1"/>
    <col min="13572" max="13572" width="12.5703125" style="55" customWidth="1"/>
    <col min="13573" max="13573" width="0" style="55" hidden="1" customWidth="1"/>
    <col min="13574" max="13574" width="11.28515625" style="55" customWidth="1"/>
    <col min="13575" max="13576" width="11.42578125" style="55"/>
    <col min="13577" max="13577" width="13.42578125" style="55" customWidth="1"/>
    <col min="13578" max="13578" width="12.140625" style="55" customWidth="1"/>
    <col min="13579" max="13580" width="12.42578125" style="55" customWidth="1"/>
    <col min="13581" max="13581" width="11.42578125" style="55"/>
    <col min="13582" max="13582" width="5.5703125" style="55" customWidth="1"/>
    <col min="13583" max="13583" width="14.140625" style="55" customWidth="1"/>
    <col min="13584" max="13825" width="11.42578125" style="55"/>
    <col min="13826" max="13826" width="10.140625" style="55" customWidth="1"/>
    <col min="13827" max="13827" width="10.5703125" style="55" customWidth="1"/>
    <col min="13828" max="13828" width="12.5703125" style="55" customWidth="1"/>
    <col min="13829" max="13829" width="0" style="55" hidden="1" customWidth="1"/>
    <col min="13830" max="13830" width="11.28515625" style="55" customWidth="1"/>
    <col min="13831" max="13832" width="11.42578125" style="55"/>
    <col min="13833" max="13833" width="13.42578125" style="55" customWidth="1"/>
    <col min="13834" max="13834" width="12.140625" style="55" customWidth="1"/>
    <col min="13835" max="13836" width="12.42578125" style="55" customWidth="1"/>
    <col min="13837" max="13837" width="11.42578125" style="55"/>
    <col min="13838" max="13838" width="5.5703125" style="55" customWidth="1"/>
    <col min="13839" max="13839" width="14.140625" style="55" customWidth="1"/>
    <col min="13840" max="14081" width="11.42578125" style="55"/>
    <col min="14082" max="14082" width="10.140625" style="55" customWidth="1"/>
    <col min="14083" max="14083" width="10.5703125" style="55" customWidth="1"/>
    <col min="14084" max="14084" width="12.5703125" style="55" customWidth="1"/>
    <col min="14085" max="14085" width="0" style="55" hidden="1" customWidth="1"/>
    <col min="14086" max="14086" width="11.28515625" style="55" customWidth="1"/>
    <col min="14087" max="14088" width="11.42578125" style="55"/>
    <col min="14089" max="14089" width="13.42578125" style="55" customWidth="1"/>
    <col min="14090" max="14090" width="12.140625" style="55" customWidth="1"/>
    <col min="14091" max="14092" width="12.42578125" style="55" customWidth="1"/>
    <col min="14093" max="14093" width="11.42578125" style="55"/>
    <col min="14094" max="14094" width="5.5703125" style="55" customWidth="1"/>
    <col min="14095" max="14095" width="14.140625" style="55" customWidth="1"/>
    <col min="14096" max="14337" width="11.42578125" style="55"/>
    <col min="14338" max="14338" width="10.140625" style="55" customWidth="1"/>
    <col min="14339" max="14339" width="10.5703125" style="55" customWidth="1"/>
    <col min="14340" max="14340" width="12.5703125" style="55" customWidth="1"/>
    <col min="14341" max="14341" width="0" style="55" hidden="1" customWidth="1"/>
    <col min="14342" max="14342" width="11.28515625" style="55" customWidth="1"/>
    <col min="14343" max="14344" width="11.42578125" style="55"/>
    <col min="14345" max="14345" width="13.42578125" style="55" customWidth="1"/>
    <col min="14346" max="14346" width="12.140625" style="55" customWidth="1"/>
    <col min="14347" max="14348" width="12.42578125" style="55" customWidth="1"/>
    <col min="14349" max="14349" width="11.42578125" style="55"/>
    <col min="14350" max="14350" width="5.5703125" style="55" customWidth="1"/>
    <col min="14351" max="14351" width="14.140625" style="55" customWidth="1"/>
    <col min="14352" max="14593" width="11.42578125" style="55"/>
    <col min="14594" max="14594" width="10.140625" style="55" customWidth="1"/>
    <col min="14595" max="14595" width="10.5703125" style="55" customWidth="1"/>
    <col min="14596" max="14596" width="12.5703125" style="55" customWidth="1"/>
    <col min="14597" max="14597" width="0" style="55" hidden="1" customWidth="1"/>
    <col min="14598" max="14598" width="11.28515625" style="55" customWidth="1"/>
    <col min="14599" max="14600" width="11.42578125" style="55"/>
    <col min="14601" max="14601" width="13.42578125" style="55" customWidth="1"/>
    <col min="14602" max="14602" width="12.140625" style="55" customWidth="1"/>
    <col min="14603" max="14604" width="12.42578125" style="55" customWidth="1"/>
    <col min="14605" max="14605" width="11.42578125" style="55"/>
    <col min="14606" max="14606" width="5.5703125" style="55" customWidth="1"/>
    <col min="14607" max="14607" width="14.140625" style="55" customWidth="1"/>
    <col min="14608" max="14849" width="11.42578125" style="55"/>
    <col min="14850" max="14850" width="10.140625" style="55" customWidth="1"/>
    <col min="14851" max="14851" width="10.5703125" style="55" customWidth="1"/>
    <col min="14852" max="14852" width="12.5703125" style="55" customWidth="1"/>
    <col min="14853" max="14853" width="0" style="55" hidden="1" customWidth="1"/>
    <col min="14854" max="14854" width="11.28515625" style="55" customWidth="1"/>
    <col min="14855" max="14856" width="11.42578125" style="55"/>
    <col min="14857" max="14857" width="13.42578125" style="55" customWidth="1"/>
    <col min="14858" max="14858" width="12.140625" style="55" customWidth="1"/>
    <col min="14859" max="14860" width="12.42578125" style="55" customWidth="1"/>
    <col min="14861" max="14861" width="11.42578125" style="55"/>
    <col min="14862" max="14862" width="5.5703125" style="55" customWidth="1"/>
    <col min="14863" max="14863" width="14.140625" style="55" customWidth="1"/>
    <col min="14864" max="15105" width="11.42578125" style="55"/>
    <col min="15106" max="15106" width="10.140625" style="55" customWidth="1"/>
    <col min="15107" max="15107" width="10.5703125" style="55" customWidth="1"/>
    <col min="15108" max="15108" width="12.5703125" style="55" customWidth="1"/>
    <col min="15109" max="15109" width="0" style="55" hidden="1" customWidth="1"/>
    <col min="15110" max="15110" width="11.28515625" style="55" customWidth="1"/>
    <col min="15111" max="15112" width="11.42578125" style="55"/>
    <col min="15113" max="15113" width="13.42578125" style="55" customWidth="1"/>
    <col min="15114" max="15114" width="12.140625" style="55" customWidth="1"/>
    <col min="15115" max="15116" width="12.42578125" style="55" customWidth="1"/>
    <col min="15117" max="15117" width="11.42578125" style="55"/>
    <col min="15118" max="15118" width="5.5703125" style="55" customWidth="1"/>
    <col min="15119" max="15119" width="14.140625" style="55" customWidth="1"/>
    <col min="15120" max="15361" width="11.42578125" style="55"/>
    <col min="15362" max="15362" width="10.140625" style="55" customWidth="1"/>
    <col min="15363" max="15363" width="10.5703125" style="55" customWidth="1"/>
    <col min="15364" max="15364" width="12.5703125" style="55" customWidth="1"/>
    <col min="15365" max="15365" width="0" style="55" hidden="1" customWidth="1"/>
    <col min="15366" max="15366" width="11.28515625" style="55" customWidth="1"/>
    <col min="15367" max="15368" width="11.42578125" style="55"/>
    <col min="15369" max="15369" width="13.42578125" style="55" customWidth="1"/>
    <col min="15370" max="15370" width="12.140625" style="55" customWidth="1"/>
    <col min="15371" max="15372" width="12.42578125" style="55" customWidth="1"/>
    <col min="15373" max="15373" width="11.42578125" style="55"/>
    <col min="15374" max="15374" width="5.5703125" style="55" customWidth="1"/>
    <col min="15375" max="15375" width="14.140625" style="55" customWidth="1"/>
    <col min="15376" max="15617" width="11.42578125" style="55"/>
    <col min="15618" max="15618" width="10.140625" style="55" customWidth="1"/>
    <col min="15619" max="15619" width="10.5703125" style="55" customWidth="1"/>
    <col min="15620" max="15620" width="12.5703125" style="55" customWidth="1"/>
    <col min="15621" max="15621" width="0" style="55" hidden="1" customWidth="1"/>
    <col min="15622" max="15622" width="11.28515625" style="55" customWidth="1"/>
    <col min="15623" max="15624" width="11.42578125" style="55"/>
    <col min="15625" max="15625" width="13.42578125" style="55" customWidth="1"/>
    <col min="15626" max="15626" width="12.140625" style="55" customWidth="1"/>
    <col min="15627" max="15628" width="12.42578125" style="55" customWidth="1"/>
    <col min="15629" max="15629" width="11.42578125" style="55"/>
    <col min="15630" max="15630" width="5.5703125" style="55" customWidth="1"/>
    <col min="15631" max="15631" width="14.140625" style="55" customWidth="1"/>
    <col min="15632" max="15873" width="11.42578125" style="55"/>
    <col min="15874" max="15874" width="10.140625" style="55" customWidth="1"/>
    <col min="15875" max="15875" width="10.5703125" style="55" customWidth="1"/>
    <col min="15876" max="15876" width="12.5703125" style="55" customWidth="1"/>
    <col min="15877" max="15877" width="0" style="55" hidden="1" customWidth="1"/>
    <col min="15878" max="15878" width="11.28515625" style="55" customWidth="1"/>
    <col min="15879" max="15880" width="11.42578125" style="55"/>
    <col min="15881" max="15881" width="13.42578125" style="55" customWidth="1"/>
    <col min="15882" max="15882" width="12.140625" style="55" customWidth="1"/>
    <col min="15883" max="15884" width="12.42578125" style="55" customWidth="1"/>
    <col min="15885" max="15885" width="11.42578125" style="55"/>
    <col min="15886" max="15886" width="5.5703125" style="55" customWidth="1"/>
    <col min="15887" max="15887" width="14.140625" style="55" customWidth="1"/>
    <col min="15888" max="16129" width="11.42578125" style="55"/>
    <col min="16130" max="16130" width="10.140625" style="55" customWidth="1"/>
    <col min="16131" max="16131" width="10.5703125" style="55" customWidth="1"/>
    <col min="16132" max="16132" width="12.5703125" style="55" customWidth="1"/>
    <col min="16133" max="16133" width="0" style="55" hidden="1" customWidth="1"/>
    <col min="16134" max="16134" width="11.28515625" style="55" customWidth="1"/>
    <col min="16135" max="16136" width="11.42578125" style="55"/>
    <col min="16137" max="16137" width="13.42578125" style="55" customWidth="1"/>
    <col min="16138" max="16138" width="12.140625" style="55" customWidth="1"/>
    <col min="16139" max="16140" width="12.42578125" style="55" customWidth="1"/>
    <col min="16141" max="16141" width="11.42578125" style="55"/>
    <col min="16142" max="16142" width="5.5703125" style="55" customWidth="1"/>
    <col min="16143" max="16143" width="14.140625" style="55" customWidth="1"/>
    <col min="16144" max="16384" width="11.42578125" style="55"/>
  </cols>
  <sheetData>
    <row r="1" spans="1:17" s="55" customFormat="1" ht="21.75" customHeight="1" thickBot="1" x14ac:dyDescent="0.3">
      <c r="A1" s="50" t="s">
        <v>14</v>
      </c>
      <c r="B1" s="51"/>
      <c r="C1" s="51"/>
      <c r="D1" s="51"/>
      <c r="E1" s="52"/>
      <c r="F1" s="53" t="s">
        <v>15</v>
      </c>
      <c r="G1" s="53"/>
      <c r="H1" s="53"/>
      <c r="I1" s="53"/>
      <c r="J1" s="53"/>
      <c r="K1" s="53"/>
      <c r="L1" s="53"/>
      <c r="M1" s="53"/>
      <c r="N1" s="53"/>
      <c r="O1" s="54"/>
    </row>
    <row r="2" spans="1:17" s="55" customFormat="1" ht="45" customHeight="1" thickBot="1" x14ac:dyDescent="0.3">
      <c r="A2" s="56"/>
      <c r="B2" s="57"/>
      <c r="C2" s="57"/>
      <c r="D2" s="57"/>
      <c r="E2" s="58"/>
      <c r="F2" s="53" t="s">
        <v>16</v>
      </c>
      <c r="G2" s="53"/>
      <c r="H2" s="53"/>
      <c r="I2" s="53"/>
      <c r="J2" s="53"/>
      <c r="K2" s="53"/>
      <c r="L2" s="53"/>
      <c r="M2" s="53"/>
      <c r="N2" s="53"/>
      <c r="O2" s="54"/>
      <c r="Q2" s="59"/>
    </row>
    <row r="3" spans="1:17" s="65" customFormat="1" ht="19.5" customHeight="1" thickBot="1" x14ac:dyDescent="0.3">
      <c r="A3" s="60"/>
      <c r="B3" s="61"/>
      <c r="C3" s="61"/>
      <c r="D3" s="61"/>
      <c r="E3" s="62"/>
      <c r="F3" s="63" t="s">
        <v>17</v>
      </c>
      <c r="G3" s="63"/>
      <c r="H3" s="63"/>
      <c r="I3" s="63"/>
      <c r="J3" s="63"/>
      <c r="K3" s="63"/>
      <c r="L3" s="63"/>
      <c r="M3" s="63"/>
      <c r="N3" s="63"/>
      <c r="O3" s="64"/>
      <c r="Q3" s="66"/>
    </row>
    <row r="4" spans="1:17" s="65" customFormat="1" ht="15.75" x14ac:dyDescent="0.25">
      <c r="A4" s="67" t="s">
        <v>18</v>
      </c>
      <c r="B4" s="68"/>
      <c r="C4" s="68"/>
      <c r="D4" s="68"/>
      <c r="E4" s="69" t="str">
        <f>[1]GENERAL!AC$2</f>
        <v>PLANTA</v>
      </c>
      <c r="F4" s="69"/>
      <c r="G4" s="69"/>
      <c r="H4" s="70"/>
      <c r="I4" s="70"/>
      <c r="J4" s="70"/>
      <c r="K4" s="70"/>
      <c r="L4" s="70"/>
      <c r="M4" s="70"/>
      <c r="N4" s="70"/>
      <c r="O4" s="71"/>
    </row>
    <row r="5" spans="1:17" s="65" customFormat="1" ht="15.75" x14ac:dyDescent="0.25">
      <c r="A5" s="72" t="s">
        <v>19</v>
      </c>
      <c r="B5" s="73"/>
      <c r="C5" s="73"/>
      <c r="D5" s="73"/>
      <c r="E5" s="74" t="s">
        <v>53</v>
      </c>
      <c r="F5" s="74"/>
      <c r="G5" s="74"/>
      <c r="H5" s="75"/>
      <c r="I5" s="75"/>
      <c r="J5" s="75"/>
      <c r="K5" s="75"/>
      <c r="L5" s="75"/>
      <c r="M5" s="75"/>
      <c r="N5" s="75"/>
      <c r="O5" s="76"/>
    </row>
    <row r="6" spans="1:17" s="65" customFormat="1" ht="15.75" x14ac:dyDescent="0.25">
      <c r="A6" s="72" t="s">
        <v>54</v>
      </c>
      <c r="B6" s="73"/>
      <c r="C6" s="73"/>
      <c r="D6" s="73"/>
      <c r="E6" s="77" t="s">
        <v>55</v>
      </c>
      <c r="F6" s="75"/>
      <c r="G6" s="75"/>
      <c r="H6" s="75"/>
      <c r="I6" s="75"/>
      <c r="J6" s="75"/>
      <c r="K6" s="75"/>
      <c r="L6" s="75"/>
      <c r="M6" s="75"/>
      <c r="N6" s="75"/>
      <c r="O6" s="76"/>
    </row>
    <row r="7" spans="1:17" s="65" customFormat="1" ht="16.5" thickBot="1" x14ac:dyDescent="0.3">
      <c r="A7" s="78"/>
      <c r="B7" s="79"/>
      <c r="C7" s="79"/>
      <c r="D7" s="79"/>
      <c r="E7" s="77"/>
      <c r="F7" s="80"/>
      <c r="G7" s="80"/>
      <c r="H7" s="80"/>
      <c r="I7" s="80"/>
      <c r="J7" s="80"/>
      <c r="K7" s="80"/>
      <c r="L7" s="80"/>
      <c r="M7" s="80"/>
      <c r="N7" s="80"/>
      <c r="O7" s="81"/>
    </row>
    <row r="8" spans="1:17" s="55" customFormat="1" ht="27" thickBot="1" x14ac:dyDescent="0.3">
      <c r="A8" s="82" t="s">
        <v>20</v>
      </c>
      <c r="B8" s="83"/>
      <c r="C8" s="83"/>
      <c r="D8" s="83"/>
      <c r="E8" s="83"/>
      <c r="F8" s="83"/>
      <c r="G8" s="83"/>
      <c r="H8" s="83"/>
      <c r="I8" s="83"/>
      <c r="J8" s="83"/>
      <c r="K8" s="83"/>
      <c r="L8" s="83"/>
      <c r="M8" s="83"/>
      <c r="N8" s="83"/>
      <c r="O8" s="84"/>
    </row>
    <row r="9" spans="1:17" s="55" customFormat="1" ht="15" customHeight="1" x14ac:dyDescent="0.25">
      <c r="A9" s="85" t="s">
        <v>21</v>
      </c>
      <c r="B9" s="86"/>
      <c r="C9" s="87" t="s">
        <v>22</v>
      </c>
      <c r="D9" s="88"/>
      <c r="E9" s="89" t="s">
        <v>23</v>
      </c>
      <c r="F9" s="90"/>
      <c r="G9" s="89" t="s">
        <v>24</v>
      </c>
      <c r="H9" s="90"/>
      <c r="I9" s="91" t="s">
        <v>25</v>
      </c>
      <c r="J9" s="91" t="s">
        <v>26</v>
      </c>
      <c r="K9" s="91" t="s">
        <v>27</v>
      </c>
      <c r="L9" s="92" t="s">
        <v>28</v>
      </c>
      <c r="M9" s="93"/>
      <c r="N9" s="93"/>
      <c r="O9" s="94" t="s">
        <v>29</v>
      </c>
    </row>
    <row r="10" spans="1:17" s="55" customFormat="1" ht="31.5" customHeight="1" thickBot="1" x14ac:dyDescent="0.3">
      <c r="A10" s="95"/>
      <c r="B10" s="96"/>
      <c r="C10" s="97"/>
      <c r="D10" s="98"/>
      <c r="E10" s="97"/>
      <c r="F10" s="99"/>
      <c r="G10" s="97"/>
      <c r="H10" s="99"/>
      <c r="I10" s="100"/>
      <c r="J10" s="100"/>
      <c r="K10" s="100"/>
      <c r="L10" s="101"/>
      <c r="M10" s="102"/>
      <c r="N10" s="102"/>
      <c r="O10" s="103"/>
    </row>
    <row r="11" spans="1:17" s="55" customFormat="1" ht="44.25" customHeight="1" thickBot="1" x14ac:dyDescent="0.3">
      <c r="A11" s="104" t="s">
        <v>48</v>
      </c>
      <c r="B11" s="105"/>
      <c r="C11" s="29">
        <f>O15</f>
        <v>4</v>
      </c>
      <c r="D11" s="30"/>
      <c r="E11" s="48">
        <f>O17</f>
        <v>1</v>
      </c>
      <c r="F11" s="49"/>
      <c r="G11" s="48">
        <f>O19</f>
        <v>3</v>
      </c>
      <c r="H11" s="49"/>
      <c r="I11" s="6">
        <f>O21</f>
        <v>0.5</v>
      </c>
      <c r="J11" s="6">
        <f>O28</f>
        <v>3.58</v>
      </c>
      <c r="K11" s="6">
        <f>O33</f>
        <v>9.24</v>
      </c>
      <c r="L11" s="7">
        <f>O38</f>
        <v>0.5</v>
      </c>
      <c r="M11" s="8"/>
      <c r="N11" s="8"/>
      <c r="O11" s="9">
        <f>SUM(C11:L11)</f>
        <v>21.82</v>
      </c>
    </row>
    <row r="12" spans="1:17" s="55" customFormat="1" ht="16.5" thickTop="1" thickBot="1" x14ac:dyDescent="0.3">
      <c r="A12" s="106"/>
      <c r="B12" s="77"/>
      <c r="C12" s="77"/>
      <c r="D12" s="77"/>
      <c r="E12" s="77"/>
      <c r="F12" s="77"/>
      <c r="G12" s="77"/>
      <c r="H12" s="77"/>
      <c r="I12" s="77"/>
      <c r="J12" s="77"/>
      <c r="K12" s="77"/>
      <c r="L12" s="77"/>
      <c r="M12" s="77"/>
      <c r="N12" s="77"/>
      <c r="O12" s="107"/>
    </row>
    <row r="13" spans="1:17" s="55" customFormat="1" ht="18.75" thickBot="1" x14ac:dyDescent="0.3">
      <c r="A13" s="108" t="s">
        <v>30</v>
      </c>
      <c r="B13" s="109"/>
      <c r="C13" s="109"/>
      <c r="D13" s="109"/>
      <c r="E13" s="109"/>
      <c r="F13" s="109"/>
      <c r="G13" s="109"/>
      <c r="H13" s="109"/>
      <c r="I13" s="109"/>
      <c r="J13" s="109"/>
      <c r="K13" s="109"/>
      <c r="L13" s="109"/>
      <c r="M13" s="109"/>
      <c r="N13" s="110"/>
      <c r="O13" s="111" t="s">
        <v>31</v>
      </c>
    </row>
    <row r="14" spans="1:17" s="55" customFormat="1" ht="24" thickBot="1" x14ac:dyDescent="0.3">
      <c r="A14" s="112" t="s">
        <v>32</v>
      </c>
      <c r="B14" s="113"/>
      <c r="C14" s="113"/>
      <c r="D14" s="113"/>
      <c r="E14" s="113"/>
      <c r="F14" s="113"/>
      <c r="G14" s="113"/>
      <c r="H14" s="113"/>
      <c r="I14" s="113"/>
      <c r="J14" s="113"/>
      <c r="K14" s="113"/>
      <c r="L14" s="113"/>
      <c r="M14" s="114"/>
      <c r="N14" s="77"/>
      <c r="O14" s="107"/>
    </row>
    <row r="15" spans="1:17" s="55" customFormat="1" ht="31.5" customHeight="1" thickBot="1" x14ac:dyDescent="0.3">
      <c r="A15" s="115" t="s">
        <v>33</v>
      </c>
      <c r="B15" s="116"/>
      <c r="C15" s="117"/>
      <c r="D15" s="118" t="s">
        <v>52</v>
      </c>
      <c r="E15" s="119"/>
      <c r="F15" s="119"/>
      <c r="G15" s="119"/>
      <c r="H15" s="119"/>
      <c r="I15" s="119"/>
      <c r="J15" s="119"/>
      <c r="K15" s="119"/>
      <c r="L15" s="119"/>
      <c r="M15" s="120"/>
      <c r="N15" s="121"/>
      <c r="O15" s="19">
        <v>4</v>
      </c>
    </row>
    <row r="16" spans="1:17" s="55" customFormat="1" ht="15.75" thickBot="1" x14ac:dyDescent="0.3">
      <c r="A16" s="122"/>
      <c r="B16" s="77"/>
      <c r="C16" s="77"/>
      <c r="D16" s="123"/>
      <c r="E16" s="77"/>
      <c r="F16" s="77"/>
      <c r="G16" s="77"/>
      <c r="H16" s="77"/>
      <c r="I16" s="77"/>
      <c r="J16" s="77"/>
      <c r="K16" s="77"/>
      <c r="L16" s="77"/>
      <c r="M16" s="77"/>
      <c r="N16" s="77"/>
      <c r="O16" s="124"/>
    </row>
    <row r="17" spans="1:20" s="55" customFormat="1" ht="40.5" customHeight="1" thickBot="1" x14ac:dyDescent="0.3">
      <c r="A17" s="125" t="s">
        <v>34</v>
      </c>
      <c r="B17" s="126"/>
      <c r="C17" s="77"/>
      <c r="D17" s="127"/>
      <c r="E17" s="128" t="s">
        <v>62</v>
      </c>
      <c r="F17" s="129"/>
      <c r="G17" s="129"/>
      <c r="H17" s="129"/>
      <c r="I17" s="129"/>
      <c r="J17" s="129"/>
      <c r="K17" s="129"/>
      <c r="L17" s="129"/>
      <c r="M17" s="130"/>
      <c r="N17" s="121"/>
      <c r="O17" s="19">
        <v>1</v>
      </c>
    </row>
    <row r="18" spans="1:20" s="55" customFormat="1" ht="15.75" thickBot="1" x14ac:dyDescent="0.3">
      <c r="A18" s="122"/>
      <c r="B18" s="77"/>
      <c r="C18" s="77"/>
      <c r="D18" s="123"/>
      <c r="E18" s="77"/>
      <c r="F18" s="77"/>
      <c r="G18" s="77"/>
      <c r="H18" s="77"/>
      <c r="I18" s="77"/>
      <c r="J18" s="77"/>
      <c r="K18" s="77"/>
      <c r="L18" s="77"/>
      <c r="M18" s="77"/>
      <c r="N18" s="77"/>
      <c r="O18" s="124"/>
    </row>
    <row r="19" spans="1:20" s="55" customFormat="1" ht="40.5" customHeight="1" thickBot="1" x14ac:dyDescent="0.3">
      <c r="A19" s="125" t="s">
        <v>35</v>
      </c>
      <c r="B19" s="126"/>
      <c r="C19" s="117"/>
      <c r="D19" s="131"/>
      <c r="E19" s="129" t="s">
        <v>63</v>
      </c>
      <c r="F19" s="129"/>
      <c r="G19" s="129"/>
      <c r="H19" s="129"/>
      <c r="I19" s="129"/>
      <c r="J19" s="129"/>
      <c r="K19" s="129"/>
      <c r="L19" s="129"/>
      <c r="M19" s="130"/>
      <c r="N19" s="121"/>
      <c r="O19" s="19">
        <v>3</v>
      </c>
    </row>
    <row r="20" spans="1:20" s="55" customFormat="1" ht="15.75" thickBot="1" x14ac:dyDescent="0.3">
      <c r="A20" s="122"/>
      <c r="B20" s="77"/>
      <c r="C20" s="77"/>
      <c r="D20" s="77"/>
      <c r="E20" s="77"/>
      <c r="F20" s="77"/>
      <c r="G20" s="77"/>
      <c r="H20" s="77"/>
      <c r="I20" s="77"/>
      <c r="J20" s="77"/>
      <c r="K20" s="77"/>
      <c r="L20" s="77"/>
      <c r="M20" s="77"/>
      <c r="N20" s="77"/>
      <c r="O20" s="124"/>
    </row>
    <row r="21" spans="1:20" s="55" customFormat="1" ht="48.75" customHeight="1" thickBot="1" x14ac:dyDescent="0.3">
      <c r="A21" s="125" t="s">
        <v>36</v>
      </c>
      <c r="B21" s="126"/>
      <c r="C21" s="117"/>
      <c r="D21" s="132" t="s">
        <v>67</v>
      </c>
      <c r="E21" s="133"/>
      <c r="F21" s="133"/>
      <c r="G21" s="133"/>
      <c r="H21" s="133"/>
      <c r="I21" s="133"/>
      <c r="J21" s="133"/>
      <c r="K21" s="133"/>
      <c r="L21" s="133"/>
      <c r="M21" s="134"/>
      <c r="N21" s="121"/>
      <c r="O21" s="19">
        <v>0.5</v>
      </c>
    </row>
    <row r="22" spans="1:20" s="55" customFormat="1" ht="16.5" thickBot="1" x14ac:dyDescent="0.3">
      <c r="A22" s="135"/>
      <c r="B22" s="136"/>
      <c r="C22" s="137"/>
      <c r="D22" s="138"/>
      <c r="E22" s="138"/>
      <c r="F22" s="138"/>
      <c r="G22" s="138"/>
      <c r="H22" s="138"/>
      <c r="I22" s="138"/>
      <c r="J22" s="138"/>
      <c r="K22" s="138"/>
      <c r="L22" s="138"/>
      <c r="M22" s="138"/>
      <c r="N22" s="137"/>
      <c r="O22" s="124"/>
    </row>
    <row r="23" spans="1:20" s="55" customFormat="1" ht="19.5" thickTop="1" thickBot="1" x14ac:dyDescent="0.3">
      <c r="A23" s="139" t="s">
        <v>37</v>
      </c>
      <c r="B23" s="140"/>
      <c r="C23" s="140"/>
      <c r="D23" s="140"/>
      <c r="E23" s="140"/>
      <c r="F23" s="140"/>
      <c r="G23" s="140"/>
      <c r="H23" s="140"/>
      <c r="I23" s="140"/>
      <c r="J23" s="140"/>
      <c r="K23" s="140"/>
      <c r="L23" s="140"/>
      <c r="M23" s="141"/>
      <c r="N23" s="77"/>
      <c r="O23" s="142">
        <f>IF( SUM(O15:O21)&lt;=10,SUM(O15:O21),"EXCEDE LOS 10 PUNTOS VALIDOS")</f>
        <v>8.5</v>
      </c>
    </row>
    <row r="24" spans="1:20" s="55" customFormat="1" ht="18.75" thickBot="1" x14ac:dyDescent="0.3">
      <c r="A24" s="143"/>
      <c r="B24" s="144"/>
      <c r="C24" s="144"/>
      <c r="D24" s="144"/>
      <c r="E24" s="144"/>
      <c r="F24" s="144"/>
      <c r="G24" s="144"/>
      <c r="H24" s="144"/>
      <c r="I24" s="144"/>
      <c r="J24" s="144"/>
      <c r="K24" s="144"/>
      <c r="L24" s="144"/>
      <c r="M24" s="144"/>
      <c r="N24" s="77"/>
      <c r="O24" s="124"/>
    </row>
    <row r="25" spans="1:20" s="55" customFormat="1" ht="24" thickBot="1" x14ac:dyDescent="0.3">
      <c r="A25" s="112" t="s">
        <v>38</v>
      </c>
      <c r="B25" s="113"/>
      <c r="C25" s="113"/>
      <c r="D25" s="113"/>
      <c r="E25" s="113"/>
      <c r="F25" s="113"/>
      <c r="G25" s="113"/>
      <c r="H25" s="113"/>
      <c r="I25" s="113"/>
      <c r="J25" s="113"/>
      <c r="K25" s="113"/>
      <c r="L25" s="113"/>
      <c r="M25" s="114"/>
      <c r="N25" s="77"/>
      <c r="O25" s="124"/>
    </row>
    <row r="26" spans="1:20" s="55" customFormat="1" ht="223.15" customHeight="1" thickBot="1" x14ac:dyDescent="0.3">
      <c r="A26" s="115" t="s">
        <v>39</v>
      </c>
      <c r="B26" s="116"/>
      <c r="C26" s="117"/>
      <c r="D26" s="145" t="s">
        <v>66</v>
      </c>
      <c r="E26" s="146"/>
      <c r="F26" s="146"/>
      <c r="G26" s="146"/>
      <c r="H26" s="146"/>
      <c r="I26" s="146"/>
      <c r="J26" s="146"/>
      <c r="K26" s="146"/>
      <c r="L26" s="146"/>
      <c r="M26" s="147"/>
      <c r="N26" s="121"/>
      <c r="O26" s="19">
        <v>3.58</v>
      </c>
      <c r="Q26" s="148"/>
      <c r="R26" s="148"/>
      <c r="T26" s="148"/>
    </row>
    <row r="27" spans="1:20" s="55" customFormat="1" ht="16.5" thickBot="1" x14ac:dyDescent="0.3">
      <c r="A27" s="135"/>
      <c r="B27" s="136"/>
      <c r="C27" s="137"/>
      <c r="D27" s="138"/>
      <c r="E27" s="138"/>
      <c r="F27" s="138"/>
      <c r="G27" s="138"/>
      <c r="H27" s="138"/>
      <c r="I27" s="138"/>
      <c r="J27" s="138"/>
      <c r="K27" s="138"/>
      <c r="L27" s="138"/>
      <c r="M27" s="138"/>
      <c r="N27" s="137"/>
      <c r="O27" s="124"/>
    </row>
    <row r="28" spans="1:20" s="55" customFormat="1" ht="19.5" thickTop="1" thickBot="1" x14ac:dyDescent="0.3">
      <c r="A28" s="139" t="s">
        <v>40</v>
      </c>
      <c r="B28" s="140"/>
      <c r="C28" s="140"/>
      <c r="D28" s="140"/>
      <c r="E28" s="140"/>
      <c r="F28" s="140"/>
      <c r="G28" s="140"/>
      <c r="H28" s="140"/>
      <c r="I28" s="140"/>
      <c r="J28" s="140"/>
      <c r="K28" s="140"/>
      <c r="L28" s="140"/>
      <c r="M28" s="141"/>
      <c r="N28" s="137"/>
      <c r="O28" s="142">
        <f>IF(O26&lt;=10,O26,"EXCEDE LOS 10 PUNTOS PERMITIDOS")</f>
        <v>3.58</v>
      </c>
      <c r="Q28" s="149"/>
      <c r="R28" s="149"/>
    </row>
    <row r="29" spans="1:20" s="55" customFormat="1" ht="15.75" thickBot="1" x14ac:dyDescent="0.3">
      <c r="A29" s="150"/>
      <c r="B29" s="151"/>
      <c r="C29" s="151"/>
      <c r="D29" s="151"/>
      <c r="E29" s="151"/>
      <c r="F29" s="151"/>
      <c r="G29" s="151"/>
      <c r="H29" s="151"/>
      <c r="I29" s="151"/>
      <c r="J29" s="151"/>
      <c r="K29" s="151"/>
      <c r="L29" s="151"/>
      <c r="M29" s="151"/>
      <c r="N29" s="151"/>
      <c r="O29" s="124"/>
    </row>
    <row r="30" spans="1:20" s="55" customFormat="1" ht="24" thickBot="1" x14ac:dyDescent="0.3">
      <c r="A30" s="112" t="s">
        <v>41</v>
      </c>
      <c r="B30" s="113"/>
      <c r="C30" s="113"/>
      <c r="D30" s="113"/>
      <c r="E30" s="113"/>
      <c r="F30" s="113"/>
      <c r="G30" s="113"/>
      <c r="H30" s="113"/>
      <c r="I30" s="113"/>
      <c r="J30" s="113"/>
      <c r="K30" s="113"/>
      <c r="L30" s="113"/>
      <c r="M30" s="114"/>
      <c r="N30" s="151"/>
      <c r="O30" s="124"/>
    </row>
    <row r="31" spans="1:20" s="55" customFormat="1" ht="238.9" customHeight="1" thickBot="1" x14ac:dyDescent="0.3">
      <c r="A31" s="115" t="s">
        <v>42</v>
      </c>
      <c r="B31" s="116"/>
      <c r="C31" s="117"/>
      <c r="D31" s="118" t="s">
        <v>65</v>
      </c>
      <c r="E31" s="119"/>
      <c r="F31" s="119"/>
      <c r="G31" s="119"/>
      <c r="H31" s="119"/>
      <c r="I31" s="119"/>
      <c r="J31" s="119"/>
      <c r="K31" s="119"/>
      <c r="L31" s="119"/>
      <c r="M31" s="120"/>
      <c r="N31" s="121"/>
      <c r="O31" s="19">
        <f>5.55+2+1.41+0.22+0.06</f>
        <v>9.24</v>
      </c>
    </row>
    <row r="32" spans="1:20" s="55" customFormat="1" ht="15.75" thickBot="1" x14ac:dyDescent="0.3">
      <c r="A32" s="152"/>
      <c r="B32" s="77"/>
      <c r="C32" s="77"/>
      <c r="D32" s="77"/>
      <c r="E32" s="77"/>
      <c r="F32" s="77"/>
      <c r="G32" s="77"/>
      <c r="H32" s="77"/>
      <c r="I32" s="77"/>
      <c r="J32" s="77"/>
      <c r="K32" s="77"/>
      <c r="L32" s="77"/>
      <c r="M32" s="77"/>
      <c r="N32" s="77"/>
      <c r="O32" s="124"/>
    </row>
    <row r="33" spans="1:15" s="55" customFormat="1" ht="19.5" thickTop="1" thickBot="1" x14ac:dyDescent="0.3">
      <c r="A33" s="139" t="s">
        <v>43</v>
      </c>
      <c r="B33" s="140"/>
      <c r="C33" s="140"/>
      <c r="D33" s="140"/>
      <c r="E33" s="140"/>
      <c r="F33" s="140"/>
      <c r="G33" s="140"/>
      <c r="H33" s="140"/>
      <c r="I33" s="140"/>
      <c r="J33" s="140"/>
      <c r="K33" s="140"/>
      <c r="L33" s="140"/>
      <c r="M33" s="141"/>
      <c r="N33" s="137"/>
      <c r="O33" s="142">
        <f>IF(O31&lt;=10,O31,"EXCEDE LOS 10 PUNTOS PERMITIDOS")</f>
        <v>9.24</v>
      </c>
    </row>
    <row r="34" spans="1:15" s="55" customFormat="1" ht="15.75" thickBot="1" x14ac:dyDescent="0.3">
      <c r="A34" s="152"/>
      <c r="B34" s="77"/>
      <c r="C34" s="77"/>
      <c r="D34" s="77"/>
      <c r="E34" s="77"/>
      <c r="F34" s="77"/>
      <c r="G34" s="77"/>
      <c r="H34" s="77"/>
      <c r="I34" s="77"/>
      <c r="J34" s="77"/>
      <c r="K34" s="77"/>
      <c r="L34" s="77"/>
      <c r="M34" s="77"/>
      <c r="N34" s="77"/>
      <c r="O34" s="124"/>
    </row>
    <row r="35" spans="1:15" s="55" customFormat="1" ht="24" thickBot="1" x14ac:dyDescent="0.3">
      <c r="A35" s="112" t="s">
        <v>44</v>
      </c>
      <c r="B35" s="113"/>
      <c r="C35" s="113"/>
      <c r="D35" s="113"/>
      <c r="E35" s="113"/>
      <c r="F35" s="113"/>
      <c r="G35" s="113"/>
      <c r="H35" s="113"/>
      <c r="I35" s="113"/>
      <c r="J35" s="113"/>
      <c r="K35" s="113"/>
      <c r="L35" s="113"/>
      <c r="M35" s="114"/>
      <c r="N35" s="77"/>
      <c r="O35" s="124"/>
    </row>
    <row r="36" spans="1:15" s="55" customFormat="1" ht="286.89999999999998" customHeight="1" thickBot="1" x14ac:dyDescent="0.3">
      <c r="A36" s="125" t="s">
        <v>45</v>
      </c>
      <c r="B36" s="126"/>
      <c r="C36" s="117"/>
      <c r="D36" s="132" t="s">
        <v>64</v>
      </c>
      <c r="E36" s="133"/>
      <c r="F36" s="133"/>
      <c r="G36" s="133"/>
      <c r="H36" s="133"/>
      <c r="I36" s="133"/>
      <c r="J36" s="133"/>
      <c r="K36" s="133"/>
      <c r="L36" s="133"/>
      <c r="M36" s="134"/>
      <c r="N36" s="121"/>
      <c r="O36" s="19">
        <v>0.5</v>
      </c>
    </row>
    <row r="37" spans="1:15" s="55" customFormat="1" ht="16.5" thickBot="1" x14ac:dyDescent="0.3">
      <c r="A37" s="135"/>
      <c r="B37" s="136"/>
      <c r="C37" s="137"/>
      <c r="D37" s="138"/>
      <c r="E37" s="138"/>
      <c r="F37" s="138"/>
      <c r="G37" s="138"/>
      <c r="H37" s="138"/>
      <c r="I37" s="138"/>
      <c r="J37" s="138"/>
      <c r="K37" s="138"/>
      <c r="L37" s="138"/>
      <c r="M37" s="138"/>
      <c r="N37" s="137"/>
      <c r="O37" s="124"/>
    </row>
    <row r="38" spans="1:15" s="55" customFormat="1" ht="19.5" thickTop="1" thickBot="1" x14ac:dyDescent="0.3">
      <c r="A38" s="139" t="s">
        <v>46</v>
      </c>
      <c r="B38" s="140"/>
      <c r="C38" s="140"/>
      <c r="D38" s="140"/>
      <c r="E38" s="140"/>
      <c r="F38" s="140"/>
      <c r="G38" s="140"/>
      <c r="H38" s="140"/>
      <c r="I38" s="140"/>
      <c r="J38" s="140"/>
      <c r="K38" s="140"/>
      <c r="L38" s="140"/>
      <c r="M38" s="141"/>
      <c r="N38" s="137"/>
      <c r="O38" s="142">
        <f>IF(O36&lt;=10,O36,"EXCEDE LOS 10 PUNTOS PERMITIDOS")</f>
        <v>0.5</v>
      </c>
    </row>
    <row r="39" spans="1:15" s="55" customFormat="1" x14ac:dyDescent="0.25">
      <c r="A39" s="152"/>
      <c r="B39" s="77"/>
      <c r="C39" s="77"/>
      <c r="D39" s="77"/>
      <c r="E39" s="77"/>
      <c r="F39" s="77"/>
      <c r="G39" s="77"/>
      <c r="H39" s="77"/>
      <c r="I39" s="77"/>
      <c r="J39" s="77"/>
      <c r="K39" s="77"/>
      <c r="L39" s="77"/>
      <c r="M39" s="77"/>
      <c r="N39" s="77"/>
      <c r="O39" s="124"/>
    </row>
    <row r="40" spans="1:15" s="55" customFormat="1" ht="15.75" thickBot="1" x14ac:dyDescent="0.3">
      <c r="A40" s="152"/>
      <c r="B40" s="77"/>
      <c r="C40" s="77"/>
      <c r="D40" s="77"/>
      <c r="E40" s="77"/>
      <c r="F40" s="77"/>
      <c r="G40" s="77"/>
      <c r="H40" s="77"/>
      <c r="I40" s="77"/>
      <c r="J40" s="77"/>
      <c r="K40" s="77"/>
      <c r="L40" s="77"/>
      <c r="M40" s="77"/>
      <c r="N40" s="77"/>
      <c r="O40" s="153"/>
    </row>
    <row r="41" spans="1:15" s="55" customFormat="1" ht="24.75" thickTop="1" thickBot="1" x14ac:dyDescent="0.3">
      <c r="A41" s="154" t="s">
        <v>29</v>
      </c>
      <c r="B41" s="155"/>
      <c r="C41" s="155"/>
      <c r="D41" s="155"/>
      <c r="E41" s="155"/>
      <c r="F41" s="155"/>
      <c r="G41" s="155"/>
      <c r="H41" s="155"/>
      <c r="I41" s="155"/>
      <c r="J41" s="155"/>
      <c r="K41" s="155"/>
      <c r="L41" s="155"/>
      <c r="M41" s="156"/>
      <c r="N41" s="157"/>
      <c r="O41" s="158">
        <f>IF((O23+O28+O33+O38)&lt;=40,(O23+O28+O33+O38),"ERROR EXCEDE LOS 40 PUNTOS")</f>
        <v>21.82</v>
      </c>
    </row>
    <row r="42" spans="1:15" s="55" customFormat="1" x14ac:dyDescent="0.25">
      <c r="A42" s="159"/>
      <c r="B42" s="77"/>
      <c r="C42" s="77"/>
      <c r="D42" s="77"/>
      <c r="E42" s="77"/>
      <c r="F42" s="77"/>
      <c r="G42" s="77"/>
      <c r="H42" s="77"/>
      <c r="I42" s="77"/>
      <c r="J42" s="77"/>
      <c r="K42" s="77"/>
      <c r="L42" s="77"/>
      <c r="M42" s="77"/>
      <c r="N42" s="77"/>
      <c r="O42" s="160"/>
    </row>
    <row r="43" spans="1:15" s="55" customFormat="1" x14ac:dyDescent="0.25">
      <c r="A43" s="159"/>
      <c r="B43" s="77"/>
      <c r="C43" s="77"/>
      <c r="D43" s="77"/>
      <c r="E43" s="77"/>
      <c r="F43" s="77"/>
      <c r="G43" s="77"/>
      <c r="H43" s="77"/>
      <c r="I43" s="77"/>
      <c r="J43" s="77"/>
      <c r="K43" s="77"/>
      <c r="L43" s="77"/>
      <c r="M43" s="77"/>
      <c r="N43" s="77"/>
      <c r="O43" s="160"/>
    </row>
    <row r="44" spans="1:15" s="55" customFormat="1" x14ac:dyDescent="0.25">
      <c r="A44" s="159"/>
      <c r="B44" s="77"/>
      <c r="C44" s="77"/>
      <c r="D44" s="77"/>
      <c r="E44" s="77"/>
      <c r="F44" s="77"/>
      <c r="G44" s="77"/>
      <c r="H44" s="77"/>
      <c r="I44" s="77"/>
      <c r="J44" s="77"/>
      <c r="K44" s="77"/>
      <c r="L44" s="77"/>
      <c r="M44" s="77"/>
      <c r="N44" s="77"/>
      <c r="O44" s="160"/>
    </row>
    <row r="45" spans="1:15" s="55" customFormat="1" ht="15.75" thickBot="1" x14ac:dyDescent="0.3">
      <c r="A45" s="159"/>
      <c r="B45" s="77"/>
      <c r="C45" s="77"/>
      <c r="D45" s="77"/>
      <c r="E45" s="77"/>
      <c r="F45" s="77"/>
      <c r="G45" s="77"/>
      <c r="H45" s="77"/>
      <c r="I45" s="77"/>
      <c r="J45" s="77"/>
      <c r="K45" s="77"/>
      <c r="L45" s="77"/>
      <c r="M45" s="77"/>
      <c r="N45" s="77"/>
      <c r="O45" s="160"/>
    </row>
    <row r="46" spans="1:15" s="55" customFormat="1" ht="38.450000000000003" customHeight="1" thickBot="1" x14ac:dyDescent="0.3">
      <c r="A46" s="82" t="s">
        <v>68</v>
      </c>
      <c r="B46" s="83"/>
      <c r="C46" s="83"/>
      <c r="D46" s="83"/>
      <c r="E46" s="83"/>
      <c r="F46" s="83"/>
      <c r="G46" s="83"/>
      <c r="H46" s="83"/>
      <c r="I46" s="83"/>
      <c r="J46" s="83"/>
      <c r="K46" s="83"/>
      <c r="L46" s="83"/>
      <c r="M46" s="83"/>
      <c r="N46" s="83"/>
      <c r="O46" s="84"/>
    </row>
    <row r="47" spans="1:15" s="55" customFormat="1" ht="15.75" thickBot="1" x14ac:dyDescent="0.3">
      <c r="A47" s="161"/>
      <c r="B47" s="162"/>
      <c r="C47" s="162"/>
      <c r="D47" s="162"/>
      <c r="E47" s="162"/>
      <c r="F47" s="162"/>
      <c r="G47" s="162"/>
      <c r="H47" s="162"/>
      <c r="I47" s="162"/>
      <c r="J47" s="162"/>
      <c r="K47" s="162"/>
      <c r="L47" s="162"/>
      <c r="M47" s="162"/>
      <c r="N47" s="162"/>
      <c r="O47" s="163"/>
    </row>
    <row r="48" spans="1:15" s="55" customFormat="1" ht="43.15" customHeight="1" x14ac:dyDescent="0.25">
      <c r="A48" s="164" t="s">
        <v>69</v>
      </c>
      <c r="B48" s="164"/>
      <c r="C48" s="164"/>
      <c r="D48" s="164"/>
      <c r="E48" s="164"/>
      <c r="F48" s="165"/>
      <c r="G48" s="165"/>
      <c r="H48" s="165"/>
      <c r="I48" s="166" t="s">
        <v>70</v>
      </c>
      <c r="J48" s="167" t="s">
        <v>71</v>
      </c>
      <c r="K48" s="167" t="s">
        <v>72</v>
      </c>
      <c r="L48" s="168"/>
      <c r="M48" s="169"/>
      <c r="N48" s="162"/>
      <c r="O48" s="170" t="s">
        <v>73</v>
      </c>
    </row>
    <row r="49" spans="1:15" s="55" customFormat="1" x14ac:dyDescent="0.25">
      <c r="A49" s="171">
        <v>1</v>
      </c>
      <c r="B49" s="172" t="s">
        <v>74</v>
      </c>
      <c r="C49" s="172"/>
      <c r="D49" s="172"/>
      <c r="E49" s="172"/>
      <c r="F49" s="173"/>
      <c r="G49" s="173"/>
      <c r="H49" s="173"/>
      <c r="I49" s="174" t="s">
        <v>75</v>
      </c>
      <c r="J49" s="175">
        <v>0.5</v>
      </c>
      <c r="K49" s="175">
        <v>1</v>
      </c>
      <c r="L49" s="176"/>
      <c r="M49" s="151"/>
      <c r="N49" s="151"/>
      <c r="O49" s="175">
        <f>J49+K49</f>
        <v>1.5</v>
      </c>
    </row>
    <row r="50" spans="1:15" s="55" customFormat="1" x14ac:dyDescent="0.25">
      <c r="A50" s="171">
        <v>2</v>
      </c>
      <c r="B50" s="177" t="s">
        <v>76</v>
      </c>
      <c r="C50" s="172"/>
      <c r="D50" s="172"/>
      <c r="E50" s="172"/>
      <c r="F50" s="173"/>
      <c r="G50" s="173"/>
      <c r="H50" s="173"/>
      <c r="I50" s="174" t="s">
        <v>75</v>
      </c>
      <c r="J50" s="175">
        <v>1</v>
      </c>
      <c r="K50" s="175">
        <v>1</v>
      </c>
      <c r="L50" s="176"/>
      <c r="M50" s="151"/>
      <c r="N50" s="151"/>
      <c r="O50" s="175">
        <f t="shared" ref="O50:O56" si="0">J50+K50</f>
        <v>2</v>
      </c>
    </row>
    <row r="51" spans="1:15" s="55" customFormat="1" ht="45.6" customHeight="1" x14ac:dyDescent="0.25">
      <c r="A51" s="171">
        <v>3</v>
      </c>
      <c r="B51" s="172" t="s">
        <v>77</v>
      </c>
      <c r="C51" s="172"/>
      <c r="D51" s="172"/>
      <c r="E51" s="172"/>
      <c r="F51" s="173"/>
      <c r="G51" s="173"/>
      <c r="H51" s="173"/>
      <c r="I51" s="174" t="s">
        <v>78</v>
      </c>
      <c r="J51" s="175">
        <v>1</v>
      </c>
      <c r="K51" s="175">
        <v>1</v>
      </c>
      <c r="L51" s="176"/>
      <c r="M51" s="151"/>
      <c r="N51" s="151"/>
      <c r="O51" s="175">
        <f t="shared" si="0"/>
        <v>2</v>
      </c>
    </row>
    <row r="52" spans="1:15" s="178" customFormat="1" ht="43.9" customHeight="1" x14ac:dyDescent="0.25">
      <c r="A52" s="171">
        <v>4</v>
      </c>
      <c r="B52" s="172" t="s">
        <v>79</v>
      </c>
      <c r="C52" s="172"/>
      <c r="D52" s="172"/>
      <c r="E52" s="172"/>
      <c r="F52" s="173"/>
      <c r="G52" s="173"/>
      <c r="H52" s="173"/>
      <c r="I52" s="174" t="s">
        <v>80</v>
      </c>
      <c r="J52" s="175">
        <v>1</v>
      </c>
      <c r="K52" s="175">
        <v>1</v>
      </c>
      <c r="L52" s="176"/>
      <c r="M52" s="151"/>
      <c r="N52" s="151"/>
      <c r="O52" s="175">
        <f t="shared" si="0"/>
        <v>2</v>
      </c>
    </row>
    <row r="53" spans="1:15" s="55" customFormat="1" ht="43.15" customHeight="1" x14ac:dyDescent="0.25">
      <c r="A53" s="171">
        <v>5</v>
      </c>
      <c r="B53" s="172" t="s">
        <v>81</v>
      </c>
      <c r="C53" s="172"/>
      <c r="D53" s="172"/>
      <c r="E53" s="172"/>
      <c r="F53" s="173"/>
      <c r="G53" s="173"/>
      <c r="H53" s="173"/>
      <c r="I53" s="174" t="s">
        <v>80</v>
      </c>
      <c r="J53" s="175">
        <v>1</v>
      </c>
      <c r="K53" s="175">
        <v>1</v>
      </c>
      <c r="L53" s="176"/>
      <c r="M53" s="151"/>
      <c r="N53" s="151"/>
      <c r="O53" s="175">
        <f t="shared" si="0"/>
        <v>2</v>
      </c>
    </row>
    <row r="54" spans="1:15" s="55" customFormat="1" ht="37.15" customHeight="1" x14ac:dyDescent="0.25">
      <c r="A54" s="171">
        <v>6</v>
      </c>
      <c r="B54" s="172" t="s">
        <v>82</v>
      </c>
      <c r="C54" s="172"/>
      <c r="D54" s="172"/>
      <c r="E54" s="172"/>
      <c r="F54" s="173"/>
      <c r="G54" s="173"/>
      <c r="H54" s="173"/>
      <c r="I54" s="174" t="s">
        <v>80</v>
      </c>
      <c r="J54" s="175">
        <v>1</v>
      </c>
      <c r="K54" s="175">
        <v>1</v>
      </c>
      <c r="L54" s="176"/>
      <c r="M54" s="151"/>
      <c r="N54" s="151"/>
      <c r="O54" s="175">
        <f t="shared" si="0"/>
        <v>2</v>
      </c>
    </row>
    <row r="55" spans="1:15" s="55" customFormat="1" ht="44.45" customHeight="1" x14ac:dyDescent="0.25">
      <c r="A55" s="171">
        <v>7</v>
      </c>
      <c r="B55" s="172" t="s">
        <v>83</v>
      </c>
      <c r="C55" s="172"/>
      <c r="D55" s="172"/>
      <c r="E55" s="172"/>
      <c r="F55" s="173"/>
      <c r="G55" s="173"/>
      <c r="H55" s="173"/>
      <c r="I55" s="174" t="s">
        <v>80</v>
      </c>
      <c r="J55" s="175">
        <v>1</v>
      </c>
      <c r="K55" s="175">
        <v>1</v>
      </c>
      <c r="L55" s="176"/>
      <c r="M55" s="151"/>
      <c r="N55" s="151"/>
      <c r="O55" s="175">
        <f t="shared" si="0"/>
        <v>2</v>
      </c>
    </row>
    <row r="56" spans="1:15" s="55" customFormat="1" ht="16.5" thickBot="1" x14ac:dyDescent="0.3">
      <c r="A56" s="179" t="s">
        <v>84</v>
      </c>
      <c r="B56" s="179"/>
      <c r="C56" s="179"/>
      <c r="D56" s="179"/>
      <c r="E56" s="179"/>
      <c r="F56" s="179"/>
      <c r="G56" s="179"/>
      <c r="H56" s="179"/>
      <c r="I56" s="179"/>
      <c r="J56" s="180">
        <f>SUM(J49:J55)</f>
        <v>6.5</v>
      </c>
      <c r="K56" s="180">
        <f>SUM(K49:K55)</f>
        <v>7</v>
      </c>
      <c r="L56" s="181"/>
      <c r="M56" s="182"/>
      <c r="N56" s="151"/>
      <c r="O56" s="175">
        <f t="shared" si="0"/>
        <v>13.5</v>
      </c>
    </row>
    <row r="57" spans="1:15" s="55" customFormat="1" ht="18.75" thickBot="1" x14ac:dyDescent="0.3">
      <c r="A57" s="183" t="s">
        <v>85</v>
      </c>
      <c r="B57" s="184"/>
      <c r="C57" s="184"/>
      <c r="D57" s="184"/>
      <c r="E57" s="184"/>
      <c r="F57" s="184"/>
      <c r="G57" s="184"/>
      <c r="H57" s="184"/>
      <c r="I57" s="184"/>
      <c r="J57" s="184"/>
      <c r="K57" s="185"/>
      <c r="L57" s="186"/>
      <c r="M57" s="162"/>
      <c r="N57" s="187"/>
      <c r="O57" s="188">
        <f>O56/2</f>
        <v>6.75</v>
      </c>
    </row>
    <row r="58" spans="1:15" s="55" customFormat="1" x14ac:dyDescent="0.25">
      <c r="A58" s="189"/>
      <c r="B58" s="189"/>
      <c r="C58" s="189"/>
      <c r="D58" s="189"/>
      <c r="E58" s="189"/>
      <c r="F58" s="189"/>
      <c r="G58" s="189"/>
      <c r="H58" s="189"/>
      <c r="I58" s="189"/>
      <c r="J58" s="189"/>
      <c r="K58" s="189"/>
      <c r="L58" s="189"/>
      <c r="M58" s="189"/>
      <c r="N58" s="189"/>
      <c r="O58" s="189"/>
    </row>
    <row r="59" spans="1:15" s="55" customFormat="1" ht="15.75" thickBot="1" x14ac:dyDescent="0.3">
      <c r="A59" s="189"/>
      <c r="B59" s="189"/>
      <c r="C59" s="189"/>
      <c r="D59" s="189"/>
      <c r="E59" s="189"/>
      <c r="F59" s="189"/>
      <c r="G59" s="189"/>
      <c r="H59" s="189"/>
      <c r="I59" s="189"/>
      <c r="J59" s="189"/>
      <c r="K59" s="189"/>
      <c r="L59" s="189"/>
      <c r="M59" s="189"/>
      <c r="N59" s="189"/>
      <c r="O59" s="189"/>
    </row>
    <row r="60" spans="1:15" s="55" customFormat="1" ht="51" customHeight="1" thickBot="1" x14ac:dyDescent="0.3">
      <c r="A60" s="190" t="s">
        <v>86</v>
      </c>
      <c r="B60" s="191"/>
      <c r="C60" s="191"/>
      <c r="D60" s="191"/>
      <c r="E60" s="191"/>
      <c r="F60" s="191"/>
      <c r="G60" s="191"/>
      <c r="H60" s="192"/>
      <c r="I60" s="193" t="s">
        <v>70</v>
      </c>
      <c r="J60" s="194" t="s">
        <v>71</v>
      </c>
      <c r="K60" s="169"/>
      <c r="L60" s="169"/>
      <c r="M60" s="169"/>
      <c r="N60" s="151"/>
      <c r="O60" s="170" t="s">
        <v>73</v>
      </c>
    </row>
    <row r="61" spans="1:15" s="55" customFormat="1" ht="41.45" customHeight="1" thickBot="1" x14ac:dyDescent="0.3">
      <c r="A61" s="195">
        <v>1</v>
      </c>
      <c r="B61" s="196" t="s">
        <v>87</v>
      </c>
      <c r="C61" s="196"/>
      <c r="D61" s="196"/>
      <c r="E61" s="196"/>
      <c r="F61" s="197"/>
      <c r="G61" s="198"/>
      <c r="H61" s="199"/>
      <c r="I61" s="200" t="s">
        <v>88</v>
      </c>
      <c r="J61" s="201">
        <v>9</v>
      </c>
      <c r="K61" s="169"/>
      <c r="L61" s="169"/>
      <c r="M61" s="169"/>
      <c r="N61" s="151"/>
      <c r="O61" s="202">
        <f>J61</f>
        <v>9</v>
      </c>
    </row>
    <row r="62" spans="1:15" s="55" customFormat="1" ht="31.15" customHeight="1" thickBot="1" x14ac:dyDescent="0.3">
      <c r="A62" s="203">
        <v>2</v>
      </c>
      <c r="B62" s="177" t="s">
        <v>89</v>
      </c>
      <c r="C62" s="177"/>
      <c r="D62" s="177"/>
      <c r="E62" s="177"/>
      <c r="F62" s="173"/>
      <c r="G62" s="204"/>
      <c r="H62" s="205"/>
      <c r="I62" s="206" t="s">
        <v>88</v>
      </c>
      <c r="J62" s="207">
        <v>8</v>
      </c>
      <c r="K62" s="169"/>
      <c r="L62" s="169"/>
      <c r="M62" s="169"/>
      <c r="N62" s="151"/>
      <c r="O62" s="202">
        <f>J62</f>
        <v>8</v>
      </c>
    </row>
    <row r="63" spans="1:15" s="55" customFormat="1" ht="42" customHeight="1" thickBot="1" x14ac:dyDescent="0.3">
      <c r="A63" s="208">
        <v>3</v>
      </c>
      <c r="B63" s="209" t="s">
        <v>90</v>
      </c>
      <c r="C63" s="209"/>
      <c r="D63" s="209"/>
      <c r="E63" s="209"/>
      <c r="F63" s="210"/>
      <c r="G63" s="211"/>
      <c r="H63" s="212"/>
      <c r="I63" s="213" t="s">
        <v>88</v>
      </c>
      <c r="J63" s="214">
        <v>8.5</v>
      </c>
      <c r="K63" s="169"/>
      <c r="L63" s="169"/>
      <c r="M63" s="169"/>
      <c r="N63" s="151"/>
      <c r="O63" s="202">
        <f>J63</f>
        <v>8.5</v>
      </c>
    </row>
    <row r="64" spans="1:15" s="55" customFormat="1" ht="16.5" thickBot="1" x14ac:dyDescent="0.3">
      <c r="A64" s="215" t="s">
        <v>91</v>
      </c>
      <c r="B64" s="216"/>
      <c r="C64" s="216"/>
      <c r="D64" s="216"/>
      <c r="E64" s="216"/>
      <c r="F64" s="216"/>
      <c r="G64" s="216"/>
      <c r="H64" s="216"/>
      <c r="I64" s="217"/>
      <c r="J64" s="111">
        <f>J61+J62+J63</f>
        <v>25.5</v>
      </c>
      <c r="K64" s="182"/>
      <c r="L64" s="182"/>
      <c r="M64" s="182"/>
      <c r="N64" s="151"/>
      <c r="O64" s="124"/>
    </row>
    <row r="65" spans="1:15" s="55" customFormat="1" ht="19.5" thickTop="1" thickBot="1" x14ac:dyDescent="0.3">
      <c r="A65" s="218" t="s">
        <v>92</v>
      </c>
      <c r="B65" s="219"/>
      <c r="C65" s="219"/>
      <c r="D65" s="219"/>
      <c r="E65" s="219"/>
      <c r="F65" s="219"/>
      <c r="G65" s="219"/>
      <c r="H65" s="219"/>
      <c r="I65" s="219"/>
      <c r="J65" s="220"/>
      <c r="K65" s="221"/>
      <c r="L65" s="221"/>
      <c r="M65" s="182"/>
      <c r="N65" s="151"/>
      <c r="O65" s="222">
        <f>SUM(O61:O63)</f>
        <v>25.5</v>
      </c>
    </row>
    <row r="66" spans="1:15" s="55" customFormat="1" x14ac:dyDescent="0.25">
      <c r="A66" s="189"/>
      <c r="B66" s="189"/>
      <c r="C66" s="189"/>
      <c r="D66" s="189"/>
      <c r="E66" s="189"/>
      <c r="F66" s="189"/>
      <c r="G66" s="189"/>
      <c r="H66" s="189"/>
      <c r="I66" s="189"/>
      <c r="J66" s="189"/>
      <c r="K66" s="189"/>
      <c r="L66" s="189"/>
      <c r="M66" s="189"/>
      <c r="N66" s="189"/>
      <c r="O66" s="189"/>
    </row>
    <row r="67" spans="1:15" s="55" customFormat="1" ht="15.75" thickBot="1" x14ac:dyDescent="0.3">
      <c r="A67" s="189"/>
      <c r="B67" s="189"/>
      <c r="C67" s="189"/>
      <c r="D67" s="189"/>
      <c r="E67" s="189"/>
      <c r="F67" s="189"/>
      <c r="G67" s="189"/>
      <c r="H67" s="189"/>
      <c r="I67" s="189"/>
      <c r="J67" s="189"/>
      <c r="K67" s="189"/>
      <c r="L67" s="189"/>
      <c r="M67" s="189"/>
      <c r="N67" s="189"/>
      <c r="O67" s="189"/>
    </row>
    <row r="68" spans="1:15" s="55" customFormat="1" ht="28.5" thickBot="1" x14ac:dyDescent="0.3">
      <c r="A68" s="223" t="s">
        <v>93</v>
      </c>
      <c r="B68" s="224"/>
      <c r="C68" s="224"/>
      <c r="D68" s="224"/>
      <c r="E68" s="224"/>
      <c r="F68" s="224"/>
      <c r="G68" s="224"/>
      <c r="H68" s="224"/>
      <c r="I68" s="224"/>
      <c r="J68" s="224"/>
      <c r="K68" s="224"/>
      <c r="L68" s="224"/>
      <c r="M68" s="224"/>
      <c r="N68" s="224"/>
      <c r="O68" s="225"/>
    </row>
    <row r="69" spans="1:15" s="55" customFormat="1" ht="15.75" thickBot="1" x14ac:dyDescent="0.3">
      <c r="A69" s="152"/>
      <c r="B69" s="77"/>
      <c r="C69" s="77"/>
      <c r="D69" s="77"/>
      <c r="E69" s="77"/>
      <c r="F69" s="77"/>
      <c r="G69" s="77"/>
      <c r="H69" s="77"/>
      <c r="I69" s="77"/>
      <c r="J69" s="77"/>
      <c r="K69" s="77"/>
      <c r="L69" s="77"/>
      <c r="M69" s="77"/>
      <c r="N69" s="77"/>
      <c r="O69" s="107"/>
    </row>
    <row r="70" spans="1:15" s="55" customFormat="1" ht="18.75" thickTop="1" x14ac:dyDescent="0.25">
      <c r="A70" s="226" t="s">
        <v>29</v>
      </c>
      <c r="B70" s="227"/>
      <c r="C70" s="227"/>
      <c r="D70" s="227"/>
      <c r="E70" s="227"/>
      <c r="F70" s="227"/>
      <c r="G70" s="227"/>
      <c r="H70" s="227"/>
      <c r="I70" s="227"/>
      <c r="J70" s="227"/>
      <c r="K70" s="228"/>
      <c r="L70" s="229"/>
      <c r="M70" s="229"/>
      <c r="N70" s="230"/>
      <c r="O70" s="231">
        <f>O11</f>
        <v>21.82</v>
      </c>
    </row>
    <row r="71" spans="1:15" s="55" customFormat="1" ht="18" x14ac:dyDescent="0.25">
      <c r="A71" s="232" t="s">
        <v>94</v>
      </c>
      <c r="B71" s="233"/>
      <c r="C71" s="233"/>
      <c r="D71" s="233"/>
      <c r="E71" s="233"/>
      <c r="F71" s="233"/>
      <c r="G71" s="233"/>
      <c r="H71" s="233"/>
      <c r="I71" s="233"/>
      <c r="J71" s="233"/>
      <c r="K71" s="234"/>
      <c r="L71" s="229"/>
      <c r="M71" s="229"/>
      <c r="N71" s="230"/>
      <c r="O71" s="235">
        <f>O57</f>
        <v>6.75</v>
      </c>
    </row>
    <row r="72" spans="1:15" s="55" customFormat="1" ht="18" x14ac:dyDescent="0.25">
      <c r="A72" s="232" t="s">
        <v>92</v>
      </c>
      <c r="B72" s="233"/>
      <c r="C72" s="233"/>
      <c r="D72" s="233"/>
      <c r="E72" s="233"/>
      <c r="F72" s="233"/>
      <c r="G72" s="233"/>
      <c r="H72" s="233"/>
      <c r="I72" s="233"/>
      <c r="J72" s="233"/>
      <c r="K72" s="234"/>
      <c r="L72" s="229"/>
      <c r="M72" s="229"/>
      <c r="N72" s="230"/>
      <c r="O72" s="236">
        <f>O65</f>
        <v>25.5</v>
      </c>
    </row>
    <row r="73" spans="1:15" s="55" customFormat="1" ht="18.75" thickBot="1" x14ac:dyDescent="0.3">
      <c r="A73" s="237" t="s">
        <v>95</v>
      </c>
      <c r="B73" s="238"/>
      <c r="C73" s="238"/>
      <c r="D73" s="238"/>
      <c r="E73" s="238"/>
      <c r="F73" s="238"/>
      <c r="G73" s="238"/>
      <c r="H73" s="238"/>
      <c r="I73" s="238"/>
      <c r="J73" s="239" t="s">
        <v>96</v>
      </c>
      <c r="K73" s="240" t="s">
        <v>12</v>
      </c>
      <c r="L73" s="229"/>
      <c r="M73" s="229"/>
      <c r="N73" s="230"/>
      <c r="O73" s="236"/>
    </row>
    <row r="74" spans="1:15" s="55" customFormat="1" ht="24.75" thickTop="1" thickBot="1" x14ac:dyDescent="0.3">
      <c r="A74" s="241" t="s">
        <v>97</v>
      </c>
      <c r="B74" s="242"/>
      <c r="C74" s="242"/>
      <c r="D74" s="242"/>
      <c r="E74" s="242"/>
      <c r="F74" s="242"/>
      <c r="G74" s="242"/>
      <c r="H74" s="242"/>
      <c r="I74" s="242"/>
      <c r="J74" s="242"/>
      <c r="K74" s="243"/>
      <c r="L74" s="244"/>
      <c r="M74" s="245"/>
      <c r="N74" s="23"/>
      <c r="O74" s="24">
        <f>SUM(O70:O72)</f>
        <v>54.07</v>
      </c>
    </row>
  </sheetData>
  <sheetProtection algorithmName="SHA-512" hashValue="vnjsOAYxJeRq3OiyXmes3y5xZHDapGzIVFOADnvgeeSz2cBIpa7pa3Z/P1QafUUeZZEZml4gqAqLAVTaix/WZw==" saltValue="zUE4iQLtf6fmySd6BdOJFA==" spinCount="100000" sheet="1" objects="1" scenarios="1"/>
  <mergeCells count="7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6">
    <dataValidation type="decimal" allowBlank="1" showInputMessage="1" showErrorMessage="1" errorTitle="Error Pregado" error="El pregrado no puede superar los 4 PUNTOS" sqref="O15">
      <formula1>0</formula1>
      <formula2>4</formula2>
    </dataValidation>
    <dataValidation allowBlank="1" showInputMessage="1" showErrorMessage="1" errorTitle="Error Especializacion" error="La especializacion no puede superar 1 PUNTO" sqref="O17"/>
    <dataValidation allowBlank="1" showInputMessage="1" showErrorMessage="1" errorTitle="Error Maestrias" error="La maestria no puede superar los 3 PUNTOS" sqref="O19"/>
    <dataValidation allowBlank="1" showInputMessage="1" showErrorMessage="1" errorTitle="Error Doctorado" error="El doctorado no puede superar los 6 PUNTOS" sqref="O21"/>
    <dataValidation type="decimal" allowBlank="1" showInputMessage="1" showErrorMessage="1" errorTitle="Error Formacion Academica" error="La formacion academica no puede superar los 10 PUNTOS" sqref="O23">
      <formula1>0</formula1>
      <formula2>9</formula2>
    </dataValidation>
    <dataValidation type="decimal" allowBlank="1" showInputMessage="1" showErrorMessage="1" errorTitle="Error General" error="La evaluación de hoja de vida no puede superar los 30 PUNTOS" sqref="O11">
      <formula1>0</formula1>
      <formula2>30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zoomScaleNormal="100" workbookViewId="0">
      <selection activeCell="A11" sqref="A11:B11"/>
    </sheetView>
  </sheetViews>
  <sheetFormatPr baseColWidth="10" defaultRowHeight="15" x14ac:dyDescent="0.25"/>
  <cols>
    <col min="1" max="1" width="9.5703125" style="55" customWidth="1"/>
    <col min="2" max="2" width="11.140625" style="55" customWidth="1"/>
    <col min="3" max="3" width="17.28515625" style="55" customWidth="1"/>
    <col min="4" max="4" width="11.42578125" style="55" hidden="1" customWidth="1"/>
    <col min="5" max="5" width="8.28515625" style="55" customWidth="1"/>
    <col min="6" max="6" width="8.85546875" style="55" customWidth="1"/>
    <col min="7" max="7" width="6.140625" style="55" customWidth="1"/>
    <col min="8" max="8" width="11.42578125" style="55"/>
    <col min="9" max="9" width="13.42578125" style="55" customWidth="1"/>
    <col min="10" max="10" width="13.28515625" style="55" customWidth="1"/>
    <col min="11" max="12" width="12.42578125" style="55" customWidth="1"/>
    <col min="13" max="13" width="11.42578125" style="55"/>
    <col min="14" max="14" width="5.5703125" style="55" customWidth="1"/>
    <col min="15" max="15" width="14.5703125" style="55" customWidth="1"/>
    <col min="16" max="16" width="11.42578125" style="55"/>
    <col min="17" max="17" width="11.85546875" style="55" bestFit="1" customWidth="1"/>
    <col min="18" max="257" width="11.42578125" style="55"/>
    <col min="258" max="258" width="10.140625" style="55" customWidth="1"/>
    <col min="259" max="259" width="10.5703125" style="55" customWidth="1"/>
    <col min="260" max="260" width="12.5703125" style="55" customWidth="1"/>
    <col min="261" max="261" width="0" style="55" hidden="1" customWidth="1"/>
    <col min="262" max="262" width="11.28515625" style="55" customWidth="1"/>
    <col min="263" max="264" width="11.42578125" style="55"/>
    <col min="265" max="265" width="13.42578125" style="55" customWidth="1"/>
    <col min="266" max="266" width="12.140625" style="55" customWidth="1"/>
    <col min="267" max="268" width="12.42578125" style="55" customWidth="1"/>
    <col min="269" max="269" width="11.42578125" style="55"/>
    <col min="270" max="270" width="5.5703125" style="55" customWidth="1"/>
    <col min="271" max="271" width="14.140625" style="55" customWidth="1"/>
    <col min="272" max="513" width="11.42578125" style="55"/>
    <col min="514" max="514" width="10.140625" style="55" customWidth="1"/>
    <col min="515" max="515" width="10.5703125" style="55" customWidth="1"/>
    <col min="516" max="516" width="12.5703125" style="55" customWidth="1"/>
    <col min="517" max="517" width="0" style="55" hidden="1" customWidth="1"/>
    <col min="518" max="518" width="11.28515625" style="55" customWidth="1"/>
    <col min="519" max="520" width="11.42578125" style="55"/>
    <col min="521" max="521" width="13.42578125" style="55" customWidth="1"/>
    <col min="522" max="522" width="12.140625" style="55" customWidth="1"/>
    <col min="523" max="524" width="12.42578125" style="55" customWidth="1"/>
    <col min="525" max="525" width="11.42578125" style="55"/>
    <col min="526" max="526" width="5.5703125" style="55" customWidth="1"/>
    <col min="527" max="527" width="14.140625" style="55" customWidth="1"/>
    <col min="528" max="769" width="11.42578125" style="55"/>
    <col min="770" max="770" width="10.140625" style="55" customWidth="1"/>
    <col min="771" max="771" width="10.5703125" style="55" customWidth="1"/>
    <col min="772" max="772" width="12.5703125" style="55" customWidth="1"/>
    <col min="773" max="773" width="0" style="55" hidden="1" customWidth="1"/>
    <col min="774" max="774" width="11.28515625" style="55" customWidth="1"/>
    <col min="775" max="776" width="11.42578125" style="55"/>
    <col min="777" max="777" width="13.42578125" style="55" customWidth="1"/>
    <col min="778" max="778" width="12.140625" style="55" customWidth="1"/>
    <col min="779" max="780" width="12.42578125" style="55" customWidth="1"/>
    <col min="781" max="781" width="11.42578125" style="55"/>
    <col min="782" max="782" width="5.5703125" style="55" customWidth="1"/>
    <col min="783" max="783" width="14.140625" style="55" customWidth="1"/>
    <col min="784" max="1025" width="11.42578125" style="55"/>
    <col min="1026" max="1026" width="10.140625" style="55" customWidth="1"/>
    <col min="1027" max="1027" width="10.5703125" style="55" customWidth="1"/>
    <col min="1028" max="1028" width="12.5703125" style="55" customWidth="1"/>
    <col min="1029" max="1029" width="0" style="55" hidden="1" customWidth="1"/>
    <col min="1030" max="1030" width="11.28515625" style="55" customWidth="1"/>
    <col min="1031" max="1032" width="11.42578125" style="55"/>
    <col min="1033" max="1033" width="13.42578125" style="55" customWidth="1"/>
    <col min="1034" max="1034" width="12.140625" style="55" customWidth="1"/>
    <col min="1035" max="1036" width="12.42578125" style="55" customWidth="1"/>
    <col min="1037" max="1037" width="11.42578125" style="55"/>
    <col min="1038" max="1038" width="5.5703125" style="55" customWidth="1"/>
    <col min="1039" max="1039" width="14.140625" style="55" customWidth="1"/>
    <col min="1040" max="1281" width="11.42578125" style="55"/>
    <col min="1282" max="1282" width="10.140625" style="55" customWidth="1"/>
    <col min="1283" max="1283" width="10.5703125" style="55" customWidth="1"/>
    <col min="1284" max="1284" width="12.5703125" style="55" customWidth="1"/>
    <col min="1285" max="1285" width="0" style="55" hidden="1" customWidth="1"/>
    <col min="1286" max="1286" width="11.28515625" style="55" customWidth="1"/>
    <col min="1287" max="1288" width="11.42578125" style="55"/>
    <col min="1289" max="1289" width="13.42578125" style="55" customWidth="1"/>
    <col min="1290" max="1290" width="12.140625" style="55" customWidth="1"/>
    <col min="1291" max="1292" width="12.42578125" style="55" customWidth="1"/>
    <col min="1293" max="1293" width="11.42578125" style="55"/>
    <col min="1294" max="1294" width="5.5703125" style="55" customWidth="1"/>
    <col min="1295" max="1295" width="14.140625" style="55" customWidth="1"/>
    <col min="1296" max="1537" width="11.42578125" style="55"/>
    <col min="1538" max="1538" width="10.140625" style="55" customWidth="1"/>
    <col min="1539" max="1539" width="10.5703125" style="55" customWidth="1"/>
    <col min="1540" max="1540" width="12.5703125" style="55" customWidth="1"/>
    <col min="1541" max="1541" width="0" style="55" hidden="1" customWidth="1"/>
    <col min="1542" max="1542" width="11.28515625" style="55" customWidth="1"/>
    <col min="1543" max="1544" width="11.42578125" style="55"/>
    <col min="1545" max="1545" width="13.42578125" style="55" customWidth="1"/>
    <col min="1546" max="1546" width="12.140625" style="55" customWidth="1"/>
    <col min="1547" max="1548" width="12.42578125" style="55" customWidth="1"/>
    <col min="1549" max="1549" width="11.42578125" style="55"/>
    <col min="1550" max="1550" width="5.5703125" style="55" customWidth="1"/>
    <col min="1551" max="1551" width="14.140625" style="55" customWidth="1"/>
    <col min="1552" max="1793" width="11.42578125" style="55"/>
    <col min="1794" max="1794" width="10.140625" style="55" customWidth="1"/>
    <col min="1795" max="1795" width="10.5703125" style="55" customWidth="1"/>
    <col min="1796" max="1796" width="12.5703125" style="55" customWidth="1"/>
    <col min="1797" max="1797" width="0" style="55" hidden="1" customWidth="1"/>
    <col min="1798" max="1798" width="11.28515625" style="55" customWidth="1"/>
    <col min="1799" max="1800" width="11.42578125" style="55"/>
    <col min="1801" max="1801" width="13.42578125" style="55" customWidth="1"/>
    <col min="1802" max="1802" width="12.140625" style="55" customWidth="1"/>
    <col min="1803" max="1804" width="12.42578125" style="55" customWidth="1"/>
    <col min="1805" max="1805" width="11.42578125" style="55"/>
    <col min="1806" max="1806" width="5.5703125" style="55" customWidth="1"/>
    <col min="1807" max="1807" width="14.140625" style="55" customWidth="1"/>
    <col min="1808" max="2049" width="11.42578125" style="55"/>
    <col min="2050" max="2050" width="10.140625" style="55" customWidth="1"/>
    <col min="2051" max="2051" width="10.5703125" style="55" customWidth="1"/>
    <col min="2052" max="2052" width="12.5703125" style="55" customWidth="1"/>
    <col min="2053" max="2053" width="0" style="55" hidden="1" customWidth="1"/>
    <col min="2054" max="2054" width="11.28515625" style="55" customWidth="1"/>
    <col min="2055" max="2056" width="11.42578125" style="55"/>
    <col min="2057" max="2057" width="13.42578125" style="55" customWidth="1"/>
    <col min="2058" max="2058" width="12.140625" style="55" customWidth="1"/>
    <col min="2059" max="2060" width="12.42578125" style="55" customWidth="1"/>
    <col min="2061" max="2061" width="11.42578125" style="55"/>
    <col min="2062" max="2062" width="5.5703125" style="55" customWidth="1"/>
    <col min="2063" max="2063" width="14.140625" style="55" customWidth="1"/>
    <col min="2064" max="2305" width="11.42578125" style="55"/>
    <col min="2306" max="2306" width="10.140625" style="55" customWidth="1"/>
    <col min="2307" max="2307" width="10.5703125" style="55" customWidth="1"/>
    <col min="2308" max="2308" width="12.5703125" style="55" customWidth="1"/>
    <col min="2309" max="2309" width="0" style="55" hidden="1" customWidth="1"/>
    <col min="2310" max="2310" width="11.28515625" style="55" customWidth="1"/>
    <col min="2311" max="2312" width="11.42578125" style="55"/>
    <col min="2313" max="2313" width="13.42578125" style="55" customWidth="1"/>
    <col min="2314" max="2314" width="12.140625" style="55" customWidth="1"/>
    <col min="2315" max="2316" width="12.42578125" style="55" customWidth="1"/>
    <col min="2317" max="2317" width="11.42578125" style="55"/>
    <col min="2318" max="2318" width="5.5703125" style="55" customWidth="1"/>
    <col min="2319" max="2319" width="14.140625" style="55" customWidth="1"/>
    <col min="2320" max="2561" width="11.42578125" style="55"/>
    <col min="2562" max="2562" width="10.140625" style="55" customWidth="1"/>
    <col min="2563" max="2563" width="10.5703125" style="55" customWidth="1"/>
    <col min="2564" max="2564" width="12.5703125" style="55" customWidth="1"/>
    <col min="2565" max="2565" width="0" style="55" hidden="1" customWidth="1"/>
    <col min="2566" max="2566" width="11.28515625" style="55" customWidth="1"/>
    <col min="2567" max="2568" width="11.42578125" style="55"/>
    <col min="2569" max="2569" width="13.42578125" style="55" customWidth="1"/>
    <col min="2570" max="2570" width="12.140625" style="55" customWidth="1"/>
    <col min="2571" max="2572" width="12.42578125" style="55" customWidth="1"/>
    <col min="2573" max="2573" width="11.42578125" style="55"/>
    <col min="2574" max="2574" width="5.5703125" style="55" customWidth="1"/>
    <col min="2575" max="2575" width="14.140625" style="55" customWidth="1"/>
    <col min="2576" max="2817" width="11.42578125" style="55"/>
    <col min="2818" max="2818" width="10.140625" style="55" customWidth="1"/>
    <col min="2819" max="2819" width="10.5703125" style="55" customWidth="1"/>
    <col min="2820" max="2820" width="12.5703125" style="55" customWidth="1"/>
    <col min="2821" max="2821" width="0" style="55" hidden="1" customWidth="1"/>
    <col min="2822" max="2822" width="11.28515625" style="55" customWidth="1"/>
    <col min="2823" max="2824" width="11.42578125" style="55"/>
    <col min="2825" max="2825" width="13.42578125" style="55" customWidth="1"/>
    <col min="2826" max="2826" width="12.140625" style="55" customWidth="1"/>
    <col min="2827" max="2828" width="12.42578125" style="55" customWidth="1"/>
    <col min="2829" max="2829" width="11.42578125" style="55"/>
    <col min="2830" max="2830" width="5.5703125" style="55" customWidth="1"/>
    <col min="2831" max="2831" width="14.140625" style="55" customWidth="1"/>
    <col min="2832" max="3073" width="11.42578125" style="55"/>
    <col min="3074" max="3074" width="10.140625" style="55" customWidth="1"/>
    <col min="3075" max="3075" width="10.5703125" style="55" customWidth="1"/>
    <col min="3076" max="3076" width="12.5703125" style="55" customWidth="1"/>
    <col min="3077" max="3077" width="0" style="55" hidden="1" customWidth="1"/>
    <col min="3078" max="3078" width="11.28515625" style="55" customWidth="1"/>
    <col min="3079" max="3080" width="11.42578125" style="55"/>
    <col min="3081" max="3081" width="13.42578125" style="55" customWidth="1"/>
    <col min="3082" max="3082" width="12.140625" style="55" customWidth="1"/>
    <col min="3083" max="3084" width="12.42578125" style="55" customWidth="1"/>
    <col min="3085" max="3085" width="11.42578125" style="55"/>
    <col min="3086" max="3086" width="5.5703125" style="55" customWidth="1"/>
    <col min="3087" max="3087" width="14.140625" style="55" customWidth="1"/>
    <col min="3088" max="3329" width="11.42578125" style="55"/>
    <col min="3330" max="3330" width="10.140625" style="55" customWidth="1"/>
    <col min="3331" max="3331" width="10.5703125" style="55" customWidth="1"/>
    <col min="3332" max="3332" width="12.5703125" style="55" customWidth="1"/>
    <col min="3333" max="3333" width="0" style="55" hidden="1" customWidth="1"/>
    <col min="3334" max="3334" width="11.28515625" style="55" customWidth="1"/>
    <col min="3335" max="3336" width="11.42578125" style="55"/>
    <col min="3337" max="3337" width="13.42578125" style="55" customWidth="1"/>
    <col min="3338" max="3338" width="12.140625" style="55" customWidth="1"/>
    <col min="3339" max="3340" width="12.42578125" style="55" customWidth="1"/>
    <col min="3341" max="3341" width="11.42578125" style="55"/>
    <col min="3342" max="3342" width="5.5703125" style="55" customWidth="1"/>
    <col min="3343" max="3343" width="14.140625" style="55" customWidth="1"/>
    <col min="3344" max="3585" width="11.42578125" style="55"/>
    <col min="3586" max="3586" width="10.140625" style="55" customWidth="1"/>
    <col min="3587" max="3587" width="10.5703125" style="55" customWidth="1"/>
    <col min="3588" max="3588" width="12.5703125" style="55" customWidth="1"/>
    <col min="3589" max="3589" width="0" style="55" hidden="1" customWidth="1"/>
    <col min="3590" max="3590" width="11.28515625" style="55" customWidth="1"/>
    <col min="3591" max="3592" width="11.42578125" style="55"/>
    <col min="3593" max="3593" width="13.42578125" style="55" customWidth="1"/>
    <col min="3594" max="3594" width="12.140625" style="55" customWidth="1"/>
    <col min="3595" max="3596" width="12.42578125" style="55" customWidth="1"/>
    <col min="3597" max="3597" width="11.42578125" style="55"/>
    <col min="3598" max="3598" width="5.5703125" style="55" customWidth="1"/>
    <col min="3599" max="3599" width="14.140625" style="55" customWidth="1"/>
    <col min="3600" max="3841" width="11.42578125" style="55"/>
    <col min="3842" max="3842" width="10.140625" style="55" customWidth="1"/>
    <col min="3843" max="3843" width="10.5703125" style="55" customWidth="1"/>
    <col min="3844" max="3844" width="12.5703125" style="55" customWidth="1"/>
    <col min="3845" max="3845" width="0" style="55" hidden="1" customWidth="1"/>
    <col min="3846" max="3846" width="11.28515625" style="55" customWidth="1"/>
    <col min="3847" max="3848" width="11.42578125" style="55"/>
    <col min="3849" max="3849" width="13.42578125" style="55" customWidth="1"/>
    <col min="3850" max="3850" width="12.140625" style="55" customWidth="1"/>
    <col min="3851" max="3852" width="12.42578125" style="55" customWidth="1"/>
    <col min="3853" max="3853" width="11.42578125" style="55"/>
    <col min="3854" max="3854" width="5.5703125" style="55" customWidth="1"/>
    <col min="3855" max="3855" width="14.140625" style="55" customWidth="1"/>
    <col min="3856" max="4097" width="11.42578125" style="55"/>
    <col min="4098" max="4098" width="10.140625" style="55" customWidth="1"/>
    <col min="4099" max="4099" width="10.5703125" style="55" customWidth="1"/>
    <col min="4100" max="4100" width="12.5703125" style="55" customWidth="1"/>
    <col min="4101" max="4101" width="0" style="55" hidden="1" customWidth="1"/>
    <col min="4102" max="4102" width="11.28515625" style="55" customWidth="1"/>
    <col min="4103" max="4104" width="11.42578125" style="55"/>
    <col min="4105" max="4105" width="13.42578125" style="55" customWidth="1"/>
    <col min="4106" max="4106" width="12.140625" style="55" customWidth="1"/>
    <col min="4107" max="4108" width="12.42578125" style="55" customWidth="1"/>
    <col min="4109" max="4109" width="11.42578125" style="55"/>
    <col min="4110" max="4110" width="5.5703125" style="55" customWidth="1"/>
    <col min="4111" max="4111" width="14.140625" style="55" customWidth="1"/>
    <col min="4112" max="4353" width="11.42578125" style="55"/>
    <col min="4354" max="4354" width="10.140625" style="55" customWidth="1"/>
    <col min="4355" max="4355" width="10.5703125" style="55" customWidth="1"/>
    <col min="4356" max="4356" width="12.5703125" style="55" customWidth="1"/>
    <col min="4357" max="4357" width="0" style="55" hidden="1" customWidth="1"/>
    <col min="4358" max="4358" width="11.28515625" style="55" customWidth="1"/>
    <col min="4359" max="4360" width="11.42578125" style="55"/>
    <col min="4361" max="4361" width="13.42578125" style="55" customWidth="1"/>
    <col min="4362" max="4362" width="12.140625" style="55" customWidth="1"/>
    <col min="4363" max="4364" width="12.42578125" style="55" customWidth="1"/>
    <col min="4365" max="4365" width="11.42578125" style="55"/>
    <col min="4366" max="4366" width="5.5703125" style="55" customWidth="1"/>
    <col min="4367" max="4367" width="14.140625" style="55" customWidth="1"/>
    <col min="4368" max="4609" width="11.42578125" style="55"/>
    <col min="4610" max="4610" width="10.140625" style="55" customWidth="1"/>
    <col min="4611" max="4611" width="10.5703125" style="55" customWidth="1"/>
    <col min="4612" max="4612" width="12.5703125" style="55" customWidth="1"/>
    <col min="4613" max="4613" width="0" style="55" hidden="1" customWidth="1"/>
    <col min="4614" max="4614" width="11.28515625" style="55" customWidth="1"/>
    <col min="4615" max="4616" width="11.42578125" style="55"/>
    <col min="4617" max="4617" width="13.42578125" style="55" customWidth="1"/>
    <col min="4618" max="4618" width="12.140625" style="55" customWidth="1"/>
    <col min="4619" max="4620" width="12.42578125" style="55" customWidth="1"/>
    <col min="4621" max="4621" width="11.42578125" style="55"/>
    <col min="4622" max="4622" width="5.5703125" style="55" customWidth="1"/>
    <col min="4623" max="4623" width="14.140625" style="55" customWidth="1"/>
    <col min="4624" max="4865" width="11.42578125" style="55"/>
    <col min="4866" max="4866" width="10.140625" style="55" customWidth="1"/>
    <col min="4867" max="4867" width="10.5703125" style="55" customWidth="1"/>
    <col min="4868" max="4868" width="12.5703125" style="55" customWidth="1"/>
    <col min="4869" max="4869" width="0" style="55" hidden="1" customWidth="1"/>
    <col min="4870" max="4870" width="11.28515625" style="55" customWidth="1"/>
    <col min="4871" max="4872" width="11.42578125" style="55"/>
    <col min="4873" max="4873" width="13.42578125" style="55" customWidth="1"/>
    <col min="4874" max="4874" width="12.140625" style="55" customWidth="1"/>
    <col min="4875" max="4876" width="12.42578125" style="55" customWidth="1"/>
    <col min="4877" max="4877" width="11.42578125" style="55"/>
    <col min="4878" max="4878" width="5.5703125" style="55" customWidth="1"/>
    <col min="4879" max="4879" width="14.140625" style="55" customWidth="1"/>
    <col min="4880" max="5121" width="11.42578125" style="55"/>
    <col min="5122" max="5122" width="10.140625" style="55" customWidth="1"/>
    <col min="5123" max="5123" width="10.5703125" style="55" customWidth="1"/>
    <col min="5124" max="5124" width="12.5703125" style="55" customWidth="1"/>
    <col min="5125" max="5125" width="0" style="55" hidden="1" customWidth="1"/>
    <col min="5126" max="5126" width="11.28515625" style="55" customWidth="1"/>
    <col min="5127" max="5128" width="11.42578125" style="55"/>
    <col min="5129" max="5129" width="13.42578125" style="55" customWidth="1"/>
    <col min="5130" max="5130" width="12.140625" style="55" customWidth="1"/>
    <col min="5131" max="5132" width="12.42578125" style="55" customWidth="1"/>
    <col min="5133" max="5133" width="11.42578125" style="55"/>
    <col min="5134" max="5134" width="5.5703125" style="55" customWidth="1"/>
    <col min="5135" max="5135" width="14.140625" style="55" customWidth="1"/>
    <col min="5136" max="5377" width="11.42578125" style="55"/>
    <col min="5378" max="5378" width="10.140625" style="55" customWidth="1"/>
    <col min="5379" max="5379" width="10.5703125" style="55" customWidth="1"/>
    <col min="5380" max="5380" width="12.5703125" style="55" customWidth="1"/>
    <col min="5381" max="5381" width="0" style="55" hidden="1" customWidth="1"/>
    <col min="5382" max="5382" width="11.28515625" style="55" customWidth="1"/>
    <col min="5383" max="5384" width="11.42578125" style="55"/>
    <col min="5385" max="5385" width="13.42578125" style="55" customWidth="1"/>
    <col min="5386" max="5386" width="12.140625" style="55" customWidth="1"/>
    <col min="5387" max="5388" width="12.42578125" style="55" customWidth="1"/>
    <col min="5389" max="5389" width="11.42578125" style="55"/>
    <col min="5390" max="5390" width="5.5703125" style="55" customWidth="1"/>
    <col min="5391" max="5391" width="14.140625" style="55" customWidth="1"/>
    <col min="5392" max="5633" width="11.42578125" style="55"/>
    <col min="5634" max="5634" width="10.140625" style="55" customWidth="1"/>
    <col min="5635" max="5635" width="10.5703125" style="55" customWidth="1"/>
    <col min="5636" max="5636" width="12.5703125" style="55" customWidth="1"/>
    <col min="5637" max="5637" width="0" style="55" hidden="1" customWidth="1"/>
    <col min="5638" max="5638" width="11.28515625" style="55" customWidth="1"/>
    <col min="5639" max="5640" width="11.42578125" style="55"/>
    <col min="5641" max="5641" width="13.42578125" style="55" customWidth="1"/>
    <col min="5642" max="5642" width="12.140625" style="55" customWidth="1"/>
    <col min="5643" max="5644" width="12.42578125" style="55" customWidth="1"/>
    <col min="5645" max="5645" width="11.42578125" style="55"/>
    <col min="5646" max="5646" width="5.5703125" style="55" customWidth="1"/>
    <col min="5647" max="5647" width="14.140625" style="55" customWidth="1"/>
    <col min="5648" max="5889" width="11.42578125" style="55"/>
    <col min="5890" max="5890" width="10.140625" style="55" customWidth="1"/>
    <col min="5891" max="5891" width="10.5703125" style="55" customWidth="1"/>
    <col min="5892" max="5892" width="12.5703125" style="55" customWidth="1"/>
    <col min="5893" max="5893" width="0" style="55" hidden="1" customWidth="1"/>
    <col min="5894" max="5894" width="11.28515625" style="55" customWidth="1"/>
    <col min="5895" max="5896" width="11.42578125" style="55"/>
    <col min="5897" max="5897" width="13.42578125" style="55" customWidth="1"/>
    <col min="5898" max="5898" width="12.140625" style="55" customWidth="1"/>
    <col min="5899" max="5900" width="12.42578125" style="55" customWidth="1"/>
    <col min="5901" max="5901" width="11.42578125" style="55"/>
    <col min="5902" max="5902" width="5.5703125" style="55" customWidth="1"/>
    <col min="5903" max="5903" width="14.140625" style="55" customWidth="1"/>
    <col min="5904" max="6145" width="11.42578125" style="55"/>
    <col min="6146" max="6146" width="10.140625" style="55" customWidth="1"/>
    <col min="6147" max="6147" width="10.5703125" style="55" customWidth="1"/>
    <col min="6148" max="6148" width="12.5703125" style="55" customWidth="1"/>
    <col min="6149" max="6149" width="0" style="55" hidden="1" customWidth="1"/>
    <col min="6150" max="6150" width="11.28515625" style="55" customWidth="1"/>
    <col min="6151" max="6152" width="11.42578125" style="55"/>
    <col min="6153" max="6153" width="13.42578125" style="55" customWidth="1"/>
    <col min="6154" max="6154" width="12.140625" style="55" customWidth="1"/>
    <col min="6155" max="6156" width="12.42578125" style="55" customWidth="1"/>
    <col min="6157" max="6157" width="11.42578125" style="55"/>
    <col min="6158" max="6158" width="5.5703125" style="55" customWidth="1"/>
    <col min="6159" max="6159" width="14.140625" style="55" customWidth="1"/>
    <col min="6160" max="6401" width="11.42578125" style="55"/>
    <col min="6402" max="6402" width="10.140625" style="55" customWidth="1"/>
    <col min="6403" max="6403" width="10.5703125" style="55" customWidth="1"/>
    <col min="6404" max="6404" width="12.5703125" style="55" customWidth="1"/>
    <col min="6405" max="6405" width="0" style="55" hidden="1" customWidth="1"/>
    <col min="6406" max="6406" width="11.28515625" style="55" customWidth="1"/>
    <col min="6407" max="6408" width="11.42578125" style="55"/>
    <col min="6409" max="6409" width="13.42578125" style="55" customWidth="1"/>
    <col min="6410" max="6410" width="12.140625" style="55" customWidth="1"/>
    <col min="6411" max="6412" width="12.42578125" style="55" customWidth="1"/>
    <col min="6413" max="6413" width="11.42578125" style="55"/>
    <col min="6414" max="6414" width="5.5703125" style="55" customWidth="1"/>
    <col min="6415" max="6415" width="14.140625" style="55" customWidth="1"/>
    <col min="6416" max="6657" width="11.42578125" style="55"/>
    <col min="6658" max="6658" width="10.140625" style="55" customWidth="1"/>
    <col min="6659" max="6659" width="10.5703125" style="55" customWidth="1"/>
    <col min="6660" max="6660" width="12.5703125" style="55" customWidth="1"/>
    <col min="6661" max="6661" width="0" style="55" hidden="1" customWidth="1"/>
    <col min="6662" max="6662" width="11.28515625" style="55" customWidth="1"/>
    <col min="6663" max="6664" width="11.42578125" style="55"/>
    <col min="6665" max="6665" width="13.42578125" style="55" customWidth="1"/>
    <col min="6666" max="6666" width="12.140625" style="55" customWidth="1"/>
    <col min="6667" max="6668" width="12.42578125" style="55" customWidth="1"/>
    <col min="6669" max="6669" width="11.42578125" style="55"/>
    <col min="6670" max="6670" width="5.5703125" style="55" customWidth="1"/>
    <col min="6671" max="6671" width="14.140625" style="55" customWidth="1"/>
    <col min="6672" max="6913" width="11.42578125" style="55"/>
    <col min="6914" max="6914" width="10.140625" style="55" customWidth="1"/>
    <col min="6915" max="6915" width="10.5703125" style="55" customWidth="1"/>
    <col min="6916" max="6916" width="12.5703125" style="55" customWidth="1"/>
    <col min="6917" max="6917" width="0" style="55" hidden="1" customWidth="1"/>
    <col min="6918" max="6918" width="11.28515625" style="55" customWidth="1"/>
    <col min="6919" max="6920" width="11.42578125" style="55"/>
    <col min="6921" max="6921" width="13.42578125" style="55" customWidth="1"/>
    <col min="6922" max="6922" width="12.140625" style="55" customWidth="1"/>
    <col min="6923" max="6924" width="12.42578125" style="55" customWidth="1"/>
    <col min="6925" max="6925" width="11.42578125" style="55"/>
    <col min="6926" max="6926" width="5.5703125" style="55" customWidth="1"/>
    <col min="6927" max="6927" width="14.140625" style="55" customWidth="1"/>
    <col min="6928" max="7169" width="11.42578125" style="55"/>
    <col min="7170" max="7170" width="10.140625" style="55" customWidth="1"/>
    <col min="7171" max="7171" width="10.5703125" style="55" customWidth="1"/>
    <col min="7172" max="7172" width="12.5703125" style="55" customWidth="1"/>
    <col min="7173" max="7173" width="0" style="55" hidden="1" customWidth="1"/>
    <col min="7174" max="7174" width="11.28515625" style="55" customWidth="1"/>
    <col min="7175" max="7176" width="11.42578125" style="55"/>
    <col min="7177" max="7177" width="13.42578125" style="55" customWidth="1"/>
    <col min="7178" max="7178" width="12.140625" style="55" customWidth="1"/>
    <col min="7179" max="7180" width="12.42578125" style="55" customWidth="1"/>
    <col min="7181" max="7181" width="11.42578125" style="55"/>
    <col min="7182" max="7182" width="5.5703125" style="55" customWidth="1"/>
    <col min="7183" max="7183" width="14.140625" style="55" customWidth="1"/>
    <col min="7184" max="7425" width="11.42578125" style="55"/>
    <col min="7426" max="7426" width="10.140625" style="55" customWidth="1"/>
    <col min="7427" max="7427" width="10.5703125" style="55" customWidth="1"/>
    <col min="7428" max="7428" width="12.5703125" style="55" customWidth="1"/>
    <col min="7429" max="7429" width="0" style="55" hidden="1" customWidth="1"/>
    <col min="7430" max="7430" width="11.28515625" style="55" customWidth="1"/>
    <col min="7431" max="7432" width="11.42578125" style="55"/>
    <col min="7433" max="7433" width="13.42578125" style="55" customWidth="1"/>
    <col min="7434" max="7434" width="12.140625" style="55" customWidth="1"/>
    <col min="7435" max="7436" width="12.42578125" style="55" customWidth="1"/>
    <col min="7437" max="7437" width="11.42578125" style="55"/>
    <col min="7438" max="7438" width="5.5703125" style="55" customWidth="1"/>
    <col min="7439" max="7439" width="14.140625" style="55" customWidth="1"/>
    <col min="7440" max="7681" width="11.42578125" style="55"/>
    <col min="7682" max="7682" width="10.140625" style="55" customWidth="1"/>
    <col min="7683" max="7683" width="10.5703125" style="55" customWidth="1"/>
    <col min="7684" max="7684" width="12.5703125" style="55" customWidth="1"/>
    <col min="7685" max="7685" width="0" style="55" hidden="1" customWidth="1"/>
    <col min="7686" max="7686" width="11.28515625" style="55" customWidth="1"/>
    <col min="7687" max="7688" width="11.42578125" style="55"/>
    <col min="7689" max="7689" width="13.42578125" style="55" customWidth="1"/>
    <col min="7690" max="7690" width="12.140625" style="55" customWidth="1"/>
    <col min="7691" max="7692" width="12.42578125" style="55" customWidth="1"/>
    <col min="7693" max="7693" width="11.42578125" style="55"/>
    <col min="7694" max="7694" width="5.5703125" style="55" customWidth="1"/>
    <col min="7695" max="7695" width="14.140625" style="55" customWidth="1"/>
    <col min="7696" max="7937" width="11.42578125" style="55"/>
    <col min="7938" max="7938" width="10.140625" style="55" customWidth="1"/>
    <col min="7939" max="7939" width="10.5703125" style="55" customWidth="1"/>
    <col min="7940" max="7940" width="12.5703125" style="55" customWidth="1"/>
    <col min="7941" max="7941" width="0" style="55" hidden="1" customWidth="1"/>
    <col min="7942" max="7942" width="11.28515625" style="55" customWidth="1"/>
    <col min="7943" max="7944" width="11.42578125" style="55"/>
    <col min="7945" max="7945" width="13.42578125" style="55" customWidth="1"/>
    <col min="7946" max="7946" width="12.140625" style="55" customWidth="1"/>
    <col min="7947" max="7948" width="12.42578125" style="55" customWidth="1"/>
    <col min="7949" max="7949" width="11.42578125" style="55"/>
    <col min="7950" max="7950" width="5.5703125" style="55" customWidth="1"/>
    <col min="7951" max="7951" width="14.140625" style="55" customWidth="1"/>
    <col min="7952" max="8193" width="11.42578125" style="55"/>
    <col min="8194" max="8194" width="10.140625" style="55" customWidth="1"/>
    <col min="8195" max="8195" width="10.5703125" style="55" customWidth="1"/>
    <col min="8196" max="8196" width="12.5703125" style="55" customWidth="1"/>
    <col min="8197" max="8197" width="0" style="55" hidden="1" customWidth="1"/>
    <col min="8198" max="8198" width="11.28515625" style="55" customWidth="1"/>
    <col min="8199" max="8200" width="11.42578125" style="55"/>
    <col min="8201" max="8201" width="13.42578125" style="55" customWidth="1"/>
    <col min="8202" max="8202" width="12.140625" style="55" customWidth="1"/>
    <col min="8203" max="8204" width="12.42578125" style="55" customWidth="1"/>
    <col min="8205" max="8205" width="11.42578125" style="55"/>
    <col min="8206" max="8206" width="5.5703125" style="55" customWidth="1"/>
    <col min="8207" max="8207" width="14.140625" style="55" customWidth="1"/>
    <col min="8208" max="8449" width="11.42578125" style="55"/>
    <col min="8450" max="8450" width="10.140625" style="55" customWidth="1"/>
    <col min="8451" max="8451" width="10.5703125" style="55" customWidth="1"/>
    <col min="8452" max="8452" width="12.5703125" style="55" customWidth="1"/>
    <col min="8453" max="8453" width="0" style="55" hidden="1" customWidth="1"/>
    <col min="8454" max="8454" width="11.28515625" style="55" customWidth="1"/>
    <col min="8455" max="8456" width="11.42578125" style="55"/>
    <col min="8457" max="8457" width="13.42578125" style="55" customWidth="1"/>
    <col min="8458" max="8458" width="12.140625" style="55" customWidth="1"/>
    <col min="8459" max="8460" width="12.42578125" style="55" customWidth="1"/>
    <col min="8461" max="8461" width="11.42578125" style="55"/>
    <col min="8462" max="8462" width="5.5703125" style="55" customWidth="1"/>
    <col min="8463" max="8463" width="14.140625" style="55" customWidth="1"/>
    <col min="8464" max="8705" width="11.42578125" style="55"/>
    <col min="8706" max="8706" width="10.140625" style="55" customWidth="1"/>
    <col min="8707" max="8707" width="10.5703125" style="55" customWidth="1"/>
    <col min="8708" max="8708" width="12.5703125" style="55" customWidth="1"/>
    <col min="8709" max="8709" width="0" style="55" hidden="1" customWidth="1"/>
    <col min="8710" max="8710" width="11.28515625" style="55" customWidth="1"/>
    <col min="8711" max="8712" width="11.42578125" style="55"/>
    <col min="8713" max="8713" width="13.42578125" style="55" customWidth="1"/>
    <col min="8714" max="8714" width="12.140625" style="55" customWidth="1"/>
    <col min="8715" max="8716" width="12.42578125" style="55" customWidth="1"/>
    <col min="8717" max="8717" width="11.42578125" style="55"/>
    <col min="8718" max="8718" width="5.5703125" style="55" customWidth="1"/>
    <col min="8719" max="8719" width="14.140625" style="55" customWidth="1"/>
    <col min="8720" max="8961" width="11.42578125" style="55"/>
    <col min="8962" max="8962" width="10.140625" style="55" customWidth="1"/>
    <col min="8963" max="8963" width="10.5703125" style="55" customWidth="1"/>
    <col min="8964" max="8964" width="12.5703125" style="55" customWidth="1"/>
    <col min="8965" max="8965" width="0" style="55" hidden="1" customWidth="1"/>
    <col min="8966" max="8966" width="11.28515625" style="55" customWidth="1"/>
    <col min="8967" max="8968" width="11.42578125" style="55"/>
    <col min="8969" max="8969" width="13.42578125" style="55" customWidth="1"/>
    <col min="8970" max="8970" width="12.140625" style="55" customWidth="1"/>
    <col min="8971" max="8972" width="12.42578125" style="55" customWidth="1"/>
    <col min="8973" max="8973" width="11.42578125" style="55"/>
    <col min="8974" max="8974" width="5.5703125" style="55" customWidth="1"/>
    <col min="8975" max="8975" width="14.140625" style="55" customWidth="1"/>
    <col min="8976" max="9217" width="11.42578125" style="55"/>
    <col min="9218" max="9218" width="10.140625" style="55" customWidth="1"/>
    <col min="9219" max="9219" width="10.5703125" style="55" customWidth="1"/>
    <col min="9220" max="9220" width="12.5703125" style="55" customWidth="1"/>
    <col min="9221" max="9221" width="0" style="55" hidden="1" customWidth="1"/>
    <col min="9222" max="9222" width="11.28515625" style="55" customWidth="1"/>
    <col min="9223" max="9224" width="11.42578125" style="55"/>
    <col min="9225" max="9225" width="13.42578125" style="55" customWidth="1"/>
    <col min="9226" max="9226" width="12.140625" style="55" customWidth="1"/>
    <col min="9227" max="9228" width="12.42578125" style="55" customWidth="1"/>
    <col min="9229" max="9229" width="11.42578125" style="55"/>
    <col min="9230" max="9230" width="5.5703125" style="55" customWidth="1"/>
    <col min="9231" max="9231" width="14.140625" style="55" customWidth="1"/>
    <col min="9232" max="9473" width="11.42578125" style="55"/>
    <col min="9474" max="9474" width="10.140625" style="55" customWidth="1"/>
    <col min="9475" max="9475" width="10.5703125" style="55" customWidth="1"/>
    <col min="9476" max="9476" width="12.5703125" style="55" customWidth="1"/>
    <col min="9477" max="9477" width="0" style="55" hidden="1" customWidth="1"/>
    <col min="9478" max="9478" width="11.28515625" style="55" customWidth="1"/>
    <col min="9479" max="9480" width="11.42578125" style="55"/>
    <col min="9481" max="9481" width="13.42578125" style="55" customWidth="1"/>
    <col min="9482" max="9482" width="12.140625" style="55" customWidth="1"/>
    <col min="9483" max="9484" width="12.42578125" style="55" customWidth="1"/>
    <col min="9485" max="9485" width="11.42578125" style="55"/>
    <col min="9486" max="9486" width="5.5703125" style="55" customWidth="1"/>
    <col min="9487" max="9487" width="14.140625" style="55" customWidth="1"/>
    <col min="9488" max="9729" width="11.42578125" style="55"/>
    <col min="9730" max="9730" width="10.140625" style="55" customWidth="1"/>
    <col min="9731" max="9731" width="10.5703125" style="55" customWidth="1"/>
    <col min="9732" max="9732" width="12.5703125" style="55" customWidth="1"/>
    <col min="9733" max="9733" width="0" style="55" hidden="1" customWidth="1"/>
    <col min="9734" max="9734" width="11.28515625" style="55" customWidth="1"/>
    <col min="9735" max="9736" width="11.42578125" style="55"/>
    <col min="9737" max="9737" width="13.42578125" style="55" customWidth="1"/>
    <col min="9738" max="9738" width="12.140625" style="55" customWidth="1"/>
    <col min="9739" max="9740" width="12.42578125" style="55" customWidth="1"/>
    <col min="9741" max="9741" width="11.42578125" style="55"/>
    <col min="9742" max="9742" width="5.5703125" style="55" customWidth="1"/>
    <col min="9743" max="9743" width="14.140625" style="55" customWidth="1"/>
    <col min="9744" max="9985" width="11.42578125" style="55"/>
    <col min="9986" max="9986" width="10.140625" style="55" customWidth="1"/>
    <col min="9987" max="9987" width="10.5703125" style="55" customWidth="1"/>
    <col min="9988" max="9988" width="12.5703125" style="55" customWidth="1"/>
    <col min="9989" max="9989" width="0" style="55" hidden="1" customWidth="1"/>
    <col min="9990" max="9990" width="11.28515625" style="55" customWidth="1"/>
    <col min="9991" max="9992" width="11.42578125" style="55"/>
    <col min="9993" max="9993" width="13.42578125" style="55" customWidth="1"/>
    <col min="9994" max="9994" width="12.140625" style="55" customWidth="1"/>
    <col min="9995" max="9996" width="12.42578125" style="55" customWidth="1"/>
    <col min="9997" max="9997" width="11.42578125" style="55"/>
    <col min="9998" max="9998" width="5.5703125" style="55" customWidth="1"/>
    <col min="9999" max="9999" width="14.140625" style="55" customWidth="1"/>
    <col min="10000" max="10241" width="11.42578125" style="55"/>
    <col min="10242" max="10242" width="10.140625" style="55" customWidth="1"/>
    <col min="10243" max="10243" width="10.5703125" style="55" customWidth="1"/>
    <col min="10244" max="10244" width="12.5703125" style="55" customWidth="1"/>
    <col min="10245" max="10245" width="0" style="55" hidden="1" customWidth="1"/>
    <col min="10246" max="10246" width="11.28515625" style="55" customWidth="1"/>
    <col min="10247" max="10248" width="11.42578125" style="55"/>
    <col min="10249" max="10249" width="13.42578125" style="55" customWidth="1"/>
    <col min="10250" max="10250" width="12.140625" style="55" customWidth="1"/>
    <col min="10251" max="10252" width="12.42578125" style="55" customWidth="1"/>
    <col min="10253" max="10253" width="11.42578125" style="55"/>
    <col min="10254" max="10254" width="5.5703125" style="55" customWidth="1"/>
    <col min="10255" max="10255" width="14.140625" style="55" customWidth="1"/>
    <col min="10256" max="10497" width="11.42578125" style="55"/>
    <col min="10498" max="10498" width="10.140625" style="55" customWidth="1"/>
    <col min="10499" max="10499" width="10.5703125" style="55" customWidth="1"/>
    <col min="10500" max="10500" width="12.5703125" style="55" customWidth="1"/>
    <col min="10501" max="10501" width="0" style="55" hidden="1" customWidth="1"/>
    <col min="10502" max="10502" width="11.28515625" style="55" customWidth="1"/>
    <col min="10503" max="10504" width="11.42578125" style="55"/>
    <col min="10505" max="10505" width="13.42578125" style="55" customWidth="1"/>
    <col min="10506" max="10506" width="12.140625" style="55" customWidth="1"/>
    <col min="10507" max="10508" width="12.42578125" style="55" customWidth="1"/>
    <col min="10509" max="10509" width="11.42578125" style="55"/>
    <col min="10510" max="10510" width="5.5703125" style="55" customWidth="1"/>
    <col min="10511" max="10511" width="14.140625" style="55" customWidth="1"/>
    <col min="10512" max="10753" width="11.42578125" style="55"/>
    <col min="10754" max="10754" width="10.140625" style="55" customWidth="1"/>
    <col min="10755" max="10755" width="10.5703125" style="55" customWidth="1"/>
    <col min="10756" max="10756" width="12.5703125" style="55" customWidth="1"/>
    <col min="10757" max="10757" width="0" style="55" hidden="1" customWidth="1"/>
    <col min="10758" max="10758" width="11.28515625" style="55" customWidth="1"/>
    <col min="10759" max="10760" width="11.42578125" style="55"/>
    <col min="10761" max="10761" width="13.42578125" style="55" customWidth="1"/>
    <col min="10762" max="10762" width="12.140625" style="55" customWidth="1"/>
    <col min="10763" max="10764" width="12.42578125" style="55" customWidth="1"/>
    <col min="10765" max="10765" width="11.42578125" style="55"/>
    <col min="10766" max="10766" width="5.5703125" style="55" customWidth="1"/>
    <col min="10767" max="10767" width="14.140625" style="55" customWidth="1"/>
    <col min="10768" max="11009" width="11.42578125" style="55"/>
    <col min="11010" max="11010" width="10.140625" style="55" customWidth="1"/>
    <col min="11011" max="11011" width="10.5703125" style="55" customWidth="1"/>
    <col min="11012" max="11012" width="12.5703125" style="55" customWidth="1"/>
    <col min="11013" max="11013" width="0" style="55" hidden="1" customWidth="1"/>
    <col min="11014" max="11014" width="11.28515625" style="55" customWidth="1"/>
    <col min="11015" max="11016" width="11.42578125" style="55"/>
    <col min="11017" max="11017" width="13.42578125" style="55" customWidth="1"/>
    <col min="11018" max="11018" width="12.140625" style="55" customWidth="1"/>
    <col min="11019" max="11020" width="12.42578125" style="55" customWidth="1"/>
    <col min="11021" max="11021" width="11.42578125" style="55"/>
    <col min="11022" max="11022" width="5.5703125" style="55" customWidth="1"/>
    <col min="11023" max="11023" width="14.140625" style="55" customWidth="1"/>
    <col min="11024" max="11265" width="11.42578125" style="55"/>
    <col min="11266" max="11266" width="10.140625" style="55" customWidth="1"/>
    <col min="11267" max="11267" width="10.5703125" style="55" customWidth="1"/>
    <col min="11268" max="11268" width="12.5703125" style="55" customWidth="1"/>
    <col min="11269" max="11269" width="0" style="55" hidden="1" customWidth="1"/>
    <col min="11270" max="11270" width="11.28515625" style="55" customWidth="1"/>
    <col min="11271" max="11272" width="11.42578125" style="55"/>
    <col min="11273" max="11273" width="13.42578125" style="55" customWidth="1"/>
    <col min="11274" max="11274" width="12.140625" style="55" customWidth="1"/>
    <col min="11275" max="11276" width="12.42578125" style="55" customWidth="1"/>
    <col min="11277" max="11277" width="11.42578125" style="55"/>
    <col min="11278" max="11278" width="5.5703125" style="55" customWidth="1"/>
    <col min="11279" max="11279" width="14.140625" style="55" customWidth="1"/>
    <col min="11280" max="11521" width="11.42578125" style="55"/>
    <col min="11522" max="11522" width="10.140625" style="55" customWidth="1"/>
    <col min="11523" max="11523" width="10.5703125" style="55" customWidth="1"/>
    <col min="11524" max="11524" width="12.5703125" style="55" customWidth="1"/>
    <col min="11525" max="11525" width="0" style="55" hidden="1" customWidth="1"/>
    <col min="11526" max="11526" width="11.28515625" style="55" customWidth="1"/>
    <col min="11527" max="11528" width="11.42578125" style="55"/>
    <col min="11529" max="11529" width="13.42578125" style="55" customWidth="1"/>
    <col min="11530" max="11530" width="12.140625" style="55" customWidth="1"/>
    <col min="11531" max="11532" width="12.42578125" style="55" customWidth="1"/>
    <col min="11533" max="11533" width="11.42578125" style="55"/>
    <col min="11534" max="11534" width="5.5703125" style="55" customWidth="1"/>
    <col min="11535" max="11535" width="14.140625" style="55" customWidth="1"/>
    <col min="11536" max="11777" width="11.42578125" style="55"/>
    <col min="11778" max="11778" width="10.140625" style="55" customWidth="1"/>
    <col min="11779" max="11779" width="10.5703125" style="55" customWidth="1"/>
    <col min="11780" max="11780" width="12.5703125" style="55" customWidth="1"/>
    <col min="11781" max="11781" width="0" style="55" hidden="1" customWidth="1"/>
    <col min="11782" max="11782" width="11.28515625" style="55" customWidth="1"/>
    <col min="11783" max="11784" width="11.42578125" style="55"/>
    <col min="11785" max="11785" width="13.42578125" style="55" customWidth="1"/>
    <col min="11786" max="11786" width="12.140625" style="55" customWidth="1"/>
    <col min="11787" max="11788" width="12.42578125" style="55" customWidth="1"/>
    <col min="11789" max="11789" width="11.42578125" style="55"/>
    <col min="11790" max="11790" width="5.5703125" style="55" customWidth="1"/>
    <col min="11791" max="11791" width="14.140625" style="55" customWidth="1"/>
    <col min="11792" max="12033" width="11.42578125" style="55"/>
    <col min="12034" max="12034" width="10.140625" style="55" customWidth="1"/>
    <col min="12035" max="12035" width="10.5703125" style="55" customWidth="1"/>
    <col min="12036" max="12036" width="12.5703125" style="55" customWidth="1"/>
    <col min="12037" max="12037" width="0" style="55" hidden="1" customWidth="1"/>
    <col min="12038" max="12038" width="11.28515625" style="55" customWidth="1"/>
    <col min="12039" max="12040" width="11.42578125" style="55"/>
    <col min="12041" max="12041" width="13.42578125" style="55" customWidth="1"/>
    <col min="12042" max="12042" width="12.140625" style="55" customWidth="1"/>
    <col min="12043" max="12044" width="12.42578125" style="55" customWidth="1"/>
    <col min="12045" max="12045" width="11.42578125" style="55"/>
    <col min="12046" max="12046" width="5.5703125" style="55" customWidth="1"/>
    <col min="12047" max="12047" width="14.140625" style="55" customWidth="1"/>
    <col min="12048" max="12289" width="11.42578125" style="55"/>
    <col min="12290" max="12290" width="10.140625" style="55" customWidth="1"/>
    <col min="12291" max="12291" width="10.5703125" style="55" customWidth="1"/>
    <col min="12292" max="12292" width="12.5703125" style="55" customWidth="1"/>
    <col min="12293" max="12293" width="0" style="55" hidden="1" customWidth="1"/>
    <col min="12294" max="12294" width="11.28515625" style="55" customWidth="1"/>
    <col min="12295" max="12296" width="11.42578125" style="55"/>
    <col min="12297" max="12297" width="13.42578125" style="55" customWidth="1"/>
    <col min="12298" max="12298" width="12.140625" style="55" customWidth="1"/>
    <col min="12299" max="12300" width="12.42578125" style="55" customWidth="1"/>
    <col min="12301" max="12301" width="11.42578125" style="55"/>
    <col min="12302" max="12302" width="5.5703125" style="55" customWidth="1"/>
    <col min="12303" max="12303" width="14.140625" style="55" customWidth="1"/>
    <col min="12304" max="12545" width="11.42578125" style="55"/>
    <col min="12546" max="12546" width="10.140625" style="55" customWidth="1"/>
    <col min="12547" max="12547" width="10.5703125" style="55" customWidth="1"/>
    <col min="12548" max="12548" width="12.5703125" style="55" customWidth="1"/>
    <col min="12549" max="12549" width="0" style="55" hidden="1" customWidth="1"/>
    <col min="12550" max="12550" width="11.28515625" style="55" customWidth="1"/>
    <col min="12551" max="12552" width="11.42578125" style="55"/>
    <col min="12553" max="12553" width="13.42578125" style="55" customWidth="1"/>
    <col min="12554" max="12554" width="12.140625" style="55" customWidth="1"/>
    <col min="12555" max="12556" width="12.42578125" style="55" customWidth="1"/>
    <col min="12557" max="12557" width="11.42578125" style="55"/>
    <col min="12558" max="12558" width="5.5703125" style="55" customWidth="1"/>
    <col min="12559" max="12559" width="14.140625" style="55" customWidth="1"/>
    <col min="12560" max="12801" width="11.42578125" style="55"/>
    <col min="12802" max="12802" width="10.140625" style="55" customWidth="1"/>
    <col min="12803" max="12803" width="10.5703125" style="55" customWidth="1"/>
    <col min="12804" max="12804" width="12.5703125" style="55" customWidth="1"/>
    <col min="12805" max="12805" width="0" style="55" hidden="1" customWidth="1"/>
    <col min="12806" max="12806" width="11.28515625" style="55" customWidth="1"/>
    <col min="12807" max="12808" width="11.42578125" style="55"/>
    <col min="12809" max="12809" width="13.42578125" style="55" customWidth="1"/>
    <col min="12810" max="12810" width="12.140625" style="55" customWidth="1"/>
    <col min="12811" max="12812" width="12.42578125" style="55" customWidth="1"/>
    <col min="12813" max="12813" width="11.42578125" style="55"/>
    <col min="12814" max="12814" width="5.5703125" style="55" customWidth="1"/>
    <col min="12815" max="12815" width="14.140625" style="55" customWidth="1"/>
    <col min="12816" max="13057" width="11.42578125" style="55"/>
    <col min="13058" max="13058" width="10.140625" style="55" customWidth="1"/>
    <col min="13059" max="13059" width="10.5703125" style="55" customWidth="1"/>
    <col min="13060" max="13060" width="12.5703125" style="55" customWidth="1"/>
    <col min="13061" max="13061" width="0" style="55" hidden="1" customWidth="1"/>
    <col min="13062" max="13062" width="11.28515625" style="55" customWidth="1"/>
    <col min="13063" max="13064" width="11.42578125" style="55"/>
    <col min="13065" max="13065" width="13.42578125" style="55" customWidth="1"/>
    <col min="13066" max="13066" width="12.140625" style="55" customWidth="1"/>
    <col min="13067" max="13068" width="12.42578125" style="55" customWidth="1"/>
    <col min="13069" max="13069" width="11.42578125" style="55"/>
    <col min="13070" max="13070" width="5.5703125" style="55" customWidth="1"/>
    <col min="13071" max="13071" width="14.140625" style="55" customWidth="1"/>
    <col min="13072" max="13313" width="11.42578125" style="55"/>
    <col min="13314" max="13314" width="10.140625" style="55" customWidth="1"/>
    <col min="13315" max="13315" width="10.5703125" style="55" customWidth="1"/>
    <col min="13316" max="13316" width="12.5703125" style="55" customWidth="1"/>
    <col min="13317" max="13317" width="0" style="55" hidden="1" customWidth="1"/>
    <col min="13318" max="13318" width="11.28515625" style="55" customWidth="1"/>
    <col min="13319" max="13320" width="11.42578125" style="55"/>
    <col min="13321" max="13321" width="13.42578125" style="55" customWidth="1"/>
    <col min="13322" max="13322" width="12.140625" style="55" customWidth="1"/>
    <col min="13323" max="13324" width="12.42578125" style="55" customWidth="1"/>
    <col min="13325" max="13325" width="11.42578125" style="55"/>
    <col min="13326" max="13326" width="5.5703125" style="55" customWidth="1"/>
    <col min="13327" max="13327" width="14.140625" style="55" customWidth="1"/>
    <col min="13328" max="13569" width="11.42578125" style="55"/>
    <col min="13570" max="13570" width="10.140625" style="55" customWidth="1"/>
    <col min="13571" max="13571" width="10.5703125" style="55" customWidth="1"/>
    <col min="13572" max="13572" width="12.5703125" style="55" customWidth="1"/>
    <col min="13573" max="13573" width="0" style="55" hidden="1" customWidth="1"/>
    <col min="13574" max="13574" width="11.28515625" style="55" customWidth="1"/>
    <col min="13575" max="13576" width="11.42578125" style="55"/>
    <col min="13577" max="13577" width="13.42578125" style="55" customWidth="1"/>
    <col min="13578" max="13578" width="12.140625" style="55" customWidth="1"/>
    <col min="13579" max="13580" width="12.42578125" style="55" customWidth="1"/>
    <col min="13581" max="13581" width="11.42578125" style="55"/>
    <col min="13582" max="13582" width="5.5703125" style="55" customWidth="1"/>
    <col min="13583" max="13583" width="14.140625" style="55" customWidth="1"/>
    <col min="13584" max="13825" width="11.42578125" style="55"/>
    <col min="13826" max="13826" width="10.140625" style="55" customWidth="1"/>
    <col min="13827" max="13827" width="10.5703125" style="55" customWidth="1"/>
    <col min="13828" max="13828" width="12.5703125" style="55" customWidth="1"/>
    <col min="13829" max="13829" width="0" style="55" hidden="1" customWidth="1"/>
    <col min="13830" max="13830" width="11.28515625" style="55" customWidth="1"/>
    <col min="13831" max="13832" width="11.42578125" style="55"/>
    <col min="13833" max="13833" width="13.42578125" style="55" customWidth="1"/>
    <col min="13834" max="13834" width="12.140625" style="55" customWidth="1"/>
    <col min="13835" max="13836" width="12.42578125" style="55" customWidth="1"/>
    <col min="13837" max="13837" width="11.42578125" style="55"/>
    <col min="13838" max="13838" width="5.5703125" style="55" customWidth="1"/>
    <col min="13839" max="13839" width="14.140625" style="55" customWidth="1"/>
    <col min="13840" max="14081" width="11.42578125" style="55"/>
    <col min="14082" max="14082" width="10.140625" style="55" customWidth="1"/>
    <col min="14083" max="14083" width="10.5703125" style="55" customWidth="1"/>
    <col min="14084" max="14084" width="12.5703125" style="55" customWidth="1"/>
    <col min="14085" max="14085" width="0" style="55" hidden="1" customWidth="1"/>
    <col min="14086" max="14086" width="11.28515625" style="55" customWidth="1"/>
    <col min="14087" max="14088" width="11.42578125" style="55"/>
    <col min="14089" max="14089" width="13.42578125" style="55" customWidth="1"/>
    <col min="14090" max="14090" width="12.140625" style="55" customWidth="1"/>
    <col min="14091" max="14092" width="12.42578125" style="55" customWidth="1"/>
    <col min="14093" max="14093" width="11.42578125" style="55"/>
    <col min="14094" max="14094" width="5.5703125" style="55" customWidth="1"/>
    <col min="14095" max="14095" width="14.140625" style="55" customWidth="1"/>
    <col min="14096" max="14337" width="11.42578125" style="55"/>
    <col min="14338" max="14338" width="10.140625" style="55" customWidth="1"/>
    <col min="14339" max="14339" width="10.5703125" style="55" customWidth="1"/>
    <col min="14340" max="14340" width="12.5703125" style="55" customWidth="1"/>
    <col min="14341" max="14341" width="0" style="55" hidden="1" customWidth="1"/>
    <col min="14342" max="14342" width="11.28515625" style="55" customWidth="1"/>
    <col min="14343" max="14344" width="11.42578125" style="55"/>
    <col min="14345" max="14345" width="13.42578125" style="55" customWidth="1"/>
    <col min="14346" max="14346" width="12.140625" style="55" customWidth="1"/>
    <col min="14347" max="14348" width="12.42578125" style="55" customWidth="1"/>
    <col min="14349" max="14349" width="11.42578125" style="55"/>
    <col min="14350" max="14350" width="5.5703125" style="55" customWidth="1"/>
    <col min="14351" max="14351" width="14.140625" style="55" customWidth="1"/>
    <col min="14352" max="14593" width="11.42578125" style="55"/>
    <col min="14594" max="14594" width="10.140625" style="55" customWidth="1"/>
    <col min="14595" max="14595" width="10.5703125" style="55" customWidth="1"/>
    <col min="14596" max="14596" width="12.5703125" style="55" customWidth="1"/>
    <col min="14597" max="14597" width="0" style="55" hidden="1" customWidth="1"/>
    <col min="14598" max="14598" width="11.28515625" style="55" customWidth="1"/>
    <col min="14599" max="14600" width="11.42578125" style="55"/>
    <col min="14601" max="14601" width="13.42578125" style="55" customWidth="1"/>
    <col min="14602" max="14602" width="12.140625" style="55" customWidth="1"/>
    <col min="14603" max="14604" width="12.42578125" style="55" customWidth="1"/>
    <col min="14605" max="14605" width="11.42578125" style="55"/>
    <col min="14606" max="14606" width="5.5703125" style="55" customWidth="1"/>
    <col min="14607" max="14607" width="14.140625" style="55" customWidth="1"/>
    <col min="14608" max="14849" width="11.42578125" style="55"/>
    <col min="14850" max="14850" width="10.140625" style="55" customWidth="1"/>
    <col min="14851" max="14851" width="10.5703125" style="55" customWidth="1"/>
    <col min="14852" max="14852" width="12.5703125" style="55" customWidth="1"/>
    <col min="14853" max="14853" width="0" style="55" hidden="1" customWidth="1"/>
    <col min="14854" max="14854" width="11.28515625" style="55" customWidth="1"/>
    <col min="14855" max="14856" width="11.42578125" style="55"/>
    <col min="14857" max="14857" width="13.42578125" style="55" customWidth="1"/>
    <col min="14858" max="14858" width="12.140625" style="55" customWidth="1"/>
    <col min="14859" max="14860" width="12.42578125" style="55" customWidth="1"/>
    <col min="14861" max="14861" width="11.42578125" style="55"/>
    <col min="14862" max="14862" width="5.5703125" style="55" customWidth="1"/>
    <col min="14863" max="14863" width="14.140625" style="55" customWidth="1"/>
    <col min="14864" max="15105" width="11.42578125" style="55"/>
    <col min="15106" max="15106" width="10.140625" style="55" customWidth="1"/>
    <col min="15107" max="15107" width="10.5703125" style="55" customWidth="1"/>
    <col min="15108" max="15108" width="12.5703125" style="55" customWidth="1"/>
    <col min="15109" max="15109" width="0" style="55" hidden="1" customWidth="1"/>
    <col min="15110" max="15110" width="11.28515625" style="55" customWidth="1"/>
    <col min="15111" max="15112" width="11.42578125" style="55"/>
    <col min="15113" max="15113" width="13.42578125" style="55" customWidth="1"/>
    <col min="15114" max="15114" width="12.140625" style="55" customWidth="1"/>
    <col min="15115" max="15116" width="12.42578125" style="55" customWidth="1"/>
    <col min="15117" max="15117" width="11.42578125" style="55"/>
    <col min="15118" max="15118" width="5.5703125" style="55" customWidth="1"/>
    <col min="15119" max="15119" width="14.140625" style="55" customWidth="1"/>
    <col min="15120" max="15361" width="11.42578125" style="55"/>
    <col min="15362" max="15362" width="10.140625" style="55" customWidth="1"/>
    <col min="15363" max="15363" width="10.5703125" style="55" customWidth="1"/>
    <col min="15364" max="15364" width="12.5703125" style="55" customWidth="1"/>
    <col min="15365" max="15365" width="0" style="55" hidden="1" customWidth="1"/>
    <col min="15366" max="15366" width="11.28515625" style="55" customWidth="1"/>
    <col min="15367" max="15368" width="11.42578125" style="55"/>
    <col min="15369" max="15369" width="13.42578125" style="55" customWidth="1"/>
    <col min="15370" max="15370" width="12.140625" style="55" customWidth="1"/>
    <col min="15371" max="15372" width="12.42578125" style="55" customWidth="1"/>
    <col min="15373" max="15373" width="11.42578125" style="55"/>
    <col min="15374" max="15374" width="5.5703125" style="55" customWidth="1"/>
    <col min="15375" max="15375" width="14.140625" style="55" customWidth="1"/>
    <col min="15376" max="15617" width="11.42578125" style="55"/>
    <col min="15618" max="15618" width="10.140625" style="55" customWidth="1"/>
    <col min="15619" max="15619" width="10.5703125" style="55" customWidth="1"/>
    <col min="15620" max="15620" width="12.5703125" style="55" customWidth="1"/>
    <col min="15621" max="15621" width="0" style="55" hidden="1" customWidth="1"/>
    <col min="15622" max="15622" width="11.28515625" style="55" customWidth="1"/>
    <col min="15623" max="15624" width="11.42578125" style="55"/>
    <col min="15625" max="15625" width="13.42578125" style="55" customWidth="1"/>
    <col min="15626" max="15626" width="12.140625" style="55" customWidth="1"/>
    <col min="15627" max="15628" width="12.42578125" style="55" customWidth="1"/>
    <col min="15629" max="15629" width="11.42578125" style="55"/>
    <col min="15630" max="15630" width="5.5703125" style="55" customWidth="1"/>
    <col min="15631" max="15631" width="14.140625" style="55" customWidth="1"/>
    <col min="15632" max="15873" width="11.42578125" style="55"/>
    <col min="15874" max="15874" width="10.140625" style="55" customWidth="1"/>
    <col min="15875" max="15875" width="10.5703125" style="55" customWidth="1"/>
    <col min="15876" max="15876" width="12.5703125" style="55" customWidth="1"/>
    <col min="15877" max="15877" width="0" style="55" hidden="1" customWidth="1"/>
    <col min="15878" max="15878" width="11.28515625" style="55" customWidth="1"/>
    <col min="15879" max="15880" width="11.42578125" style="55"/>
    <col min="15881" max="15881" width="13.42578125" style="55" customWidth="1"/>
    <col min="15882" max="15882" width="12.140625" style="55" customWidth="1"/>
    <col min="15883" max="15884" width="12.42578125" style="55" customWidth="1"/>
    <col min="15885" max="15885" width="11.42578125" style="55"/>
    <col min="15886" max="15886" width="5.5703125" style="55" customWidth="1"/>
    <col min="15887" max="15887" width="14.140625" style="55" customWidth="1"/>
    <col min="15888" max="16129" width="11.42578125" style="55"/>
    <col min="16130" max="16130" width="10.140625" style="55" customWidth="1"/>
    <col min="16131" max="16131" width="10.5703125" style="55" customWidth="1"/>
    <col min="16132" max="16132" width="12.5703125" style="55" customWidth="1"/>
    <col min="16133" max="16133" width="0" style="55" hidden="1" customWidth="1"/>
    <col min="16134" max="16134" width="11.28515625" style="55" customWidth="1"/>
    <col min="16135" max="16136" width="11.42578125" style="55"/>
    <col min="16137" max="16137" width="13.42578125" style="55" customWidth="1"/>
    <col min="16138" max="16138" width="12.140625" style="55" customWidth="1"/>
    <col min="16139" max="16140" width="12.42578125" style="55" customWidth="1"/>
    <col min="16141" max="16141" width="11.42578125" style="55"/>
    <col min="16142" max="16142" width="5.5703125" style="55" customWidth="1"/>
    <col min="16143" max="16143" width="14.140625" style="55" customWidth="1"/>
    <col min="16144" max="16384" width="11.42578125" style="55"/>
  </cols>
  <sheetData>
    <row r="1" spans="1:17" s="55" customFormat="1" ht="21.75" customHeight="1" thickBot="1" x14ac:dyDescent="0.3">
      <c r="A1" s="50" t="s">
        <v>14</v>
      </c>
      <c r="B1" s="51"/>
      <c r="C1" s="51"/>
      <c r="D1" s="51"/>
      <c r="E1" s="52"/>
      <c r="F1" s="53" t="s">
        <v>15</v>
      </c>
      <c r="G1" s="53"/>
      <c r="H1" s="53"/>
      <c r="I1" s="53"/>
      <c r="J1" s="53"/>
      <c r="K1" s="53"/>
      <c r="L1" s="53"/>
      <c r="M1" s="53"/>
      <c r="N1" s="53"/>
      <c r="O1" s="54"/>
    </row>
    <row r="2" spans="1:17" s="55" customFormat="1" ht="45" customHeight="1" thickBot="1" x14ac:dyDescent="0.3">
      <c r="A2" s="56"/>
      <c r="B2" s="57"/>
      <c r="C2" s="57"/>
      <c r="D2" s="57"/>
      <c r="E2" s="58"/>
      <c r="F2" s="53" t="s">
        <v>16</v>
      </c>
      <c r="G2" s="53"/>
      <c r="H2" s="53"/>
      <c r="I2" s="53"/>
      <c r="J2" s="53"/>
      <c r="K2" s="53"/>
      <c r="L2" s="53"/>
      <c r="M2" s="53"/>
      <c r="N2" s="53"/>
      <c r="O2" s="54"/>
      <c r="Q2" s="59"/>
    </row>
    <row r="3" spans="1:17" s="65" customFormat="1" ht="19.5" customHeight="1" thickBot="1" x14ac:dyDescent="0.3">
      <c r="A3" s="60"/>
      <c r="B3" s="61"/>
      <c r="C3" s="61"/>
      <c r="D3" s="61"/>
      <c r="E3" s="62"/>
      <c r="F3" s="63" t="s">
        <v>17</v>
      </c>
      <c r="G3" s="63"/>
      <c r="H3" s="63"/>
      <c r="I3" s="63"/>
      <c r="J3" s="63"/>
      <c r="K3" s="63"/>
      <c r="L3" s="63"/>
      <c r="M3" s="63"/>
      <c r="N3" s="63"/>
      <c r="O3" s="64"/>
      <c r="Q3" s="66"/>
    </row>
    <row r="4" spans="1:17" s="65" customFormat="1" ht="15.75" x14ac:dyDescent="0.25">
      <c r="A4" s="67" t="s">
        <v>18</v>
      </c>
      <c r="B4" s="68"/>
      <c r="C4" s="68"/>
      <c r="D4" s="68"/>
      <c r="E4" s="69" t="str">
        <f>[1]GENERAL!AC$2</f>
        <v>PLANTA</v>
      </c>
      <c r="F4" s="69"/>
      <c r="G4" s="69"/>
      <c r="H4" s="70"/>
      <c r="I4" s="70"/>
      <c r="J4" s="70"/>
      <c r="K4" s="70"/>
      <c r="L4" s="70"/>
      <c r="M4" s="70"/>
      <c r="N4" s="70"/>
      <c r="O4" s="71"/>
    </row>
    <row r="5" spans="1:17" s="65" customFormat="1" ht="15.75" x14ac:dyDescent="0.25">
      <c r="A5" s="72" t="s">
        <v>19</v>
      </c>
      <c r="B5" s="73"/>
      <c r="C5" s="73"/>
      <c r="D5" s="73"/>
      <c r="E5" s="74" t="s">
        <v>53</v>
      </c>
      <c r="F5" s="74"/>
      <c r="G5" s="74"/>
      <c r="H5" s="75"/>
      <c r="I5" s="75"/>
      <c r="J5" s="75"/>
      <c r="K5" s="75"/>
      <c r="L5" s="75"/>
      <c r="M5" s="75"/>
      <c r="N5" s="75"/>
      <c r="O5" s="76"/>
    </row>
    <row r="6" spans="1:17" s="65" customFormat="1" ht="15.75" x14ac:dyDescent="0.25">
      <c r="A6" s="72" t="s">
        <v>54</v>
      </c>
      <c r="B6" s="73"/>
      <c r="C6" s="73"/>
      <c r="D6" s="73"/>
      <c r="E6" s="77" t="s">
        <v>55</v>
      </c>
      <c r="F6" s="75"/>
      <c r="G6" s="75"/>
      <c r="H6" s="75"/>
      <c r="I6" s="75"/>
      <c r="J6" s="75"/>
      <c r="K6" s="75"/>
      <c r="L6" s="75"/>
      <c r="M6" s="75"/>
      <c r="N6" s="75"/>
      <c r="O6" s="76"/>
    </row>
    <row r="7" spans="1:17" s="65" customFormat="1" ht="16.5" thickBot="1" x14ac:dyDescent="0.3">
      <c r="A7" s="78"/>
      <c r="B7" s="79"/>
      <c r="C7" s="79"/>
      <c r="D7" s="79"/>
      <c r="E7" s="77"/>
      <c r="F7" s="80"/>
      <c r="G7" s="80"/>
      <c r="H7" s="80"/>
      <c r="I7" s="80"/>
      <c r="J7" s="80"/>
      <c r="K7" s="80"/>
      <c r="L7" s="80"/>
      <c r="M7" s="80"/>
      <c r="N7" s="80"/>
      <c r="O7" s="81"/>
    </row>
    <row r="8" spans="1:17" s="55" customFormat="1" ht="27" thickBot="1" x14ac:dyDescent="0.3">
      <c r="A8" s="82" t="s">
        <v>20</v>
      </c>
      <c r="B8" s="83"/>
      <c r="C8" s="83"/>
      <c r="D8" s="83"/>
      <c r="E8" s="83"/>
      <c r="F8" s="83"/>
      <c r="G8" s="83"/>
      <c r="H8" s="83"/>
      <c r="I8" s="83"/>
      <c r="J8" s="83"/>
      <c r="K8" s="83"/>
      <c r="L8" s="83"/>
      <c r="M8" s="83"/>
      <c r="N8" s="83"/>
      <c r="O8" s="84"/>
    </row>
    <row r="9" spans="1:17" s="55" customFormat="1" ht="15" customHeight="1" x14ac:dyDescent="0.25">
      <c r="A9" s="85" t="s">
        <v>21</v>
      </c>
      <c r="B9" s="86"/>
      <c r="C9" s="87" t="s">
        <v>22</v>
      </c>
      <c r="D9" s="88"/>
      <c r="E9" s="89" t="s">
        <v>23</v>
      </c>
      <c r="F9" s="90"/>
      <c r="G9" s="89" t="s">
        <v>24</v>
      </c>
      <c r="H9" s="90"/>
      <c r="I9" s="91" t="s">
        <v>25</v>
      </c>
      <c r="J9" s="91" t="s">
        <v>26</v>
      </c>
      <c r="K9" s="91" t="s">
        <v>27</v>
      </c>
      <c r="L9" s="92" t="s">
        <v>28</v>
      </c>
      <c r="M9" s="93"/>
      <c r="N9" s="93"/>
      <c r="O9" s="94" t="s">
        <v>29</v>
      </c>
    </row>
    <row r="10" spans="1:17" s="55" customFormat="1" ht="31.5" customHeight="1" thickBot="1" x14ac:dyDescent="0.3">
      <c r="A10" s="95"/>
      <c r="B10" s="96"/>
      <c r="C10" s="97"/>
      <c r="D10" s="98"/>
      <c r="E10" s="97"/>
      <c r="F10" s="99"/>
      <c r="G10" s="97"/>
      <c r="H10" s="99"/>
      <c r="I10" s="100"/>
      <c r="J10" s="100"/>
      <c r="K10" s="100"/>
      <c r="L10" s="101"/>
      <c r="M10" s="102"/>
      <c r="N10" s="102"/>
      <c r="O10" s="103"/>
    </row>
    <row r="11" spans="1:17" s="55" customFormat="1" ht="44.25" customHeight="1" thickBot="1" x14ac:dyDescent="0.3">
      <c r="A11" s="104" t="s">
        <v>49</v>
      </c>
      <c r="B11" s="105"/>
      <c r="C11" s="29">
        <f>O15</f>
        <v>4</v>
      </c>
      <c r="D11" s="30"/>
      <c r="E11" s="48">
        <f>O17</f>
        <v>1</v>
      </c>
      <c r="F11" s="49"/>
      <c r="G11" s="48">
        <f>O19</f>
        <v>3</v>
      </c>
      <c r="H11" s="49"/>
      <c r="I11" s="6">
        <f>O21</f>
        <v>0</v>
      </c>
      <c r="J11" s="6">
        <f>O28</f>
        <v>2.21</v>
      </c>
      <c r="K11" s="6">
        <f>O33</f>
        <v>3.06</v>
      </c>
      <c r="L11" s="7">
        <f>O38</f>
        <v>1</v>
      </c>
      <c r="M11" s="8"/>
      <c r="N11" s="8"/>
      <c r="O11" s="9">
        <f>IF( SUM(C11:L11)&lt;=40,SUM(C11:L11),"EXCEDE LOS 40 PUNTOS")</f>
        <v>14.270000000000001</v>
      </c>
    </row>
    <row r="12" spans="1:17" s="55" customFormat="1" ht="16.5" thickTop="1" thickBot="1" x14ac:dyDescent="0.3">
      <c r="A12" s="106"/>
      <c r="B12" s="77"/>
      <c r="C12" s="77"/>
      <c r="D12" s="77"/>
      <c r="E12" s="77"/>
      <c r="F12" s="77"/>
      <c r="G12" s="77"/>
      <c r="H12" s="77"/>
      <c r="I12" s="77"/>
      <c r="J12" s="77"/>
      <c r="K12" s="77"/>
      <c r="L12" s="77"/>
      <c r="M12" s="77"/>
      <c r="N12" s="77"/>
      <c r="O12" s="107"/>
    </row>
    <row r="13" spans="1:17" s="55" customFormat="1" ht="18.75" thickBot="1" x14ac:dyDescent="0.3">
      <c r="A13" s="108" t="s">
        <v>30</v>
      </c>
      <c r="B13" s="109"/>
      <c r="C13" s="109"/>
      <c r="D13" s="109"/>
      <c r="E13" s="109"/>
      <c r="F13" s="109"/>
      <c r="G13" s="109"/>
      <c r="H13" s="109"/>
      <c r="I13" s="109"/>
      <c r="J13" s="109"/>
      <c r="K13" s="109"/>
      <c r="L13" s="109"/>
      <c r="M13" s="109"/>
      <c r="N13" s="110"/>
      <c r="O13" s="111" t="s">
        <v>31</v>
      </c>
    </row>
    <row r="14" spans="1:17" s="55" customFormat="1" ht="24" thickBot="1" x14ac:dyDescent="0.3">
      <c r="A14" s="112" t="s">
        <v>32</v>
      </c>
      <c r="B14" s="113"/>
      <c r="C14" s="113"/>
      <c r="D14" s="113"/>
      <c r="E14" s="113"/>
      <c r="F14" s="113"/>
      <c r="G14" s="113"/>
      <c r="H14" s="113"/>
      <c r="I14" s="113"/>
      <c r="J14" s="113"/>
      <c r="K14" s="113"/>
      <c r="L14" s="113"/>
      <c r="M14" s="114"/>
      <c r="N14" s="77"/>
      <c r="O14" s="107"/>
    </row>
    <row r="15" spans="1:17" s="55" customFormat="1" ht="31.5" customHeight="1" thickBot="1" x14ac:dyDescent="0.3">
      <c r="A15" s="115" t="s">
        <v>33</v>
      </c>
      <c r="B15" s="116"/>
      <c r="C15" s="117"/>
      <c r="D15" s="118" t="s">
        <v>50</v>
      </c>
      <c r="E15" s="119"/>
      <c r="F15" s="119"/>
      <c r="G15" s="119"/>
      <c r="H15" s="119"/>
      <c r="I15" s="119"/>
      <c r="J15" s="119"/>
      <c r="K15" s="119"/>
      <c r="L15" s="119"/>
      <c r="M15" s="120"/>
      <c r="N15" s="121"/>
      <c r="O15" s="19">
        <v>4</v>
      </c>
    </row>
    <row r="16" spans="1:17" s="55" customFormat="1" ht="15.75" thickBot="1" x14ac:dyDescent="0.3">
      <c r="A16" s="122"/>
      <c r="B16" s="77"/>
      <c r="C16" s="77"/>
      <c r="D16" s="123"/>
      <c r="E16" s="77"/>
      <c r="F16" s="77"/>
      <c r="G16" s="77"/>
      <c r="H16" s="77"/>
      <c r="I16" s="77"/>
      <c r="J16" s="77"/>
      <c r="K16" s="77"/>
      <c r="L16" s="77"/>
      <c r="M16" s="77"/>
      <c r="N16" s="77"/>
      <c r="O16" s="124"/>
    </row>
    <row r="17" spans="1:20" s="55" customFormat="1" ht="40.5" customHeight="1" thickBot="1" x14ac:dyDescent="0.3">
      <c r="A17" s="125" t="s">
        <v>34</v>
      </c>
      <c r="B17" s="126"/>
      <c r="C17" s="77"/>
      <c r="D17" s="127"/>
      <c r="E17" s="128" t="s">
        <v>56</v>
      </c>
      <c r="F17" s="129"/>
      <c r="G17" s="129"/>
      <c r="H17" s="129"/>
      <c r="I17" s="129"/>
      <c r="J17" s="129"/>
      <c r="K17" s="129"/>
      <c r="L17" s="129"/>
      <c r="M17" s="130"/>
      <c r="N17" s="121"/>
      <c r="O17" s="19">
        <v>1</v>
      </c>
    </row>
    <row r="18" spans="1:20" s="55" customFormat="1" ht="15.75" thickBot="1" x14ac:dyDescent="0.3">
      <c r="A18" s="122"/>
      <c r="B18" s="77"/>
      <c r="C18" s="77"/>
      <c r="D18" s="123"/>
      <c r="E18" s="77"/>
      <c r="F18" s="77"/>
      <c r="G18" s="77"/>
      <c r="H18" s="77"/>
      <c r="I18" s="77"/>
      <c r="J18" s="77"/>
      <c r="K18" s="77"/>
      <c r="L18" s="77"/>
      <c r="M18" s="77"/>
      <c r="N18" s="77"/>
      <c r="O18" s="124"/>
    </row>
    <row r="19" spans="1:20" s="55" customFormat="1" ht="40.5" customHeight="1" thickBot="1" x14ac:dyDescent="0.3">
      <c r="A19" s="125" t="s">
        <v>35</v>
      </c>
      <c r="B19" s="126"/>
      <c r="C19" s="117"/>
      <c r="D19" s="131"/>
      <c r="E19" s="129" t="s">
        <v>57</v>
      </c>
      <c r="F19" s="129"/>
      <c r="G19" s="129"/>
      <c r="H19" s="129"/>
      <c r="I19" s="129"/>
      <c r="J19" s="129"/>
      <c r="K19" s="129"/>
      <c r="L19" s="129"/>
      <c r="M19" s="130"/>
      <c r="N19" s="121"/>
      <c r="O19" s="19">
        <v>3</v>
      </c>
    </row>
    <row r="20" spans="1:20" s="55" customFormat="1" ht="15.75" thickBot="1" x14ac:dyDescent="0.3">
      <c r="A20" s="122"/>
      <c r="B20" s="77"/>
      <c r="C20" s="77"/>
      <c r="D20" s="77"/>
      <c r="E20" s="77"/>
      <c r="F20" s="77"/>
      <c r="G20" s="77"/>
      <c r="H20" s="77"/>
      <c r="I20" s="77"/>
      <c r="J20" s="77"/>
      <c r="K20" s="77"/>
      <c r="L20" s="77"/>
      <c r="M20" s="77"/>
      <c r="N20" s="77"/>
      <c r="O20" s="124"/>
    </row>
    <row r="21" spans="1:20" s="55" customFormat="1" ht="48.75" customHeight="1" thickBot="1" x14ac:dyDescent="0.3">
      <c r="A21" s="125" t="s">
        <v>36</v>
      </c>
      <c r="B21" s="126"/>
      <c r="C21" s="117"/>
      <c r="D21" s="132"/>
      <c r="E21" s="133"/>
      <c r="F21" s="133"/>
      <c r="G21" s="133"/>
      <c r="H21" s="133"/>
      <c r="I21" s="133"/>
      <c r="J21" s="133"/>
      <c r="K21" s="133"/>
      <c r="L21" s="133"/>
      <c r="M21" s="134"/>
      <c r="N21" s="121"/>
      <c r="O21" s="19"/>
    </row>
    <row r="22" spans="1:20" s="55" customFormat="1" ht="16.5" thickBot="1" x14ac:dyDescent="0.3">
      <c r="A22" s="135"/>
      <c r="B22" s="136"/>
      <c r="C22" s="137"/>
      <c r="D22" s="138"/>
      <c r="E22" s="138"/>
      <c r="F22" s="138"/>
      <c r="G22" s="138"/>
      <c r="H22" s="138"/>
      <c r="I22" s="138"/>
      <c r="J22" s="138"/>
      <c r="K22" s="138"/>
      <c r="L22" s="138"/>
      <c r="M22" s="138"/>
      <c r="N22" s="137"/>
      <c r="O22" s="124"/>
    </row>
    <row r="23" spans="1:20" s="55" customFormat="1" ht="19.5" thickTop="1" thickBot="1" x14ac:dyDescent="0.3">
      <c r="A23" s="139" t="s">
        <v>37</v>
      </c>
      <c r="B23" s="140"/>
      <c r="C23" s="140"/>
      <c r="D23" s="140"/>
      <c r="E23" s="140"/>
      <c r="F23" s="140"/>
      <c r="G23" s="140"/>
      <c r="H23" s="140"/>
      <c r="I23" s="140"/>
      <c r="J23" s="140"/>
      <c r="K23" s="140"/>
      <c r="L23" s="140"/>
      <c r="M23" s="141"/>
      <c r="N23" s="77"/>
      <c r="O23" s="142">
        <f>IF( SUM(O15:O21)&lt;=10,SUM(O15:O21),"EXCEDE LOS 10 PUNTOS VALIDOS")</f>
        <v>8</v>
      </c>
    </row>
    <row r="24" spans="1:20" s="55" customFormat="1" ht="18.75" thickBot="1" x14ac:dyDescent="0.3">
      <c r="A24" s="143"/>
      <c r="B24" s="144"/>
      <c r="C24" s="144"/>
      <c r="D24" s="144"/>
      <c r="E24" s="144"/>
      <c r="F24" s="144"/>
      <c r="G24" s="144"/>
      <c r="H24" s="144"/>
      <c r="I24" s="144"/>
      <c r="J24" s="144"/>
      <c r="K24" s="144"/>
      <c r="L24" s="144"/>
      <c r="M24" s="144"/>
      <c r="N24" s="77"/>
      <c r="O24" s="124"/>
    </row>
    <row r="25" spans="1:20" s="55" customFormat="1" ht="24" thickBot="1" x14ac:dyDescent="0.3">
      <c r="A25" s="112" t="s">
        <v>38</v>
      </c>
      <c r="B25" s="113"/>
      <c r="C25" s="113"/>
      <c r="D25" s="113"/>
      <c r="E25" s="113"/>
      <c r="F25" s="113"/>
      <c r="G25" s="113"/>
      <c r="H25" s="113"/>
      <c r="I25" s="113"/>
      <c r="J25" s="113"/>
      <c r="K25" s="113"/>
      <c r="L25" s="113"/>
      <c r="M25" s="114"/>
      <c r="N25" s="77"/>
      <c r="O25" s="124"/>
    </row>
    <row r="26" spans="1:20" s="55" customFormat="1" ht="211.5" customHeight="1" thickBot="1" x14ac:dyDescent="0.3">
      <c r="A26" s="115" t="s">
        <v>39</v>
      </c>
      <c r="B26" s="116"/>
      <c r="C26" s="117"/>
      <c r="D26" s="246" t="s">
        <v>60</v>
      </c>
      <c r="E26" s="247"/>
      <c r="F26" s="247"/>
      <c r="G26" s="247"/>
      <c r="H26" s="247"/>
      <c r="I26" s="247"/>
      <c r="J26" s="247"/>
      <c r="K26" s="247"/>
      <c r="L26" s="247"/>
      <c r="M26" s="248"/>
      <c r="N26" s="121"/>
      <c r="O26" s="19">
        <f>2+0.21</f>
        <v>2.21</v>
      </c>
      <c r="Q26" s="148"/>
      <c r="R26" s="148"/>
      <c r="T26" s="148"/>
    </row>
    <row r="27" spans="1:20" s="55" customFormat="1" ht="16.5" thickBot="1" x14ac:dyDescent="0.3">
      <c r="A27" s="135"/>
      <c r="B27" s="136"/>
      <c r="C27" s="137"/>
      <c r="D27" s="138"/>
      <c r="E27" s="138"/>
      <c r="F27" s="138"/>
      <c r="G27" s="138"/>
      <c r="H27" s="138"/>
      <c r="I27" s="138"/>
      <c r="J27" s="138"/>
      <c r="K27" s="138"/>
      <c r="L27" s="138"/>
      <c r="M27" s="138"/>
      <c r="N27" s="137"/>
      <c r="O27" s="124"/>
    </row>
    <row r="28" spans="1:20" s="55" customFormat="1" ht="19.5" thickTop="1" thickBot="1" x14ac:dyDescent="0.3">
      <c r="A28" s="139" t="s">
        <v>40</v>
      </c>
      <c r="B28" s="140"/>
      <c r="C28" s="140"/>
      <c r="D28" s="140"/>
      <c r="E28" s="140"/>
      <c r="F28" s="140"/>
      <c r="G28" s="140"/>
      <c r="H28" s="140"/>
      <c r="I28" s="140"/>
      <c r="J28" s="140"/>
      <c r="K28" s="140"/>
      <c r="L28" s="140"/>
      <c r="M28" s="141"/>
      <c r="N28" s="137"/>
      <c r="O28" s="142">
        <f>IF(O26&lt;=10,O26,"EXCEDE LOS 10 PUNTOS PERMITIDOS")</f>
        <v>2.21</v>
      </c>
      <c r="Q28" s="149"/>
      <c r="R28" s="149"/>
    </row>
    <row r="29" spans="1:20" s="55" customFormat="1" ht="15.75" thickBot="1" x14ac:dyDescent="0.3">
      <c r="A29" s="150"/>
      <c r="B29" s="151"/>
      <c r="C29" s="151"/>
      <c r="D29" s="151"/>
      <c r="E29" s="151"/>
      <c r="F29" s="151"/>
      <c r="G29" s="151"/>
      <c r="H29" s="151"/>
      <c r="I29" s="151"/>
      <c r="J29" s="151"/>
      <c r="K29" s="151"/>
      <c r="L29" s="151"/>
      <c r="M29" s="151"/>
      <c r="N29" s="151"/>
      <c r="O29" s="124"/>
    </row>
    <row r="30" spans="1:20" s="55" customFormat="1" ht="24" thickBot="1" x14ac:dyDescent="0.3">
      <c r="A30" s="112" t="s">
        <v>41</v>
      </c>
      <c r="B30" s="113"/>
      <c r="C30" s="113"/>
      <c r="D30" s="113"/>
      <c r="E30" s="113"/>
      <c r="F30" s="113"/>
      <c r="G30" s="113"/>
      <c r="H30" s="113"/>
      <c r="I30" s="113"/>
      <c r="J30" s="113"/>
      <c r="K30" s="113"/>
      <c r="L30" s="113"/>
      <c r="M30" s="114"/>
      <c r="N30" s="151"/>
      <c r="O30" s="124"/>
    </row>
    <row r="31" spans="1:20" s="55" customFormat="1" ht="213.75" customHeight="1" thickBot="1" x14ac:dyDescent="0.3">
      <c r="A31" s="115" t="s">
        <v>42</v>
      </c>
      <c r="B31" s="116"/>
      <c r="C31" s="117"/>
      <c r="D31" s="118" t="s">
        <v>61</v>
      </c>
      <c r="E31" s="119"/>
      <c r="F31" s="119"/>
      <c r="G31" s="119"/>
      <c r="H31" s="119"/>
      <c r="I31" s="119"/>
      <c r="J31" s="119"/>
      <c r="K31" s="119"/>
      <c r="L31" s="119"/>
      <c r="M31" s="120"/>
      <c r="N31" s="121"/>
      <c r="O31" s="19">
        <f>2.23+0.83</f>
        <v>3.06</v>
      </c>
    </row>
    <row r="32" spans="1:20" s="55" customFormat="1" ht="15.75" thickBot="1" x14ac:dyDescent="0.3">
      <c r="A32" s="152"/>
      <c r="B32" s="77"/>
      <c r="C32" s="77"/>
      <c r="D32" s="77"/>
      <c r="E32" s="77"/>
      <c r="F32" s="77"/>
      <c r="G32" s="77"/>
      <c r="H32" s="77"/>
      <c r="I32" s="77"/>
      <c r="J32" s="77"/>
      <c r="K32" s="77"/>
      <c r="L32" s="77"/>
      <c r="M32" s="77"/>
      <c r="N32" s="77"/>
      <c r="O32" s="124"/>
    </row>
    <row r="33" spans="1:15" s="55" customFormat="1" ht="19.5" thickTop="1" thickBot="1" x14ac:dyDescent="0.3">
      <c r="A33" s="139" t="s">
        <v>43</v>
      </c>
      <c r="B33" s="140"/>
      <c r="C33" s="140"/>
      <c r="D33" s="140"/>
      <c r="E33" s="140"/>
      <c r="F33" s="140"/>
      <c r="G33" s="140"/>
      <c r="H33" s="140"/>
      <c r="I33" s="140"/>
      <c r="J33" s="140"/>
      <c r="K33" s="140"/>
      <c r="L33" s="140"/>
      <c r="M33" s="141"/>
      <c r="N33" s="137"/>
      <c r="O33" s="142">
        <f>IF(O31&lt;=10,O31,"EXCEDE LOS 10 PUNTOS PERMITIDOS")</f>
        <v>3.06</v>
      </c>
    </row>
    <row r="34" spans="1:15" s="55" customFormat="1" ht="15.75" thickBot="1" x14ac:dyDescent="0.3">
      <c r="A34" s="152"/>
      <c r="B34" s="77"/>
      <c r="C34" s="77"/>
      <c r="D34" s="77"/>
      <c r="E34" s="77"/>
      <c r="F34" s="77"/>
      <c r="G34" s="77"/>
      <c r="H34" s="77"/>
      <c r="I34" s="77"/>
      <c r="J34" s="77"/>
      <c r="K34" s="77"/>
      <c r="L34" s="77"/>
      <c r="M34" s="77"/>
      <c r="N34" s="77"/>
      <c r="O34" s="124"/>
    </row>
    <row r="35" spans="1:15" s="55" customFormat="1" ht="24" thickBot="1" x14ac:dyDescent="0.3">
      <c r="A35" s="112" t="s">
        <v>44</v>
      </c>
      <c r="B35" s="113"/>
      <c r="C35" s="113"/>
      <c r="D35" s="113"/>
      <c r="E35" s="113"/>
      <c r="F35" s="113"/>
      <c r="G35" s="113"/>
      <c r="H35" s="113"/>
      <c r="I35" s="113"/>
      <c r="J35" s="113"/>
      <c r="K35" s="113"/>
      <c r="L35" s="113"/>
      <c r="M35" s="114"/>
      <c r="N35" s="77"/>
      <c r="O35" s="124"/>
    </row>
    <row r="36" spans="1:15" s="55" customFormat="1" ht="174" customHeight="1" thickBot="1" x14ac:dyDescent="0.3">
      <c r="A36" s="125" t="s">
        <v>45</v>
      </c>
      <c r="B36" s="126"/>
      <c r="C36" s="117"/>
      <c r="D36" s="118" t="s">
        <v>59</v>
      </c>
      <c r="E36" s="119"/>
      <c r="F36" s="119"/>
      <c r="G36" s="119"/>
      <c r="H36" s="119"/>
      <c r="I36" s="119"/>
      <c r="J36" s="119"/>
      <c r="K36" s="119"/>
      <c r="L36" s="119"/>
      <c r="M36" s="120"/>
      <c r="N36" s="121"/>
      <c r="O36" s="19">
        <f>0.5+0.5</f>
        <v>1</v>
      </c>
    </row>
    <row r="37" spans="1:15" s="55" customFormat="1" ht="16.5" thickBot="1" x14ac:dyDescent="0.3">
      <c r="A37" s="135"/>
      <c r="B37" s="136"/>
      <c r="C37" s="137"/>
      <c r="D37" s="138"/>
      <c r="E37" s="138"/>
      <c r="F37" s="138"/>
      <c r="G37" s="138"/>
      <c r="H37" s="138"/>
      <c r="I37" s="138"/>
      <c r="J37" s="138"/>
      <c r="K37" s="138"/>
      <c r="L37" s="138"/>
      <c r="M37" s="138"/>
      <c r="N37" s="137"/>
      <c r="O37" s="124"/>
    </row>
    <row r="38" spans="1:15" s="55" customFormat="1" ht="19.5" thickTop="1" thickBot="1" x14ac:dyDescent="0.3">
      <c r="A38" s="139" t="s">
        <v>46</v>
      </c>
      <c r="B38" s="140"/>
      <c r="C38" s="140"/>
      <c r="D38" s="140"/>
      <c r="E38" s="140"/>
      <c r="F38" s="140"/>
      <c r="G38" s="140"/>
      <c r="H38" s="140"/>
      <c r="I38" s="140"/>
      <c r="J38" s="140"/>
      <c r="K38" s="140"/>
      <c r="L38" s="140"/>
      <c r="M38" s="141"/>
      <c r="N38" s="137"/>
      <c r="O38" s="142">
        <f>IF(O36&lt;=10,O36,"EXCEDE LOS 10 PUNTOS PERMITIDOS")</f>
        <v>1</v>
      </c>
    </row>
    <row r="39" spans="1:15" s="55" customFormat="1" x14ac:dyDescent="0.25">
      <c r="A39" s="152"/>
      <c r="B39" s="77"/>
      <c r="C39" s="77"/>
      <c r="D39" s="77"/>
      <c r="E39" s="77"/>
      <c r="F39" s="77"/>
      <c r="G39" s="77"/>
      <c r="H39" s="77"/>
      <c r="I39" s="77"/>
      <c r="J39" s="77"/>
      <c r="K39" s="77"/>
      <c r="L39" s="77"/>
      <c r="M39" s="77"/>
      <c r="N39" s="77"/>
      <c r="O39" s="124"/>
    </row>
    <row r="40" spans="1:15" s="55" customFormat="1" ht="15.75" thickBot="1" x14ac:dyDescent="0.3">
      <c r="A40" s="152"/>
      <c r="B40" s="77"/>
      <c r="C40" s="77"/>
      <c r="D40" s="77"/>
      <c r="E40" s="77"/>
      <c r="F40" s="77"/>
      <c r="G40" s="77"/>
      <c r="H40" s="77"/>
      <c r="I40" s="77"/>
      <c r="J40" s="77"/>
      <c r="K40" s="77"/>
      <c r="L40" s="77"/>
      <c r="M40" s="77"/>
      <c r="N40" s="77"/>
      <c r="O40" s="153"/>
    </row>
    <row r="41" spans="1:15" s="55" customFormat="1" ht="24.75" thickTop="1" thickBot="1" x14ac:dyDescent="0.3">
      <c r="A41" s="154" t="s">
        <v>29</v>
      </c>
      <c r="B41" s="155"/>
      <c r="C41" s="155"/>
      <c r="D41" s="155"/>
      <c r="E41" s="155"/>
      <c r="F41" s="155"/>
      <c r="G41" s="155"/>
      <c r="H41" s="155"/>
      <c r="I41" s="155"/>
      <c r="J41" s="155"/>
      <c r="K41" s="155"/>
      <c r="L41" s="155"/>
      <c r="M41" s="156"/>
      <c r="N41" s="157"/>
      <c r="O41" s="158">
        <f>IF((O23+O28+O33+O38)&lt;=40,(O23+O28+O33+O38),"ERROR EXCEDE LOS 40 PUNTOS")</f>
        <v>14.270000000000001</v>
      </c>
    </row>
    <row r="42" spans="1:15" s="55" customFormat="1" x14ac:dyDescent="0.25">
      <c r="A42" s="159"/>
      <c r="B42" s="77"/>
      <c r="C42" s="77"/>
      <c r="D42" s="77"/>
      <c r="E42" s="77"/>
      <c r="F42" s="77"/>
      <c r="G42" s="77"/>
      <c r="H42" s="77"/>
      <c r="I42" s="77"/>
      <c r="J42" s="77"/>
      <c r="K42" s="77"/>
      <c r="L42" s="77"/>
      <c r="M42" s="77"/>
      <c r="N42" s="77"/>
      <c r="O42" s="160"/>
    </row>
    <row r="43" spans="1:15" s="55" customFormat="1" x14ac:dyDescent="0.25">
      <c r="A43" s="159"/>
      <c r="B43" s="77"/>
      <c r="C43" s="77"/>
      <c r="D43" s="77"/>
      <c r="E43" s="77"/>
      <c r="F43" s="77"/>
      <c r="G43" s="77"/>
      <c r="H43" s="77"/>
      <c r="I43" s="77"/>
      <c r="J43" s="77"/>
      <c r="K43" s="77"/>
      <c r="L43" s="77"/>
      <c r="M43" s="77"/>
      <c r="N43" s="77"/>
      <c r="O43" s="160"/>
    </row>
    <row r="44" spans="1:15" s="55" customFormat="1" x14ac:dyDescent="0.25">
      <c r="A44" s="159"/>
      <c r="B44" s="77"/>
      <c r="C44" s="77"/>
      <c r="D44" s="77"/>
      <c r="E44" s="77"/>
      <c r="F44" s="77"/>
      <c r="G44" s="77"/>
      <c r="H44" s="77"/>
      <c r="I44" s="77"/>
      <c r="J44" s="77"/>
      <c r="K44" s="77"/>
      <c r="L44" s="77"/>
      <c r="M44" s="77"/>
      <c r="N44" s="77"/>
      <c r="O44" s="160"/>
    </row>
    <row r="45" spans="1:15" s="55" customFormat="1" ht="15.75" thickBot="1" x14ac:dyDescent="0.3">
      <c r="A45" s="159"/>
      <c r="B45" s="77"/>
      <c r="C45" s="77"/>
      <c r="D45" s="77"/>
      <c r="E45" s="77"/>
      <c r="F45" s="77"/>
      <c r="G45" s="77"/>
      <c r="H45" s="77"/>
      <c r="I45" s="77"/>
      <c r="J45" s="77"/>
      <c r="K45" s="77"/>
      <c r="L45" s="77"/>
      <c r="M45" s="77"/>
      <c r="N45" s="77"/>
      <c r="O45" s="160"/>
    </row>
    <row r="46" spans="1:15" s="55" customFormat="1" ht="41.45" customHeight="1" thickBot="1" x14ac:dyDescent="0.3">
      <c r="A46" s="82" t="s">
        <v>68</v>
      </c>
      <c r="B46" s="83"/>
      <c r="C46" s="83"/>
      <c r="D46" s="83"/>
      <c r="E46" s="83"/>
      <c r="F46" s="83"/>
      <c r="G46" s="83"/>
      <c r="H46" s="83"/>
      <c r="I46" s="83"/>
      <c r="J46" s="83"/>
      <c r="K46" s="83"/>
      <c r="L46" s="83"/>
      <c r="M46" s="83"/>
      <c r="N46" s="83"/>
      <c r="O46" s="84"/>
    </row>
    <row r="47" spans="1:15" s="55" customFormat="1" ht="15.75" thickBot="1" x14ac:dyDescent="0.3">
      <c r="A47" s="161"/>
      <c r="B47" s="162"/>
      <c r="C47" s="162"/>
      <c r="D47" s="162"/>
      <c r="E47" s="162"/>
      <c r="F47" s="162"/>
      <c r="G47" s="162"/>
      <c r="H47" s="162"/>
      <c r="I47" s="162"/>
      <c r="J47" s="162"/>
      <c r="K47" s="162"/>
      <c r="L47" s="162"/>
      <c r="M47" s="162"/>
      <c r="N47" s="162"/>
      <c r="O47" s="163"/>
    </row>
    <row r="48" spans="1:15" s="55" customFormat="1" ht="57.6" customHeight="1" x14ac:dyDescent="0.25">
      <c r="A48" s="164" t="s">
        <v>69</v>
      </c>
      <c r="B48" s="164"/>
      <c r="C48" s="164"/>
      <c r="D48" s="164"/>
      <c r="E48" s="164"/>
      <c r="F48" s="165"/>
      <c r="G48" s="165"/>
      <c r="H48" s="165"/>
      <c r="I48" s="166" t="s">
        <v>70</v>
      </c>
      <c r="J48" s="167" t="s">
        <v>71</v>
      </c>
      <c r="K48" s="167" t="s">
        <v>72</v>
      </c>
      <c r="L48" s="168"/>
      <c r="M48" s="169"/>
      <c r="N48" s="162"/>
      <c r="O48" s="170" t="s">
        <v>73</v>
      </c>
    </row>
    <row r="49" spans="1:15" s="55" customFormat="1" x14ac:dyDescent="0.25">
      <c r="A49" s="171">
        <v>1</v>
      </c>
      <c r="B49" s="172" t="s">
        <v>74</v>
      </c>
      <c r="C49" s="172"/>
      <c r="D49" s="172"/>
      <c r="E49" s="172"/>
      <c r="F49" s="173"/>
      <c r="G49" s="173"/>
      <c r="H49" s="173"/>
      <c r="I49" s="174" t="s">
        <v>75</v>
      </c>
      <c r="J49" s="175">
        <v>0.5</v>
      </c>
      <c r="K49" s="175">
        <v>2</v>
      </c>
      <c r="L49" s="176"/>
      <c r="M49" s="151"/>
      <c r="N49" s="151"/>
      <c r="O49" s="175">
        <f>J49+K49</f>
        <v>2.5</v>
      </c>
    </row>
    <row r="50" spans="1:15" s="55" customFormat="1" x14ac:dyDescent="0.25">
      <c r="A50" s="171">
        <v>2</v>
      </c>
      <c r="B50" s="177" t="s">
        <v>76</v>
      </c>
      <c r="C50" s="172"/>
      <c r="D50" s="172"/>
      <c r="E50" s="172"/>
      <c r="F50" s="173"/>
      <c r="G50" s="173"/>
      <c r="H50" s="173"/>
      <c r="I50" s="174" t="s">
        <v>75</v>
      </c>
      <c r="J50" s="175">
        <v>1</v>
      </c>
      <c r="K50" s="175">
        <v>1</v>
      </c>
      <c r="L50" s="176"/>
      <c r="M50" s="151"/>
      <c r="N50" s="151"/>
      <c r="O50" s="175">
        <f t="shared" ref="O50:O56" si="0">J50+K50</f>
        <v>2</v>
      </c>
    </row>
    <row r="51" spans="1:15" s="55" customFormat="1" ht="42.6" customHeight="1" x14ac:dyDescent="0.25">
      <c r="A51" s="171">
        <v>3</v>
      </c>
      <c r="B51" s="172" t="s">
        <v>77</v>
      </c>
      <c r="C51" s="172"/>
      <c r="D51" s="172"/>
      <c r="E51" s="172"/>
      <c r="F51" s="173"/>
      <c r="G51" s="173"/>
      <c r="H51" s="173"/>
      <c r="I51" s="174" t="s">
        <v>78</v>
      </c>
      <c r="J51" s="175">
        <v>3</v>
      </c>
      <c r="K51" s="175">
        <v>2</v>
      </c>
      <c r="L51" s="176"/>
      <c r="M51" s="151"/>
      <c r="N51" s="151"/>
      <c r="O51" s="175">
        <f t="shared" si="0"/>
        <v>5</v>
      </c>
    </row>
    <row r="52" spans="1:15" s="55" customFormat="1" ht="43.9" customHeight="1" x14ac:dyDescent="0.25">
      <c r="A52" s="171">
        <v>4</v>
      </c>
      <c r="B52" s="172" t="s">
        <v>79</v>
      </c>
      <c r="C52" s="172"/>
      <c r="D52" s="172"/>
      <c r="E52" s="172"/>
      <c r="F52" s="173"/>
      <c r="G52" s="173"/>
      <c r="H52" s="173"/>
      <c r="I52" s="174" t="s">
        <v>80</v>
      </c>
      <c r="J52" s="175">
        <v>3</v>
      </c>
      <c r="K52" s="175">
        <v>2</v>
      </c>
      <c r="L52" s="176"/>
      <c r="M52" s="151"/>
      <c r="N52" s="151"/>
      <c r="O52" s="175">
        <f t="shared" si="0"/>
        <v>5</v>
      </c>
    </row>
    <row r="53" spans="1:15" s="55" customFormat="1" ht="31.15" customHeight="1" x14ac:dyDescent="0.25">
      <c r="A53" s="171">
        <v>5</v>
      </c>
      <c r="B53" s="172" t="s">
        <v>81</v>
      </c>
      <c r="C53" s="172"/>
      <c r="D53" s="172"/>
      <c r="E53" s="172"/>
      <c r="F53" s="173"/>
      <c r="G53" s="173"/>
      <c r="H53" s="173"/>
      <c r="I53" s="174" t="s">
        <v>80</v>
      </c>
      <c r="J53" s="175">
        <v>3</v>
      </c>
      <c r="K53" s="175">
        <v>3</v>
      </c>
      <c r="L53" s="176"/>
      <c r="M53" s="151"/>
      <c r="N53" s="151"/>
      <c r="O53" s="175">
        <f t="shared" si="0"/>
        <v>6</v>
      </c>
    </row>
    <row r="54" spans="1:15" s="55" customFormat="1" ht="43.15" customHeight="1" x14ac:dyDescent="0.25">
      <c r="A54" s="171">
        <v>6</v>
      </c>
      <c r="B54" s="172" t="s">
        <v>82</v>
      </c>
      <c r="C54" s="172"/>
      <c r="D54" s="172"/>
      <c r="E54" s="172"/>
      <c r="F54" s="173"/>
      <c r="G54" s="173"/>
      <c r="H54" s="173"/>
      <c r="I54" s="174" t="s">
        <v>80</v>
      </c>
      <c r="J54" s="175">
        <v>2</v>
      </c>
      <c r="K54" s="175">
        <v>2</v>
      </c>
      <c r="L54" s="176"/>
      <c r="M54" s="151"/>
      <c r="N54" s="151"/>
      <c r="O54" s="175">
        <f t="shared" si="0"/>
        <v>4</v>
      </c>
    </row>
    <row r="55" spans="1:15" s="55" customFormat="1" ht="41.45" customHeight="1" x14ac:dyDescent="0.25">
      <c r="A55" s="171">
        <v>7</v>
      </c>
      <c r="B55" s="172" t="s">
        <v>83</v>
      </c>
      <c r="C55" s="172"/>
      <c r="D55" s="172"/>
      <c r="E55" s="172"/>
      <c r="F55" s="173"/>
      <c r="G55" s="173"/>
      <c r="H55" s="173"/>
      <c r="I55" s="174" t="s">
        <v>80</v>
      </c>
      <c r="J55" s="175">
        <v>2</v>
      </c>
      <c r="K55" s="175">
        <v>1</v>
      </c>
      <c r="L55" s="176"/>
      <c r="M55" s="151"/>
      <c r="N55" s="151"/>
      <c r="O55" s="175">
        <f t="shared" si="0"/>
        <v>3</v>
      </c>
    </row>
    <row r="56" spans="1:15" s="55" customFormat="1" ht="16.5" thickBot="1" x14ac:dyDescent="0.3">
      <c r="A56" s="179" t="s">
        <v>84</v>
      </c>
      <c r="B56" s="179"/>
      <c r="C56" s="179"/>
      <c r="D56" s="179"/>
      <c r="E56" s="179"/>
      <c r="F56" s="179"/>
      <c r="G56" s="179"/>
      <c r="H56" s="179"/>
      <c r="I56" s="179"/>
      <c r="J56" s="180">
        <f>SUM(J49:J55)</f>
        <v>14.5</v>
      </c>
      <c r="K56" s="180">
        <f>SUM(K49:K55)</f>
        <v>13</v>
      </c>
      <c r="L56" s="181"/>
      <c r="M56" s="182"/>
      <c r="N56" s="151"/>
      <c r="O56" s="175">
        <f t="shared" si="0"/>
        <v>27.5</v>
      </c>
    </row>
    <row r="57" spans="1:15" s="55" customFormat="1" ht="18.75" thickBot="1" x14ac:dyDescent="0.3">
      <c r="A57" s="183" t="s">
        <v>85</v>
      </c>
      <c r="B57" s="184"/>
      <c r="C57" s="184"/>
      <c r="D57" s="184"/>
      <c r="E57" s="184"/>
      <c r="F57" s="184"/>
      <c r="G57" s="184"/>
      <c r="H57" s="184"/>
      <c r="I57" s="184"/>
      <c r="J57" s="184"/>
      <c r="K57" s="185"/>
      <c r="L57" s="186"/>
      <c r="M57" s="162"/>
      <c r="N57" s="187"/>
      <c r="O57" s="188">
        <f>O56/2</f>
        <v>13.75</v>
      </c>
    </row>
    <row r="58" spans="1:15" s="55" customFormat="1" x14ac:dyDescent="0.25">
      <c r="A58" s="189"/>
      <c r="B58" s="189"/>
      <c r="C58" s="189"/>
      <c r="D58" s="189"/>
      <c r="E58" s="189"/>
      <c r="F58" s="189"/>
      <c r="G58" s="189"/>
      <c r="H58" s="189"/>
      <c r="I58" s="189"/>
      <c r="J58" s="189"/>
      <c r="K58" s="189"/>
      <c r="L58" s="189"/>
      <c r="M58" s="189"/>
      <c r="N58" s="189"/>
      <c r="O58" s="189"/>
    </row>
    <row r="59" spans="1:15" s="55" customFormat="1" ht="15.75" thickBot="1" x14ac:dyDescent="0.3">
      <c r="A59" s="189"/>
      <c r="B59" s="189"/>
      <c r="C59" s="189"/>
      <c r="D59" s="189"/>
      <c r="E59" s="189"/>
      <c r="F59" s="189"/>
      <c r="G59" s="189"/>
      <c r="H59" s="189"/>
      <c r="I59" s="189"/>
      <c r="J59" s="189"/>
      <c r="K59" s="189"/>
      <c r="L59" s="189"/>
      <c r="M59" s="189"/>
      <c r="N59" s="189"/>
      <c r="O59" s="189"/>
    </row>
    <row r="60" spans="1:15" s="55" customFormat="1" ht="55.9" customHeight="1" thickBot="1" x14ac:dyDescent="0.3">
      <c r="A60" s="190" t="s">
        <v>86</v>
      </c>
      <c r="B60" s="191"/>
      <c r="C60" s="191"/>
      <c r="D60" s="191"/>
      <c r="E60" s="191"/>
      <c r="F60" s="191"/>
      <c r="G60" s="191"/>
      <c r="H60" s="192"/>
      <c r="I60" s="193" t="s">
        <v>70</v>
      </c>
      <c r="J60" s="194" t="s">
        <v>71</v>
      </c>
      <c r="K60" s="169"/>
      <c r="L60" s="169"/>
      <c r="M60" s="169"/>
      <c r="N60" s="151"/>
      <c r="O60" s="170" t="s">
        <v>73</v>
      </c>
    </row>
    <row r="61" spans="1:15" s="55" customFormat="1" ht="48" customHeight="1" thickBot="1" x14ac:dyDescent="0.3">
      <c r="A61" s="195">
        <v>1</v>
      </c>
      <c r="B61" s="196" t="s">
        <v>87</v>
      </c>
      <c r="C61" s="196"/>
      <c r="D61" s="196"/>
      <c r="E61" s="196"/>
      <c r="F61" s="197"/>
      <c r="G61" s="198"/>
      <c r="H61" s="199"/>
      <c r="I61" s="200" t="s">
        <v>88</v>
      </c>
      <c r="J61" s="201">
        <v>6</v>
      </c>
      <c r="K61" s="169"/>
      <c r="L61" s="169"/>
      <c r="M61" s="169"/>
      <c r="N61" s="151"/>
      <c r="O61" s="202">
        <f>J61</f>
        <v>6</v>
      </c>
    </row>
    <row r="62" spans="1:15" s="55" customFormat="1" ht="36" customHeight="1" thickBot="1" x14ac:dyDescent="0.3">
      <c r="A62" s="203">
        <v>2</v>
      </c>
      <c r="B62" s="177" t="s">
        <v>89</v>
      </c>
      <c r="C62" s="177"/>
      <c r="D62" s="177"/>
      <c r="E62" s="177"/>
      <c r="F62" s="173"/>
      <c r="G62" s="204"/>
      <c r="H62" s="205"/>
      <c r="I62" s="206" t="s">
        <v>88</v>
      </c>
      <c r="J62" s="207">
        <v>6</v>
      </c>
      <c r="K62" s="169"/>
      <c r="L62" s="169"/>
      <c r="M62" s="169"/>
      <c r="N62" s="151"/>
      <c r="O62" s="202">
        <f>J62</f>
        <v>6</v>
      </c>
    </row>
    <row r="63" spans="1:15" s="55" customFormat="1" ht="63" customHeight="1" thickBot="1" x14ac:dyDescent="0.3">
      <c r="A63" s="208">
        <v>3</v>
      </c>
      <c r="B63" s="209" t="s">
        <v>90</v>
      </c>
      <c r="C63" s="209"/>
      <c r="D63" s="209"/>
      <c r="E63" s="209"/>
      <c r="F63" s="210"/>
      <c r="G63" s="211"/>
      <c r="H63" s="212"/>
      <c r="I63" s="213" t="s">
        <v>88</v>
      </c>
      <c r="J63" s="214">
        <v>6</v>
      </c>
      <c r="K63" s="169"/>
      <c r="L63" s="169"/>
      <c r="M63" s="169"/>
      <c r="N63" s="151"/>
      <c r="O63" s="202">
        <f>J63</f>
        <v>6</v>
      </c>
    </row>
    <row r="64" spans="1:15" s="55" customFormat="1" ht="16.5" thickBot="1" x14ac:dyDescent="0.3">
      <c r="A64" s="215" t="s">
        <v>91</v>
      </c>
      <c r="B64" s="216"/>
      <c r="C64" s="216"/>
      <c r="D64" s="216"/>
      <c r="E64" s="216"/>
      <c r="F64" s="216"/>
      <c r="G64" s="216"/>
      <c r="H64" s="216"/>
      <c r="I64" s="217"/>
      <c r="J64" s="111">
        <f>J61+J62+J63</f>
        <v>18</v>
      </c>
      <c r="K64" s="182"/>
      <c r="L64" s="182"/>
      <c r="M64" s="182"/>
      <c r="N64" s="151"/>
      <c r="O64" s="124"/>
    </row>
    <row r="65" spans="1:15" s="55" customFormat="1" ht="19.5" thickTop="1" thickBot="1" x14ac:dyDescent="0.3">
      <c r="A65" s="218" t="s">
        <v>92</v>
      </c>
      <c r="B65" s="219"/>
      <c r="C65" s="219"/>
      <c r="D65" s="219"/>
      <c r="E65" s="219"/>
      <c r="F65" s="219"/>
      <c r="G65" s="219"/>
      <c r="H65" s="219"/>
      <c r="I65" s="219"/>
      <c r="J65" s="220"/>
      <c r="K65" s="221"/>
      <c r="L65" s="221"/>
      <c r="M65" s="182"/>
      <c r="N65" s="151"/>
      <c r="O65" s="222">
        <f>SUM(O61:O63)</f>
        <v>18</v>
      </c>
    </row>
    <row r="66" spans="1:15" s="55" customFormat="1" x14ac:dyDescent="0.25">
      <c r="A66" s="189"/>
      <c r="B66" s="189"/>
      <c r="C66" s="189"/>
      <c r="D66" s="189"/>
      <c r="E66" s="189"/>
      <c r="F66" s="189"/>
      <c r="G66" s="189"/>
      <c r="H66" s="189"/>
      <c r="I66" s="189"/>
      <c r="J66" s="189"/>
      <c r="K66" s="189"/>
      <c r="L66" s="189"/>
      <c r="M66" s="189"/>
      <c r="N66" s="189"/>
      <c r="O66" s="189"/>
    </row>
    <row r="67" spans="1:15" s="55" customFormat="1" ht="15.75" thickBot="1" x14ac:dyDescent="0.3">
      <c r="A67" s="189"/>
      <c r="B67" s="189"/>
      <c r="C67" s="189"/>
      <c r="D67" s="189"/>
      <c r="E67" s="189"/>
      <c r="F67" s="189"/>
      <c r="G67" s="189"/>
      <c r="H67" s="189"/>
      <c r="I67" s="189"/>
      <c r="J67" s="189"/>
      <c r="K67" s="189"/>
      <c r="L67" s="189"/>
      <c r="M67" s="189"/>
      <c r="N67" s="189"/>
      <c r="O67" s="189"/>
    </row>
    <row r="68" spans="1:15" s="55" customFormat="1" ht="28.5" thickBot="1" x14ac:dyDescent="0.3">
      <c r="A68" s="223" t="s">
        <v>93</v>
      </c>
      <c r="B68" s="224"/>
      <c r="C68" s="224"/>
      <c r="D68" s="224"/>
      <c r="E68" s="224"/>
      <c r="F68" s="224"/>
      <c r="G68" s="224"/>
      <c r="H68" s="224"/>
      <c r="I68" s="224"/>
      <c r="J68" s="224"/>
      <c r="K68" s="224"/>
      <c r="L68" s="224"/>
      <c r="M68" s="224"/>
      <c r="N68" s="224"/>
      <c r="O68" s="225"/>
    </row>
    <row r="69" spans="1:15" s="55" customFormat="1" ht="15.75" thickBot="1" x14ac:dyDescent="0.3">
      <c r="A69" s="152"/>
      <c r="B69" s="77"/>
      <c r="C69" s="77"/>
      <c r="D69" s="77"/>
      <c r="E69" s="77"/>
      <c r="F69" s="77"/>
      <c r="G69" s="77"/>
      <c r="H69" s="77"/>
      <c r="I69" s="77"/>
      <c r="J69" s="77"/>
      <c r="K69" s="77"/>
      <c r="L69" s="77"/>
      <c r="M69" s="77"/>
      <c r="N69" s="77"/>
      <c r="O69" s="107"/>
    </row>
    <row r="70" spans="1:15" s="55" customFormat="1" ht="18.75" thickTop="1" x14ac:dyDescent="0.25">
      <c r="A70" s="226" t="s">
        <v>29</v>
      </c>
      <c r="B70" s="227"/>
      <c r="C70" s="227"/>
      <c r="D70" s="227"/>
      <c r="E70" s="227"/>
      <c r="F70" s="227"/>
      <c r="G70" s="227"/>
      <c r="H70" s="227"/>
      <c r="I70" s="227"/>
      <c r="J70" s="227"/>
      <c r="K70" s="228"/>
      <c r="L70" s="229"/>
      <c r="M70" s="229"/>
      <c r="N70" s="230"/>
      <c r="O70" s="231">
        <f>O11</f>
        <v>14.270000000000001</v>
      </c>
    </row>
    <row r="71" spans="1:15" s="55" customFormat="1" ht="18" x14ac:dyDescent="0.25">
      <c r="A71" s="232" t="s">
        <v>94</v>
      </c>
      <c r="B71" s="233"/>
      <c r="C71" s="233"/>
      <c r="D71" s="233"/>
      <c r="E71" s="233"/>
      <c r="F71" s="233"/>
      <c r="G71" s="233"/>
      <c r="H71" s="233"/>
      <c r="I71" s="233"/>
      <c r="J71" s="233"/>
      <c r="K71" s="234"/>
      <c r="L71" s="229"/>
      <c r="M71" s="229"/>
      <c r="N71" s="230"/>
      <c r="O71" s="235">
        <f>O57</f>
        <v>13.75</v>
      </c>
    </row>
    <row r="72" spans="1:15" s="55" customFormat="1" ht="18" x14ac:dyDescent="0.25">
      <c r="A72" s="232" t="s">
        <v>92</v>
      </c>
      <c r="B72" s="233"/>
      <c r="C72" s="233"/>
      <c r="D72" s="233"/>
      <c r="E72" s="233"/>
      <c r="F72" s="233"/>
      <c r="G72" s="233"/>
      <c r="H72" s="233"/>
      <c r="I72" s="233"/>
      <c r="J72" s="233"/>
      <c r="K72" s="234"/>
      <c r="L72" s="229"/>
      <c r="M72" s="229"/>
      <c r="N72" s="230"/>
      <c r="O72" s="236">
        <f>O65</f>
        <v>18</v>
      </c>
    </row>
    <row r="73" spans="1:15" s="55" customFormat="1" ht="18.75" thickBot="1" x14ac:dyDescent="0.3">
      <c r="A73" s="237" t="s">
        <v>95</v>
      </c>
      <c r="B73" s="238"/>
      <c r="C73" s="238"/>
      <c r="D73" s="238"/>
      <c r="E73" s="238"/>
      <c r="F73" s="238"/>
      <c r="G73" s="238"/>
      <c r="H73" s="238"/>
      <c r="I73" s="238"/>
      <c r="J73" s="239" t="s">
        <v>96</v>
      </c>
      <c r="K73" s="240" t="s">
        <v>12</v>
      </c>
      <c r="L73" s="229"/>
      <c r="M73" s="229"/>
      <c r="N73" s="230"/>
      <c r="O73" s="236"/>
    </row>
    <row r="74" spans="1:15" s="55" customFormat="1" ht="24.75" thickTop="1" thickBot="1" x14ac:dyDescent="0.3">
      <c r="A74" s="241" t="s">
        <v>97</v>
      </c>
      <c r="B74" s="242"/>
      <c r="C74" s="242"/>
      <c r="D74" s="242"/>
      <c r="E74" s="242"/>
      <c r="F74" s="242"/>
      <c r="G74" s="242"/>
      <c r="H74" s="242"/>
      <c r="I74" s="242"/>
      <c r="J74" s="242"/>
      <c r="K74" s="243"/>
      <c r="L74" s="244"/>
      <c r="M74" s="245"/>
      <c r="N74" s="23"/>
      <c r="O74" s="24">
        <f>SUM(O70:O72)</f>
        <v>46.02</v>
      </c>
    </row>
  </sheetData>
  <sheetProtection algorithmName="SHA-512" hashValue="X+5TJQGFi3Rip4gwDrE0yOyYV/6Czp4m6MFkxTznsqe0Rlrsi+ProPVXRNsAaqE5xDwUc8bGl+Ls0Qi2jUCfvQ==" saltValue="WO2IULsz2968yiUor058Qg==" spinCount="100000" sheet="1" objects="1" scenarios="1"/>
  <mergeCells count="71">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6">
    <dataValidation type="decimal" allowBlank="1" showInputMessage="1" showErrorMessage="1" errorTitle="Error General" error="La evaluación de hoja de vida no puede superar los 30 PUNTOS" sqref="O11">
      <formula1>0</formula1>
      <formula2>30</formula2>
    </dataValidation>
    <dataValidation type="decimal" allowBlank="1" showInputMessage="1" showErrorMessage="1" errorTitle="Error Formacion Academica" error="La formacion academica no puede superar los 10 PUNTOS" sqref="O23">
      <formula1>0</formula1>
      <formula2>9</formula2>
    </dataValidation>
    <dataValidation allowBlank="1" showInputMessage="1" showErrorMessage="1" errorTitle="Error Doctorado" error="El doctorado no puede superar los 6 PUNTOS" sqref="O21"/>
    <dataValidation allowBlank="1" showInputMessage="1" showErrorMessage="1" errorTitle="Error Maestrias" error="La maestria no puede superar los 3 PUNTOS" sqref="O19"/>
    <dataValidation allowBlank="1" showInputMessage="1" showErrorMessage="1" errorTitle="Error Especializacion" error="La especializacion no puede superar 1 PUNTO" sqref="O17"/>
    <dataValidation type="decimal" allowBlank="1" showInputMessage="1" showErrorMessage="1" errorTitle="Error Pregado" error="El pregrado no puede superar los 4 PUNTOS" sqref="O15">
      <formula1>0</formula1>
      <formula2>4</formula2>
    </dataValidation>
  </dataValidations>
  <pageMargins left="0.7" right="0.7" top="0.75" bottom="0.75" header="0.3" footer="0.3"/>
  <ignoredErrors>
    <ignoredError sqref="O3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ELEGIBLES</vt:lpstr>
      <vt:lpstr>CARLOS GUZMÁN</vt:lpstr>
      <vt:lpstr>LUPERLY PALACIO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2022-04-25T22:39:46Z</dcterms:created>
  <dcterms:modified xsi:type="dcterms:W3CDTF">2022-08-02T22:12:08Z</dcterms:modified>
</cp:coreProperties>
</file>