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a\Desktop\01PRESELECCION VAC octubre2021\PUBLICACIÓN PRESELECCIONADOS OCT 05 2021\T-01-2021\"/>
    </mc:Choice>
  </mc:AlternateContent>
  <xr:revisionPtr revIDLastSave="0" documentId="13_ncr:1_{C8AD2F19-D8E2-4B5B-A3FD-3DF9D8F6CFD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VALUACIÓN PERFILES" sheetId="8" r:id="rId1"/>
    <sheet name="DUQUE VALENTINA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8" l="1"/>
  <c r="O31" i="2"/>
  <c r="O38" i="2" l="1"/>
  <c r="L11" i="2" s="1"/>
  <c r="O33" i="2"/>
  <c r="K11" i="2" s="1"/>
  <c r="O28" i="2"/>
  <c r="J11" i="2" s="1"/>
  <c r="O23" i="2"/>
  <c r="I11" i="2"/>
  <c r="G11" i="2"/>
  <c r="E11" i="2"/>
  <c r="C11" i="2"/>
  <c r="E4" i="2"/>
  <c r="Q2" i="2"/>
  <c r="O41" i="2" l="1"/>
  <c r="O11" i="2"/>
</calcChain>
</file>

<file path=xl/sharedStrings.xml><?xml version="1.0" encoding="utf-8"?>
<sst xmlns="http://schemas.openxmlformats.org/spreadsheetml/2006/main" count="124" uniqueCount="102">
  <si>
    <t>TOTAL FORMACIÓN ACADÉMICA</t>
  </si>
  <si>
    <t>TOTAL EXPERIENCIA PROFESIONAL</t>
  </si>
  <si>
    <t>EXPERIENCIA DOCENTE</t>
  </si>
  <si>
    <t>TOTAL EXPERIENCIA DOCENTE</t>
  </si>
  <si>
    <t>PRODUCCIÓN INTELECTUAL</t>
  </si>
  <si>
    <t>TOTAL PRODUCCIÓN INTELECTUAL</t>
  </si>
  <si>
    <t>TOTAL PUNTOS HOJA DE VIDA</t>
  </si>
  <si>
    <t>T-01-2021</t>
  </si>
  <si>
    <t>C</t>
  </si>
  <si>
    <t>U N I V E R S I D A D  D E L  T O L I M A</t>
  </si>
  <si>
    <t>V I C E R R E C T O R Í A    A C A D É M I C A</t>
  </si>
  <si>
    <t>CONVOCATORIA 2021</t>
  </si>
  <si>
    <t>REQUERIMIENTO PROFESORES:</t>
  </si>
  <si>
    <t>CÓDIGO:</t>
  </si>
  <si>
    <t>FACULTAD: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</si>
  <si>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</si>
  <si>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</si>
  <si>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</si>
  <si>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</si>
  <si>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</si>
  <si>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</si>
  <si>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</si>
  <si>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</si>
  <si>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</si>
  <si>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</si>
  <si>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</si>
  <si>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</si>
  <si>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</si>
  <si>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</si>
  <si>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</si>
  <si>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EXPERIENCIA PROFESIONAL (HASTA 10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</si>
  <si>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</si>
  <si>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EXPERIENCIA DOCENTE (HASTA 10 PUNTOS)</t>
  </si>
  <si>
    <t>PRODUCCIÓN INTELECTUAL (HASTA 10 PUNTOS)</t>
  </si>
  <si>
    <t>TECNOLOGIAS</t>
  </si>
  <si>
    <t>Duque Muñoz Valentina</t>
  </si>
  <si>
    <t>UNIVERSIDAD DEL TOLIMA - VICERRECTORÍA ACADÉMICA</t>
  </si>
  <si>
    <t>APELLIDO(S) Y NOMBRE(S)</t>
  </si>
  <si>
    <t>UNIDAD ACADÉMICA</t>
  </si>
  <si>
    <t>PERFIL PROFESIONAL</t>
  </si>
  <si>
    <t>PERFIL DE LA CONVOCATORIA AL QUE ASPIRA</t>
  </si>
  <si>
    <t>CUMPLIMIENTO DEL PERFIL Y DEMÁS REQUISITOS</t>
  </si>
  <si>
    <t>PUNTAJE</t>
  </si>
  <si>
    <t>OBSERVACIONES</t>
  </si>
  <si>
    <t>PREGRADO</t>
  </si>
  <si>
    <t>POSGRADO</t>
  </si>
  <si>
    <t>SI</t>
  </si>
  <si>
    <t>NO</t>
  </si>
  <si>
    <t>X</t>
  </si>
  <si>
    <t xml:space="preserve">N°
</t>
  </si>
  <si>
    <t>Arquitecto con maestría o doctorado en el área de arquitectura o el diseño o el urbanismo. Con experiencia profesional mínima de 3 años en el área y con experiencia docente universitaria mínima de 3 años. Preferiblemente con producción intelectual.</t>
  </si>
  <si>
    <t>Facultad de Tecnologías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</si>
  <si>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LA EXPERIENCIA PROFESIONAL YA QUE LAS CERTIFICACIONES APORTADAS NO CUMPLEN CON LOS TERMINOS DE REFERENCIA NUMERAL 1.5</t>
    </r>
  </si>
  <si>
    <t>MAESTRO EN DESARROLLO URBANO ÁREA SISTEMAS DE INFORMACIÓN GEOGRÁFICA</t>
  </si>
  <si>
    <t>ARQUITECTA</t>
  </si>
  <si>
    <t>ARQUITECTO</t>
  </si>
  <si>
    <t xml:space="preserve">ARQUITECTO 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</si>
  <si>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EL PERFIL DE MAESTRÍA REQUERIDO</t>
    </r>
  </si>
  <si>
    <t>ESPECIALISTA EN ARQUITECTURA Y URBANISMO BIOCLIMÁTICO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</si>
  <si>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EL PERFIL DE LA MAESTRÍA O DOCTORADO REQUERIDO EN EL PERFIL</t>
    </r>
  </si>
  <si>
    <t>MAGISTER EN ARQUITECTURA Y URBANISMO</t>
  </si>
  <si>
    <t xml:space="preserve">Artículos:
*Entre la Unidad y el Conjunto, Metodo de aproximación al proyecto urbanoarquitectónico caso San Mateo. Grafias ISSN: 1900-5679. N° 42.Categoria: Sin categoria. 2018. 1 autor. Puntuación = 0,5
*Vivienda agrupada taller 4. Revista Arts y Arq ISSN: 2539-1221. N°1. Categoria: Sin Categoria. 2015. 2 Autores. No aplica, se pasa del tiempo.
*Vivienda agrupada taller 4. Revista Arts y Arq ISSN: 2539-1221. N°2. Categoria: Sin Categoria. 2016. 2 Autores. No aplica, se pasa del tiempo.
Ponencias:
*Entre la Unidad y el Conjunto Metodologia de diseño para el abordaje de la vivienda como pieza estructurante del conjunto urbano. Cuarto encuentro Latinoamericano. Introducción a la enseñanza de la Arquitectura. Aprendizaje autonomo. Internacional. 2018. 2 Ponentes. Puntaje = 0,5
*Entre la Unidad y el Conjunto. 2° Simposio internacional en estudios de Arquitectura y Ciudad. Internacional. 2020. 1 Ponente. Puntaje = 0,5
*Territorio y cultura de lo sonoro intangile a lo musical visible. Contenidos creativos y producción cultural, experiencias en la era de los ojetivos de desarrollo sostenible. Internacional. 2020. 2 Ponentes. Puntaje = 0,5
</t>
  </si>
  <si>
    <t>MAGISTER EN ARQUITECTURA DE LA VIVIENDA</t>
  </si>
  <si>
    <t xml:space="preserve">MAGISTER EN MEDIO AMBIENTE Y DESARROLLO </t>
  </si>
  <si>
    <t xml:space="preserve">ESPECIALISTA EN URBANISMO Y MEDIO AMBIENTE </t>
  </si>
  <si>
    <t>MAGISTER EN PLANEACION URBANA Y REGIONAL</t>
  </si>
  <si>
    <t xml:space="preserve">ESPECIALISTA EN PEDAGOGÍA DEL DISEÑO </t>
  </si>
  <si>
    <t>MAGISTER EN ARQUITECTURA</t>
  </si>
  <si>
    <t>MAGISTER EN DESARROLLO REGIONAL Y PLANIFICACIÓN DEL TERRITORIO</t>
  </si>
  <si>
    <t>EVALUACIÓN  DE LA HOJA DE VIDA (HASTA 40 PUNTOS)</t>
  </si>
  <si>
    <t>Arquitecta, Universidad Nacional de Colombia. 02/02/2006</t>
  </si>
  <si>
    <t>Magister Arquitectura y Urbanismo, Universidad Católica de Pereira 06/03/2019</t>
  </si>
  <si>
    <t>EVALUACIÓN DE LAS HOJAS DE VIDA PARA EL CUMPLIMIENTO DEL PERFIL
DE LOS ASPIRANTES AL CÓDIGO DE CONCURSO T-01-2021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</si>
  <si>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LA EXPERIENCIA DOCENTE REQUERIDA EN EL PERFIL.</t>
    </r>
  </si>
  <si>
    <t xml:space="preserve">DUQUE MUÑOZ VALENTINA </t>
  </si>
  <si>
    <t xml:space="preserve">RODRIGUEZ MORENO LINA PAOLA </t>
  </si>
  <si>
    <t xml:space="preserve">MORENO BOHORQUEZ JUAN PABLO </t>
  </si>
  <si>
    <t xml:space="preserve">MORALES CEBALLOS JUAN FERNANDO </t>
  </si>
  <si>
    <t xml:space="preserve">INGE viviendas S.A -Tiempo completo-Fecha de inicio: 02 - 08 - 2007-Fecha de finalización: 15 - 01 -2013-1963 días- 5,45 años=-5,45 puntos
</t>
  </si>
  <si>
    <t>Universidad Católica de Manizales:
28 - 02 -2013 al 15 - 04 - 2013-Medio tiempo-0,07
16 - 04 - 2013-07 - 06 - 2013-Tiempo parcial- no se puntua No especifica que es tiempo parcial
09 - 07 - 2013-22 - 12 - 2013-Tiempo completo-0,46
16 - 01 - 2014-21 - 12 - 2014-Tiempo completo-0,51
15- 01 - 2015-17- 07 - 2016-Tiempo completo-0,93
TOTAL-1,96
Universidad católica de Pereira
B-2016-Catedratico-496-0,5
A -2017-Catedratico-400-0,5
B -2017-Catedratico-544-0,5
A -2018-Catedratico-544-0,5
B-2018-Catedratico-496-0,5
A-2019-Catedratico-592-0,5
A-2021-Catedratico-256-0,5
TOTAL- 3,5
Universidad del Tolima
B 2019-Catedratico-184,8-0,39
A 2020-468-0,50
B 2020-316,8-0,50
A 2021-281,50
TOTAL-1,89</t>
  </si>
  <si>
    <t>PRESELECCIONADA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</si>
  <si>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EL PERFIL DE LA MAESTRÍA YA QUE NO TIENE EL TÍTULO DE MAESTRÍA CONVALIDADO</t>
    </r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</si>
  <si>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LA CONVALIDACIÓN DE TÍTULOS SEGÚN EL LITERAL E 1.2 TÉRMINOS DE REFERENCIA 
</t>
    </r>
  </si>
  <si>
    <t>CARDENAS JORGE ARMANDO</t>
  </si>
  <si>
    <t>SANTAFÉ SALAZAR CESAR AUGUSTO</t>
  </si>
  <si>
    <t>GUARNIZO SANCHEZ  NESTOR ANDRÉS</t>
  </si>
  <si>
    <t>VELANDIA SILVA CESAR AUGUSTO</t>
  </si>
  <si>
    <t>CRUZ MATOMA NANCY AMPARO</t>
  </si>
  <si>
    <t>MOGOLLON HENRY MAURICIO</t>
  </si>
  <si>
    <t>HINCAPIE TRIVIÑO MIGUEL ANDREDY</t>
  </si>
  <si>
    <t>DELGADILLO AYA DIEGO ALEJANDRO</t>
  </si>
  <si>
    <t>ARIAS CESPEDES ZULMA LILIANA</t>
  </si>
  <si>
    <r>
      <rPr>
        <b/>
        <u/>
        <sz val="10"/>
        <color theme="1"/>
        <rFont val="Arial"/>
        <family val="2"/>
      </rPr>
      <t>NO PRESELECCIONADA</t>
    </r>
    <r>
      <rPr>
        <sz val="10"/>
        <color theme="1"/>
        <rFont val="Arial"/>
        <family val="2"/>
      </rPr>
      <t xml:space="preserve">
NO CUMPLE EL PERFIL DE MAESTRÍA REQUERIDO</t>
    </r>
  </si>
  <si>
    <r>
      <rPr>
        <b/>
        <u/>
        <sz val="10"/>
        <color theme="1"/>
        <rFont val="Arial"/>
        <family val="2"/>
      </rPr>
      <t>NO PRESELECCIONADA</t>
    </r>
    <r>
      <rPr>
        <sz val="10"/>
        <color theme="1"/>
        <rFont val="Arial"/>
        <family val="2"/>
      </rPr>
      <t xml:space="preserve">
NO CUMPLE CON LA EXPERIENCIA DOCENTE YA QUE SOLO ACREDITA 5 MESES 27 DÍAS</t>
    </r>
  </si>
  <si>
    <t>ARQUITECTA UNIVERSIDAD NACIONAL DE COLOMBIA, 02/02/2006</t>
  </si>
  <si>
    <t>MAGISTER ARQUITECTURA Y URBANISMO UNIVERSIDAD CATÓLICA DE PEREIRA 06/03/2019</t>
  </si>
  <si>
    <t>ESPECIALISTA EN PEDAGOGÍA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</si>
  <si>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EL PERFIL DE LA MAESTRIA NI CON LA EXPERIENCIA PROFESIONAL MÍNIMA SOLICITADA EN EL PERFIL</t>
    </r>
  </si>
  <si>
    <t>MAGISTER EN DISEÑO URBANO
DOCTOR EN PLANIFICACIÓN URBANA Y DEL PAISAJE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</si>
  <si>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LA EXPERIENCIA PROFESIONAL YA QUE LAS CERTIFICACIONES APORTADAS NO CUMPLEN CON LOS TÉRMINOS DE REFERENCIA SEGÚN EL NUMERAL 1.5</t>
    </r>
  </si>
  <si>
    <r>
      <rPr>
        <b/>
        <u/>
        <sz val="10"/>
        <color theme="1"/>
        <rFont val="Arial"/>
        <family val="2"/>
      </rPr>
      <t xml:space="preserve">
NO PRESELECCIONADA</t>
    </r>
    <r>
      <rPr>
        <sz val="10"/>
        <color theme="1"/>
        <rFont val="Arial"/>
        <family val="2"/>
      </rPr>
      <t xml:space="preserve">
NO CUMPLE CON LA EXPERIENCIA PROFESIONAL YA QUE LAS CERTIFICACIONES APORTADAS NO CUMPLEN CON LOS TÉRMINOS DE REFERENCIA SEGÚN NUMERAL 1.5
</t>
    </r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</si>
  <si>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LA EXPERIENCIA DOCENTE REQUERIDA PARA LA CONVOCATORIA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</si>
</sst>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</cellStyleXfs>
  <cellXfs count="16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4" fontId="11" fillId="0" borderId="2" xfId="1" applyNumberFormat="1" applyFont="1" applyBorder="1" applyAlignment="1" applyProtection="1">
      <alignment vertical="center" wrapText="1"/>
      <protection locked="0"/>
    </xf>
    <xf numFmtId="4" fontId="11" fillId="0" borderId="3" xfId="1" applyNumberFormat="1" applyFont="1" applyBorder="1" applyAlignment="1" applyProtection="1">
      <alignment vertical="center" wrapText="1"/>
      <protection locked="0"/>
    </xf>
    <xf numFmtId="4" fontId="11" fillId="0" borderId="0" xfId="1" applyNumberFormat="1" applyFont="1" applyAlignment="1" applyProtection="1">
      <alignment vertical="center" wrapText="1"/>
      <protection locked="0"/>
    </xf>
    <xf numFmtId="4" fontId="11" fillId="0" borderId="7" xfId="1" applyNumberFormat="1" applyFont="1" applyBorder="1" applyAlignment="1" applyProtection="1">
      <alignment vertical="center" wrapText="1"/>
      <protection locked="0"/>
    </xf>
    <xf numFmtId="4" fontId="9" fillId="0" borderId="0" xfId="1" applyNumberFormat="1" applyAlignment="1">
      <alignment vertical="center"/>
    </xf>
    <xf numFmtId="3" fontId="10" fillId="0" borderId="8" xfId="1" applyNumberFormat="1" applyFont="1" applyBorder="1" applyAlignment="1">
      <alignment horizontal="left" vertical="center"/>
    </xf>
    <xf numFmtId="4" fontId="10" fillId="0" borderId="9" xfId="1" applyNumberFormat="1" applyFont="1" applyBorder="1" applyAlignment="1">
      <alignment horizontal="left" vertical="center"/>
    </xf>
    <xf numFmtId="4" fontId="11" fillId="0" borderId="9" xfId="1" applyNumberFormat="1" applyFont="1" applyBorder="1" applyAlignment="1">
      <alignment horizontal="center" vertical="center"/>
    </xf>
    <xf numFmtId="4" fontId="11" fillId="0" borderId="10" xfId="1" applyNumberFormat="1" applyFont="1" applyBorder="1" applyAlignment="1">
      <alignment horizontal="center" vertical="center"/>
    </xf>
    <xf numFmtId="4" fontId="11" fillId="0" borderId="12" xfId="1" applyNumberFormat="1" applyFont="1" applyBorder="1" applyAlignment="1">
      <alignment horizontal="center" vertical="center" wrapText="1"/>
    </xf>
    <xf numFmtId="4" fontId="11" fillId="0" borderId="19" xfId="1" applyNumberFormat="1" applyFont="1" applyBorder="1" applyAlignment="1">
      <alignment horizontal="center" vertical="center" wrapText="1"/>
    </xf>
    <xf numFmtId="4" fontId="9" fillId="0" borderId="26" xfId="2" applyNumberFormat="1" applyFont="1" applyFill="1" applyBorder="1" applyAlignment="1" applyProtection="1">
      <alignment horizontal="center" vertical="center" wrapText="1"/>
    </xf>
    <xf numFmtId="4" fontId="9" fillId="0" borderId="25" xfId="2" applyNumberFormat="1" applyFont="1" applyFill="1" applyBorder="1" applyAlignment="1" applyProtection="1">
      <alignment horizontal="center" vertical="center" wrapText="1"/>
    </xf>
    <xf numFmtId="4" fontId="9" fillId="0" borderId="27" xfId="2" applyNumberFormat="1" applyFont="1" applyFill="1" applyBorder="1" applyAlignment="1" applyProtection="1">
      <alignment horizontal="center" vertical="center" wrapText="1"/>
    </xf>
    <xf numFmtId="4" fontId="9" fillId="0" borderId="28" xfId="2" applyNumberFormat="1" applyFont="1" applyFill="1" applyBorder="1" applyAlignment="1" applyProtection="1">
      <alignment horizontal="center" vertical="center" wrapText="1"/>
    </xf>
    <xf numFmtId="4" fontId="9" fillId="0" borderId="0" xfId="2" applyNumberFormat="1" applyFont="1" applyFill="1" applyBorder="1" applyAlignment="1" applyProtection="1">
      <alignment horizontal="center" vertical="center" wrapText="1"/>
    </xf>
    <xf numFmtId="4" fontId="13" fillId="0" borderId="29" xfId="2" applyNumberFormat="1" applyFont="1" applyFill="1" applyBorder="1" applyAlignment="1" applyProtection="1">
      <alignment horizontal="center" vertical="center" wrapText="1"/>
    </xf>
    <xf numFmtId="3" fontId="14" fillId="0" borderId="6" xfId="1" applyNumberFormat="1" applyFont="1" applyBorder="1" applyAlignment="1">
      <alignment vertical="center"/>
    </xf>
    <xf numFmtId="4" fontId="9" fillId="0" borderId="7" xfId="1" applyNumberFormat="1" applyBorder="1" applyAlignment="1">
      <alignment vertical="center"/>
    </xf>
    <xf numFmtId="4" fontId="10" fillId="0" borderId="30" xfId="1" applyNumberFormat="1" applyFont="1" applyBorder="1" applyAlignment="1">
      <alignment horizontal="center" vertical="center"/>
    </xf>
    <xf numFmtId="4" fontId="9" fillId="0" borderId="31" xfId="1" applyNumberFormat="1" applyBorder="1" applyAlignment="1">
      <alignment horizontal="center" vertical="center"/>
    </xf>
    <xf numFmtId="4" fontId="9" fillId="0" borderId="6" xfId="1" applyNumberFormat="1" applyBorder="1" applyAlignment="1">
      <alignment horizontal="center" vertical="center"/>
    </xf>
    <xf numFmtId="4" fontId="11" fillId="0" borderId="30" xfId="1" applyNumberFormat="1" applyFont="1" applyBorder="1" applyAlignment="1" applyProtection="1">
      <alignment horizontal="center" vertical="center"/>
      <protection locked="0"/>
    </xf>
    <xf numFmtId="3" fontId="11" fillId="0" borderId="6" xfId="1" applyNumberFormat="1" applyFont="1" applyBorder="1" applyAlignment="1">
      <alignment vertical="center"/>
    </xf>
    <xf numFmtId="0" fontId="9" fillId="0" borderId="0" xfId="1"/>
    <xf numFmtId="4" fontId="11" fillId="0" borderId="7" xfId="1" applyNumberFormat="1" applyFont="1" applyBorder="1" applyAlignment="1" applyProtection="1">
      <alignment horizontal="center" vertical="center"/>
      <protection locked="0"/>
    </xf>
    <xf numFmtId="4" fontId="9" fillId="0" borderId="11" xfId="1" applyNumberFormat="1" applyBorder="1" applyAlignment="1" applyProtection="1">
      <alignment horizontal="justify" vertical="center"/>
      <protection locked="0"/>
    </xf>
    <xf numFmtId="4" fontId="9" fillId="0" borderId="11" xfId="1" applyNumberFormat="1" applyBorder="1" applyAlignment="1" applyProtection="1">
      <alignment horizontal="justify" vertical="center" wrapText="1"/>
      <protection locked="0"/>
    </xf>
    <xf numFmtId="4" fontId="10" fillId="0" borderId="6" xfId="1" applyNumberFormat="1" applyFont="1" applyBorder="1" applyAlignment="1">
      <alignment horizontal="left" vertical="center" wrapText="1"/>
    </xf>
    <xf numFmtId="4" fontId="10" fillId="0" borderId="0" xfId="1" applyNumberFormat="1" applyFont="1" applyAlignment="1">
      <alignment horizontal="left" vertical="center" wrapText="1"/>
    </xf>
    <xf numFmtId="4" fontId="9" fillId="0" borderId="0" xfId="1" applyNumberFormat="1" applyAlignment="1">
      <alignment horizontal="center" vertical="center"/>
    </xf>
    <xf numFmtId="4" fontId="9" fillId="0" borderId="0" xfId="1" applyNumberFormat="1" applyAlignment="1">
      <alignment horizontal="justify" vertical="center" wrapText="1"/>
    </xf>
    <xf numFmtId="4" fontId="11" fillId="0" borderId="7" xfId="1" applyNumberFormat="1" applyFont="1" applyBorder="1" applyAlignment="1">
      <alignment horizontal="center" vertical="center"/>
    </xf>
    <xf numFmtId="4" fontId="11" fillId="0" borderId="32" xfId="1" applyNumberFormat="1" applyFont="1" applyBorder="1" applyAlignment="1">
      <alignment horizontal="center" vertical="center" wrapText="1"/>
    </xf>
    <xf numFmtId="3" fontId="15" fillId="0" borderId="6" xfId="1" applyNumberFormat="1" applyFont="1" applyBorder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14" fontId="4" fillId="0" borderId="0" xfId="0" applyNumberFormat="1" applyFont="1"/>
    <xf numFmtId="3" fontId="11" fillId="0" borderId="6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3" fontId="9" fillId="0" borderId="6" xfId="1" applyNumberFormat="1" applyBorder="1" applyAlignment="1">
      <alignment vertical="center"/>
    </xf>
    <xf numFmtId="4" fontId="11" fillId="0" borderId="7" xfId="1" applyNumberFormat="1" applyFont="1" applyBorder="1" applyAlignment="1">
      <alignment vertical="center"/>
    </xf>
    <xf numFmtId="4" fontId="9" fillId="0" borderId="9" xfId="1" applyNumberFormat="1" applyBorder="1" applyAlignment="1">
      <alignment vertical="center"/>
    </xf>
    <xf numFmtId="4" fontId="16" fillId="3" borderId="36" xfId="1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37" xfId="0" applyFont="1" applyBorder="1"/>
    <xf numFmtId="3" fontId="1" fillId="0" borderId="0" xfId="1" applyNumberFormat="1" applyFont="1" applyAlignment="1">
      <alignment vertical="center"/>
    </xf>
    <xf numFmtId="4" fontId="1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4" fontId="19" fillId="0" borderId="0" xfId="1" applyNumberFormat="1" applyFont="1" applyAlignment="1">
      <alignment horizontal="right" vertical="center"/>
    </xf>
    <xf numFmtId="0" fontId="1" fillId="5" borderId="38" xfId="0" applyFont="1" applyFill="1" applyBorder="1" applyAlignment="1">
      <alignment horizontal="justify" vertical="center"/>
    </xf>
    <xf numFmtId="0" fontId="1" fillId="5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1" fillId="0" borderId="38" xfId="0" applyFont="1" applyBorder="1"/>
    <xf numFmtId="0" fontId="0" fillId="0" borderId="0" xfId="0" applyAlignment="1">
      <alignment horizontal="left" wrapText="1"/>
    </xf>
    <xf numFmtId="0" fontId="1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9" fillId="5" borderId="38" xfId="0" applyFont="1" applyFill="1" applyBorder="1" applyAlignment="1">
      <alignment horizontal="center" vertical="center"/>
    </xf>
    <xf numFmtId="0" fontId="19" fillId="0" borderId="38" xfId="0" applyFont="1" applyBorder="1"/>
    <xf numFmtId="0" fontId="21" fillId="0" borderId="0" xfId="0" applyFont="1"/>
    <xf numFmtId="0" fontId="11" fillId="4" borderId="39" xfId="3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vertical="center" wrapText="1"/>
    </xf>
    <xf numFmtId="0" fontId="19" fillId="5" borderId="43" xfId="0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vertical="center" wrapText="1"/>
    </xf>
    <xf numFmtId="0" fontId="19" fillId="0" borderId="48" xfId="0" applyFont="1" applyBorder="1"/>
    <xf numFmtId="0" fontId="19" fillId="5" borderId="48" xfId="0" applyFont="1" applyFill="1" applyBorder="1" applyAlignment="1">
      <alignment horizontal="center" vertical="center"/>
    </xf>
    <xf numFmtId="0" fontId="1" fillId="0" borderId="48" xfId="0" applyFont="1" applyBorder="1"/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4" borderId="38" xfId="3" applyFont="1" applyFill="1" applyBorder="1" applyAlignment="1">
      <alignment horizontal="center" vertical="center" wrapText="1"/>
    </xf>
    <xf numFmtId="0" fontId="11" fillId="4" borderId="39" xfId="3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11" fillId="4" borderId="38" xfId="3" applyFont="1" applyFill="1" applyBorder="1" applyAlignment="1">
      <alignment horizontal="left" vertical="center" wrapText="1"/>
    </xf>
    <xf numFmtId="0" fontId="11" fillId="4" borderId="39" xfId="3" applyFont="1" applyFill="1" applyBorder="1" applyAlignment="1">
      <alignment horizontal="left" vertical="center" wrapText="1"/>
    </xf>
    <xf numFmtId="2" fontId="11" fillId="4" borderId="38" xfId="3" applyNumberFormat="1" applyFont="1" applyFill="1" applyBorder="1" applyAlignment="1">
      <alignment horizontal="center" vertical="center" wrapText="1"/>
    </xf>
    <xf numFmtId="2" fontId="11" fillId="4" borderId="39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left" vertical="center"/>
    </xf>
    <xf numFmtId="4" fontId="10" fillId="0" borderId="2" xfId="1" applyNumberFormat="1" applyFont="1" applyBorder="1" applyAlignment="1">
      <alignment horizontal="left" vertical="center"/>
    </xf>
    <xf numFmtId="4" fontId="9" fillId="0" borderId="2" xfId="1" applyNumberFormat="1" applyBorder="1" applyAlignment="1">
      <alignment horizontal="left" vertical="center"/>
    </xf>
    <xf numFmtId="4" fontId="9" fillId="0" borderId="26" xfId="2" applyNumberFormat="1" applyFont="1" applyFill="1" applyBorder="1" applyAlignment="1" applyProtection="1">
      <alignment horizontal="center" vertical="center" wrapText="1"/>
    </xf>
    <xf numFmtId="4" fontId="9" fillId="0" borderId="25" xfId="2" applyNumberFormat="1" applyFont="1" applyFill="1" applyBorder="1" applyAlignment="1" applyProtection="1">
      <alignment horizontal="center" vertical="center" wrapText="1"/>
    </xf>
    <xf numFmtId="4" fontId="10" fillId="0" borderId="6" xfId="1" applyNumberFormat="1" applyFont="1" applyBorder="1" applyAlignment="1">
      <alignment horizontal="left" vertical="center"/>
    </xf>
    <xf numFmtId="4" fontId="10" fillId="0" borderId="0" xfId="1" applyNumberFormat="1" applyFont="1" applyAlignment="1">
      <alignment horizontal="left" vertical="center"/>
    </xf>
    <xf numFmtId="4" fontId="9" fillId="0" borderId="0" xfId="1" applyNumberFormat="1" applyAlignment="1">
      <alignment horizontal="left" vertical="center"/>
    </xf>
    <xf numFmtId="4" fontId="12" fillId="0" borderId="11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4" fontId="11" fillId="0" borderId="6" xfId="1" applyNumberFormat="1" applyFont="1" applyBorder="1" applyAlignment="1">
      <alignment horizontal="center" vertical="center" wrapText="1"/>
    </xf>
    <xf numFmtId="4" fontId="11" fillId="0" borderId="12" xfId="1" applyNumberFormat="1" applyFont="1" applyBorder="1" applyAlignment="1">
      <alignment horizontal="center" vertical="center" wrapText="1"/>
    </xf>
    <xf numFmtId="4" fontId="9" fillId="0" borderId="8" xfId="1" applyNumberFormat="1" applyBorder="1" applyAlignment="1">
      <alignment horizontal="center" vertical="center" wrapText="1"/>
    </xf>
    <xf numFmtId="4" fontId="9" fillId="0" borderId="19" xfId="1" applyNumberFormat="1" applyBorder="1" applyAlignment="1">
      <alignment horizontal="center" vertical="center" wrapText="1"/>
    </xf>
    <xf numFmtId="4" fontId="11" fillId="0" borderId="13" xfId="1" applyNumberFormat="1" applyFont="1" applyBorder="1" applyAlignment="1">
      <alignment horizontal="center" vertical="center" wrapText="1"/>
    </xf>
    <xf numFmtId="4" fontId="11" fillId="0" borderId="20" xfId="1" applyNumberFormat="1" applyFont="1" applyBorder="1" applyAlignment="1">
      <alignment horizontal="center" vertical="center" wrapText="1"/>
    </xf>
    <xf numFmtId="4" fontId="11" fillId="0" borderId="14" xfId="1" applyNumberFormat="1" applyFont="1" applyBorder="1" applyAlignment="1">
      <alignment horizontal="center" vertical="center" wrapText="1"/>
    </xf>
    <xf numFmtId="4" fontId="11" fillId="0" borderId="15" xfId="1" applyNumberFormat="1" applyFont="1" applyBorder="1" applyAlignment="1">
      <alignment horizontal="center" vertical="center" wrapText="1"/>
    </xf>
    <xf numFmtId="4" fontId="11" fillId="0" borderId="19" xfId="1" applyNumberFormat="1" applyFont="1" applyBorder="1" applyAlignment="1">
      <alignment horizontal="center" vertical="center" wrapText="1"/>
    </xf>
    <xf numFmtId="4" fontId="11" fillId="0" borderId="16" xfId="1" applyNumberFormat="1" applyFont="1" applyBorder="1" applyAlignment="1">
      <alignment horizontal="center" vertical="center" wrapText="1"/>
    </xf>
    <xf numFmtId="4" fontId="11" fillId="0" borderId="21" xfId="1" applyNumberFormat="1" applyFont="1" applyBorder="1" applyAlignment="1">
      <alignment horizontal="center" vertical="center" wrapText="1"/>
    </xf>
    <xf numFmtId="4" fontId="11" fillId="0" borderId="17" xfId="1" applyNumberFormat="1" applyFont="1" applyBorder="1" applyAlignment="1">
      <alignment horizontal="center" vertical="center" wrapText="1"/>
    </xf>
    <xf numFmtId="4" fontId="11" fillId="0" borderId="22" xfId="1" applyNumberFormat="1" applyFont="1" applyBorder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4" fontId="9" fillId="0" borderId="0" xfId="1" applyNumberFormat="1" applyAlignment="1">
      <alignment horizontal="center" vertical="center" wrapText="1"/>
    </xf>
    <xf numFmtId="4" fontId="11" fillId="0" borderId="18" xfId="1" applyNumberFormat="1" applyFont="1" applyBorder="1" applyAlignment="1">
      <alignment horizontal="center" vertical="center" wrapText="1"/>
    </xf>
    <xf numFmtId="4" fontId="9" fillId="0" borderId="23" xfId="1" applyNumberFormat="1" applyBorder="1" applyAlignment="1">
      <alignment horizontal="center" vertical="center" wrapText="1"/>
    </xf>
    <xf numFmtId="4" fontId="11" fillId="0" borderId="11" xfId="1" applyNumberFormat="1" applyFont="1" applyBorder="1" applyAlignment="1">
      <alignment horizontal="center" vertical="center" wrapText="1"/>
    </xf>
    <xf numFmtId="4" fontId="11" fillId="0" borderId="5" xfId="1" applyNumberFormat="1" applyFont="1" applyBorder="1" applyAlignment="1">
      <alignment horizontal="center" vertical="center" wrapText="1"/>
    </xf>
    <xf numFmtId="4" fontId="9" fillId="0" borderId="4" xfId="1" applyNumberFormat="1" applyBorder="1" applyAlignment="1" applyProtection="1">
      <alignment horizontal="left" vertical="center" wrapText="1"/>
      <protection locked="0"/>
    </xf>
    <xf numFmtId="4" fontId="9" fillId="0" borderId="5" xfId="1" applyNumberFormat="1" applyBorder="1" applyAlignment="1" applyProtection="1">
      <alignment horizontal="left" vertical="center" wrapText="1"/>
      <protection locked="0"/>
    </xf>
    <xf numFmtId="4" fontId="9" fillId="0" borderId="11" xfId="1" applyNumberFormat="1" applyBorder="1" applyAlignment="1" applyProtection="1">
      <alignment horizontal="justify" vertical="center" wrapText="1"/>
      <protection locked="0"/>
    </xf>
    <xf numFmtId="4" fontId="9" fillId="0" borderId="4" xfId="1" applyNumberFormat="1" applyBorder="1" applyAlignment="1" applyProtection="1">
      <alignment horizontal="justify" vertical="center" wrapText="1"/>
      <protection locked="0"/>
    </xf>
    <xf numFmtId="4" fontId="9" fillId="0" borderId="5" xfId="1" applyNumberFormat="1" applyBorder="1" applyAlignment="1" applyProtection="1">
      <alignment horizontal="justify" vertical="center" wrapText="1"/>
      <protection locked="0"/>
    </xf>
    <xf numFmtId="3" fontId="15" fillId="2" borderId="11" xfId="1" applyNumberFormat="1" applyFont="1" applyFill="1" applyBorder="1" applyAlignment="1">
      <alignment horizontal="center" vertical="center"/>
    </xf>
    <xf numFmtId="3" fontId="15" fillId="2" borderId="4" xfId="1" applyNumberFormat="1" applyFont="1" applyFill="1" applyBorder="1" applyAlignment="1">
      <alignment horizontal="center" vertical="center"/>
    </xf>
    <xf numFmtId="3" fontId="15" fillId="2" borderId="5" xfId="1" applyNumberFormat="1" applyFont="1" applyFill="1" applyBorder="1" applyAlignment="1">
      <alignment horizontal="center" vertical="center"/>
    </xf>
    <xf numFmtId="3" fontId="16" fillId="0" borderId="11" xfId="1" applyNumberFormat="1" applyFont="1" applyBorder="1" applyAlignment="1">
      <alignment horizontal="center" vertical="center"/>
    </xf>
    <xf numFmtId="3" fontId="16" fillId="0" borderId="4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4" fontId="11" fillId="0" borderId="8" xfId="1" applyNumberFormat="1" applyFont="1" applyBorder="1" applyAlignment="1">
      <alignment horizontal="center" vertical="center" wrapText="1"/>
    </xf>
    <xf numFmtId="4" fontId="11" fillId="0" borderId="10" xfId="1" applyNumberFormat="1" applyFont="1" applyBorder="1" applyAlignment="1">
      <alignment horizontal="center" vertical="center" wrapText="1"/>
    </xf>
    <xf numFmtId="4" fontId="9" fillId="0" borderId="8" xfId="1" applyNumberFormat="1" applyBorder="1" applyAlignment="1" applyProtection="1">
      <alignment horizontal="justify" vertical="center" wrapText="1"/>
      <protection locked="0"/>
    </xf>
    <xf numFmtId="4" fontId="9" fillId="0" borderId="9" xfId="1" applyNumberFormat="1" applyBorder="1" applyAlignment="1" applyProtection="1">
      <alignment horizontal="justify" vertical="center" wrapText="1"/>
      <protection locked="0"/>
    </xf>
    <xf numFmtId="4" fontId="9" fillId="0" borderId="10" xfId="1" applyNumberFormat="1" applyBorder="1" applyAlignment="1" applyProtection="1">
      <alignment horizontal="justify" vertical="center" wrapText="1"/>
      <protection locked="0"/>
    </xf>
    <xf numFmtId="4" fontId="9" fillId="0" borderId="11" xfId="1" applyNumberFormat="1" applyBorder="1" applyAlignment="1" applyProtection="1">
      <alignment horizontal="left" vertical="center" wrapText="1"/>
      <protection locked="0"/>
    </xf>
    <xf numFmtId="4" fontId="11" fillId="0" borderId="24" xfId="1" applyNumberFormat="1" applyFont="1" applyBorder="1" applyAlignment="1" applyProtection="1">
      <alignment horizontal="left" vertical="center" wrapText="1"/>
      <protection locked="0"/>
    </xf>
    <xf numFmtId="4" fontId="11" fillId="0" borderId="25" xfId="1" applyNumberFormat="1" applyFont="1" applyBorder="1" applyAlignment="1" applyProtection="1">
      <alignment horizontal="left" vertical="center" wrapText="1"/>
      <protection locked="0"/>
    </xf>
    <xf numFmtId="4" fontId="16" fillId="3" borderId="33" xfId="1" applyNumberFormat="1" applyFont="1" applyFill="1" applyBorder="1" applyAlignment="1">
      <alignment horizontal="center" vertical="center"/>
    </xf>
    <xf numFmtId="4" fontId="16" fillId="3" borderId="34" xfId="1" applyNumberFormat="1" applyFont="1" applyFill="1" applyBorder="1" applyAlignment="1">
      <alignment horizontal="center" vertical="center"/>
    </xf>
    <xf numFmtId="4" fontId="16" fillId="3" borderId="35" xfId="1" applyNumberFormat="1" applyFont="1" applyFill="1" applyBorder="1" applyAlignment="1">
      <alignment horizontal="center" vertical="center"/>
    </xf>
    <xf numFmtId="4" fontId="15" fillId="0" borderId="6" xfId="1" applyNumberFormat="1" applyFont="1" applyBorder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4" fontId="15" fillId="0" borderId="7" xfId="1" applyNumberFormat="1" applyFont="1" applyBorder="1" applyAlignment="1">
      <alignment horizontal="center" vertical="center"/>
    </xf>
  </cellXfs>
  <cellStyles count="4">
    <cellStyle name="Millares [0] 3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102129</xdr:rowOff>
    </xdr:from>
    <xdr:to>
      <xdr:col>2</xdr:col>
      <xdr:colOff>161925</xdr:colOff>
      <xdr:row>2</xdr:row>
      <xdr:rowOff>523875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CAF34F18-0680-49BD-9750-CED4D13642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85725" y="102129"/>
          <a:ext cx="3267075" cy="88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077545A9-B0FB-4E62-9198-87C2EF4364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96539" cy="1056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usana\Documents\INSCRIPCIONES%20CV%202021\EVALUACION%20CE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3"/>
      <sheetName val="4"/>
      <sheetName val="EVALUACIÓN DEL PERFIL"/>
    </sheetNames>
    <sheetDataSet>
      <sheetData sheetId="0">
        <row r="1">
          <cell r="A1" t="str">
            <v>CIENCIAS DE LA EDUCACIÓN</v>
          </cell>
        </row>
        <row r="2">
          <cell r="AC2" t="str">
            <v>PLANTA</v>
          </cell>
        </row>
      </sheetData>
      <sheetData sheetId="1">
        <row r="10">
          <cell r="E10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zoomScale="90" zoomScaleNormal="90" workbookViewId="0">
      <selection activeCell="B5" sqref="B5:B6"/>
    </sheetView>
  </sheetViews>
  <sheetFormatPr baseColWidth="10" defaultRowHeight="14.4" x14ac:dyDescent="0.3"/>
  <cols>
    <col min="1" max="1" width="8.44140625" style="61" customWidth="1"/>
    <col min="2" max="2" width="39.44140625" style="59" customWidth="1"/>
    <col min="3" max="3" width="28.44140625" customWidth="1"/>
    <col min="4" max="4" width="17.6640625" customWidth="1"/>
    <col min="5" max="5" width="21.109375" customWidth="1"/>
    <col min="6" max="6" width="25.109375" customWidth="1"/>
    <col min="7" max="8" width="11.5546875" style="64"/>
    <col min="10" max="10" width="45.6640625" customWidth="1"/>
  </cols>
  <sheetData>
    <row r="2" spans="1:10" ht="22.2" customHeight="1" x14ac:dyDescent="0.3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47.4" customHeight="1" x14ac:dyDescent="0.3">
      <c r="A3" s="88" t="s">
        <v>72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3.4" customHeigh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71.400000000000006" customHeight="1" x14ac:dyDescent="0.3">
      <c r="A5" s="85" t="s">
        <v>49</v>
      </c>
      <c r="B5" s="90" t="s">
        <v>37</v>
      </c>
      <c r="C5" s="85" t="s">
        <v>40</v>
      </c>
      <c r="D5" s="85" t="s">
        <v>38</v>
      </c>
      <c r="E5" s="85" t="s">
        <v>39</v>
      </c>
      <c r="F5" s="85"/>
      <c r="G5" s="85" t="s">
        <v>41</v>
      </c>
      <c r="H5" s="85"/>
      <c r="I5" s="92" t="s">
        <v>42</v>
      </c>
      <c r="J5" s="85" t="s">
        <v>43</v>
      </c>
    </row>
    <row r="6" spans="1:10" ht="15" thickBot="1" x14ac:dyDescent="0.35">
      <c r="A6" s="86"/>
      <c r="B6" s="91"/>
      <c r="C6" s="86"/>
      <c r="D6" s="86"/>
      <c r="E6" s="65" t="s">
        <v>44</v>
      </c>
      <c r="F6" s="65" t="s">
        <v>45</v>
      </c>
      <c r="G6" s="65" t="s">
        <v>46</v>
      </c>
      <c r="H6" s="65" t="s">
        <v>47</v>
      </c>
      <c r="I6" s="93"/>
      <c r="J6" s="86"/>
    </row>
    <row r="7" spans="1:10" ht="91.95" customHeight="1" x14ac:dyDescent="0.3">
      <c r="A7" s="66">
        <v>1</v>
      </c>
      <c r="B7" s="67" t="s">
        <v>74</v>
      </c>
      <c r="C7" s="82" t="s">
        <v>50</v>
      </c>
      <c r="D7" s="82" t="s">
        <v>51</v>
      </c>
      <c r="E7" s="68" t="s">
        <v>94</v>
      </c>
      <c r="F7" s="68" t="s">
        <v>95</v>
      </c>
      <c r="G7" s="69" t="s">
        <v>48</v>
      </c>
      <c r="H7" s="69"/>
      <c r="I7" s="70">
        <f>'DUQUE VALENTINA'!O41</f>
        <v>21.799999999999997</v>
      </c>
      <c r="J7" s="71" t="s">
        <v>80</v>
      </c>
    </row>
    <row r="8" spans="1:10" ht="65.25" customHeight="1" x14ac:dyDescent="0.3">
      <c r="A8" s="72">
        <v>2</v>
      </c>
      <c r="B8" s="57" t="s">
        <v>83</v>
      </c>
      <c r="C8" s="83"/>
      <c r="D8" s="83"/>
      <c r="E8" s="56" t="s">
        <v>55</v>
      </c>
      <c r="F8" s="56" t="s">
        <v>62</v>
      </c>
      <c r="G8" s="62"/>
      <c r="H8" s="62" t="s">
        <v>48</v>
      </c>
      <c r="I8" s="54"/>
      <c r="J8" s="73" t="s">
        <v>73</v>
      </c>
    </row>
    <row r="9" spans="1:10" ht="57" customHeight="1" x14ac:dyDescent="0.3">
      <c r="A9" s="72">
        <v>3</v>
      </c>
      <c r="B9" s="57" t="s">
        <v>75</v>
      </c>
      <c r="C9" s="83"/>
      <c r="D9" s="83"/>
      <c r="E9" s="56" t="s">
        <v>54</v>
      </c>
      <c r="F9" s="56" t="s">
        <v>96</v>
      </c>
      <c r="G9" s="62"/>
      <c r="H9" s="62" t="s">
        <v>48</v>
      </c>
      <c r="I9" s="54"/>
      <c r="J9" s="73" t="s">
        <v>92</v>
      </c>
    </row>
    <row r="10" spans="1:10" ht="81.75" customHeight="1" x14ac:dyDescent="0.3">
      <c r="A10" s="72">
        <v>4</v>
      </c>
      <c r="B10" s="57" t="s">
        <v>84</v>
      </c>
      <c r="C10" s="83"/>
      <c r="D10" s="83"/>
      <c r="E10" s="56" t="s">
        <v>55</v>
      </c>
      <c r="F10" s="56" t="s">
        <v>63</v>
      </c>
      <c r="G10" s="62"/>
      <c r="H10" s="62" t="s">
        <v>48</v>
      </c>
      <c r="I10" s="54"/>
      <c r="J10" s="73" t="s">
        <v>52</v>
      </c>
    </row>
    <row r="11" spans="1:10" ht="75.75" customHeight="1" x14ac:dyDescent="0.3">
      <c r="A11" s="72">
        <v>5</v>
      </c>
      <c r="B11" s="57" t="s">
        <v>85</v>
      </c>
      <c r="C11" s="83"/>
      <c r="D11" s="83"/>
      <c r="E11" s="56" t="s">
        <v>55</v>
      </c>
      <c r="F11" s="56" t="s">
        <v>64</v>
      </c>
      <c r="G11" s="62"/>
      <c r="H11" s="62" t="s">
        <v>48</v>
      </c>
      <c r="I11" s="55"/>
      <c r="J11" s="73" t="s">
        <v>97</v>
      </c>
    </row>
    <row r="12" spans="1:10" ht="87.75" customHeight="1" x14ac:dyDescent="0.3">
      <c r="A12" s="72">
        <v>6</v>
      </c>
      <c r="B12" s="57" t="s">
        <v>86</v>
      </c>
      <c r="C12" s="83"/>
      <c r="D12" s="83"/>
      <c r="E12" s="56" t="s">
        <v>55</v>
      </c>
      <c r="F12" s="56" t="s">
        <v>53</v>
      </c>
      <c r="G12" s="62"/>
      <c r="H12" s="62" t="s">
        <v>48</v>
      </c>
      <c r="I12" s="54"/>
      <c r="J12" s="73" t="s">
        <v>81</v>
      </c>
    </row>
    <row r="13" spans="1:10" ht="63" customHeight="1" x14ac:dyDescent="0.3">
      <c r="A13" s="72">
        <v>7</v>
      </c>
      <c r="B13" s="60" t="s">
        <v>87</v>
      </c>
      <c r="C13" s="83"/>
      <c r="D13" s="83"/>
      <c r="E13" s="56" t="s">
        <v>54</v>
      </c>
      <c r="F13" s="56" t="s">
        <v>65</v>
      </c>
      <c r="G13" s="62"/>
      <c r="H13" s="62" t="s">
        <v>48</v>
      </c>
      <c r="I13" s="54"/>
      <c r="J13" s="73" t="s">
        <v>93</v>
      </c>
    </row>
    <row r="14" spans="1:10" ht="57" customHeight="1" x14ac:dyDescent="0.3">
      <c r="A14" s="72">
        <v>8</v>
      </c>
      <c r="B14" s="57" t="s">
        <v>88</v>
      </c>
      <c r="C14" s="83"/>
      <c r="D14" s="83"/>
      <c r="E14" s="56" t="s">
        <v>56</v>
      </c>
      <c r="F14" s="56" t="s">
        <v>66</v>
      </c>
      <c r="G14" s="62"/>
      <c r="H14" s="62" t="s">
        <v>48</v>
      </c>
      <c r="I14" s="54"/>
      <c r="J14" s="73" t="s">
        <v>57</v>
      </c>
    </row>
    <row r="15" spans="1:10" ht="63" customHeight="1" x14ac:dyDescent="0.3">
      <c r="A15" s="72">
        <v>9</v>
      </c>
      <c r="B15" s="57" t="s">
        <v>89</v>
      </c>
      <c r="C15" s="83"/>
      <c r="D15" s="83"/>
      <c r="E15" s="56" t="s">
        <v>56</v>
      </c>
      <c r="F15" s="56" t="s">
        <v>98</v>
      </c>
      <c r="G15" s="62"/>
      <c r="H15" s="62" t="s">
        <v>48</v>
      </c>
      <c r="I15" s="54"/>
      <c r="J15" s="73" t="s">
        <v>82</v>
      </c>
    </row>
    <row r="16" spans="1:10" ht="61.5" customHeight="1" x14ac:dyDescent="0.3">
      <c r="A16" s="72">
        <v>10</v>
      </c>
      <c r="B16" s="57" t="s">
        <v>90</v>
      </c>
      <c r="C16" s="83"/>
      <c r="D16" s="83"/>
      <c r="E16" s="56" t="s">
        <v>56</v>
      </c>
      <c r="F16" s="56" t="s">
        <v>58</v>
      </c>
      <c r="G16" s="63"/>
      <c r="H16" s="62" t="s">
        <v>48</v>
      </c>
      <c r="I16" s="58"/>
      <c r="J16" s="74" t="s">
        <v>59</v>
      </c>
    </row>
    <row r="17" spans="1:10" ht="86.25" customHeight="1" x14ac:dyDescent="0.3">
      <c r="A17" s="72">
        <v>11</v>
      </c>
      <c r="B17" s="57" t="s">
        <v>76</v>
      </c>
      <c r="C17" s="83"/>
      <c r="D17" s="83"/>
      <c r="E17" s="56" t="s">
        <v>55</v>
      </c>
      <c r="F17" s="56" t="s">
        <v>67</v>
      </c>
      <c r="G17" s="63"/>
      <c r="H17" s="62" t="s">
        <v>48</v>
      </c>
      <c r="I17" s="58"/>
      <c r="J17" s="74" t="s">
        <v>99</v>
      </c>
    </row>
    <row r="18" spans="1:10" ht="80.25" customHeight="1" x14ac:dyDescent="0.3">
      <c r="A18" s="72">
        <v>12</v>
      </c>
      <c r="B18" s="57" t="s">
        <v>91</v>
      </c>
      <c r="C18" s="83"/>
      <c r="D18" s="83"/>
      <c r="E18" s="56" t="s">
        <v>54</v>
      </c>
      <c r="F18" s="56" t="s">
        <v>68</v>
      </c>
      <c r="G18" s="63"/>
      <c r="H18" s="62" t="s">
        <v>48</v>
      </c>
      <c r="I18" s="58"/>
      <c r="J18" s="74" t="s">
        <v>100</v>
      </c>
    </row>
    <row r="19" spans="1:10" ht="51.75" customHeight="1" thickBot="1" x14ac:dyDescent="0.35">
      <c r="A19" s="75">
        <v>13</v>
      </c>
      <c r="B19" s="76" t="s">
        <v>77</v>
      </c>
      <c r="C19" s="84"/>
      <c r="D19" s="84"/>
      <c r="E19" s="77" t="s">
        <v>56</v>
      </c>
      <c r="F19" s="77" t="s">
        <v>60</v>
      </c>
      <c r="G19" s="78"/>
      <c r="H19" s="79" t="s">
        <v>48</v>
      </c>
      <c r="I19" s="80"/>
      <c r="J19" s="81" t="s">
        <v>101</v>
      </c>
    </row>
  </sheetData>
  <sheetProtection algorithmName="SHA-512" hashValue="0Pz+ZiNPCAvNU+R78UcSL2A2of7zwBgf5dYHIC55+vFVdosvy1Nh6csHOHkbOzCcqOOJv41tyJTmqyOqChKKOg==" saltValue="L8FJRX4ahSWuJ8aCDnZRww==" spinCount="100000" sheet="1" objects="1" scenarios="1" selectLockedCells="1" selectUnlockedCells="1"/>
  <mergeCells count="13">
    <mergeCell ref="C7:C19"/>
    <mergeCell ref="D7:D19"/>
    <mergeCell ref="C5:C6"/>
    <mergeCell ref="A2:J2"/>
    <mergeCell ref="A3:J3"/>
    <mergeCell ref="A5:A6"/>
    <mergeCell ref="A4:J4"/>
    <mergeCell ref="B5:B6"/>
    <mergeCell ref="D5:D6"/>
    <mergeCell ref="E5:F5"/>
    <mergeCell ref="G5:H5"/>
    <mergeCell ref="I5:I6"/>
    <mergeCell ref="J5:J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2"/>
  <sheetViews>
    <sheetView tabSelected="1" zoomScale="110" zoomScaleNormal="110" workbookViewId="0">
      <selection activeCell="A11" sqref="A11:B11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5546875" style="1"/>
    <col min="9" max="9" width="13.44140625" style="1" customWidth="1"/>
    <col min="10" max="10" width="13.33203125" style="1" customWidth="1"/>
    <col min="11" max="12" width="12.44140625" style="1" customWidth="1"/>
    <col min="13" max="13" width="11.5546875" style="1"/>
    <col min="14" max="14" width="5.5546875" style="1" customWidth="1"/>
    <col min="15" max="15" width="14.5546875" style="1" customWidth="1"/>
    <col min="16" max="16" width="11.5546875" style="1"/>
    <col min="17" max="17" width="11.88671875" style="1" bestFit="1" customWidth="1"/>
    <col min="18" max="257" width="11.554687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554687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5546875" style="1"/>
    <col min="270" max="270" width="5.5546875" style="1" customWidth="1"/>
    <col min="271" max="271" width="14.109375" style="1" customWidth="1"/>
    <col min="272" max="513" width="11.554687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554687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5546875" style="1"/>
    <col min="526" max="526" width="5.5546875" style="1" customWidth="1"/>
    <col min="527" max="527" width="14.109375" style="1" customWidth="1"/>
    <col min="528" max="769" width="11.554687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554687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5546875" style="1"/>
    <col min="782" max="782" width="5.5546875" style="1" customWidth="1"/>
    <col min="783" max="783" width="14.109375" style="1" customWidth="1"/>
    <col min="784" max="1025" width="11.554687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554687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5546875" style="1"/>
    <col min="1038" max="1038" width="5.5546875" style="1" customWidth="1"/>
    <col min="1039" max="1039" width="14.109375" style="1" customWidth="1"/>
    <col min="1040" max="1281" width="11.554687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554687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5546875" style="1"/>
    <col min="1294" max="1294" width="5.5546875" style="1" customWidth="1"/>
    <col min="1295" max="1295" width="14.109375" style="1" customWidth="1"/>
    <col min="1296" max="1537" width="11.554687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554687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5546875" style="1"/>
    <col min="1550" max="1550" width="5.5546875" style="1" customWidth="1"/>
    <col min="1551" max="1551" width="14.109375" style="1" customWidth="1"/>
    <col min="1552" max="1793" width="11.554687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554687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5546875" style="1"/>
    <col min="1806" max="1806" width="5.5546875" style="1" customWidth="1"/>
    <col min="1807" max="1807" width="14.109375" style="1" customWidth="1"/>
    <col min="1808" max="2049" width="11.554687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554687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5546875" style="1"/>
    <col min="2062" max="2062" width="5.5546875" style="1" customWidth="1"/>
    <col min="2063" max="2063" width="14.109375" style="1" customWidth="1"/>
    <col min="2064" max="2305" width="11.554687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554687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5546875" style="1"/>
    <col min="2318" max="2318" width="5.5546875" style="1" customWidth="1"/>
    <col min="2319" max="2319" width="14.109375" style="1" customWidth="1"/>
    <col min="2320" max="2561" width="11.554687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554687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5546875" style="1"/>
    <col min="2574" max="2574" width="5.5546875" style="1" customWidth="1"/>
    <col min="2575" max="2575" width="14.109375" style="1" customWidth="1"/>
    <col min="2576" max="2817" width="11.554687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554687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5546875" style="1"/>
    <col min="2830" max="2830" width="5.5546875" style="1" customWidth="1"/>
    <col min="2831" max="2831" width="14.109375" style="1" customWidth="1"/>
    <col min="2832" max="3073" width="11.554687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554687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5546875" style="1"/>
    <col min="3086" max="3086" width="5.5546875" style="1" customWidth="1"/>
    <col min="3087" max="3087" width="14.109375" style="1" customWidth="1"/>
    <col min="3088" max="3329" width="11.554687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554687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5546875" style="1"/>
    <col min="3342" max="3342" width="5.5546875" style="1" customWidth="1"/>
    <col min="3343" max="3343" width="14.109375" style="1" customWidth="1"/>
    <col min="3344" max="3585" width="11.554687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554687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5546875" style="1"/>
    <col min="3598" max="3598" width="5.5546875" style="1" customWidth="1"/>
    <col min="3599" max="3599" width="14.109375" style="1" customWidth="1"/>
    <col min="3600" max="3841" width="11.554687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554687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5546875" style="1"/>
    <col min="3854" max="3854" width="5.5546875" style="1" customWidth="1"/>
    <col min="3855" max="3855" width="14.109375" style="1" customWidth="1"/>
    <col min="3856" max="4097" width="11.554687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554687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5546875" style="1"/>
    <col min="4110" max="4110" width="5.5546875" style="1" customWidth="1"/>
    <col min="4111" max="4111" width="14.109375" style="1" customWidth="1"/>
    <col min="4112" max="4353" width="11.554687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554687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5546875" style="1"/>
    <col min="4366" max="4366" width="5.5546875" style="1" customWidth="1"/>
    <col min="4367" max="4367" width="14.109375" style="1" customWidth="1"/>
    <col min="4368" max="4609" width="11.554687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554687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5546875" style="1"/>
    <col min="4622" max="4622" width="5.5546875" style="1" customWidth="1"/>
    <col min="4623" max="4623" width="14.109375" style="1" customWidth="1"/>
    <col min="4624" max="4865" width="11.554687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554687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5546875" style="1"/>
    <col min="4878" max="4878" width="5.5546875" style="1" customWidth="1"/>
    <col min="4879" max="4879" width="14.109375" style="1" customWidth="1"/>
    <col min="4880" max="5121" width="11.554687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554687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5546875" style="1"/>
    <col min="5134" max="5134" width="5.5546875" style="1" customWidth="1"/>
    <col min="5135" max="5135" width="14.109375" style="1" customWidth="1"/>
    <col min="5136" max="5377" width="11.554687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554687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5546875" style="1"/>
    <col min="5390" max="5390" width="5.5546875" style="1" customWidth="1"/>
    <col min="5391" max="5391" width="14.109375" style="1" customWidth="1"/>
    <col min="5392" max="5633" width="11.554687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554687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5546875" style="1"/>
    <col min="5646" max="5646" width="5.5546875" style="1" customWidth="1"/>
    <col min="5647" max="5647" width="14.109375" style="1" customWidth="1"/>
    <col min="5648" max="5889" width="11.554687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554687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5546875" style="1"/>
    <col min="5902" max="5902" width="5.5546875" style="1" customWidth="1"/>
    <col min="5903" max="5903" width="14.109375" style="1" customWidth="1"/>
    <col min="5904" max="6145" width="11.554687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554687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5546875" style="1"/>
    <col min="6158" max="6158" width="5.5546875" style="1" customWidth="1"/>
    <col min="6159" max="6159" width="14.109375" style="1" customWidth="1"/>
    <col min="6160" max="6401" width="11.554687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554687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5546875" style="1"/>
    <col min="6414" max="6414" width="5.5546875" style="1" customWidth="1"/>
    <col min="6415" max="6415" width="14.109375" style="1" customWidth="1"/>
    <col min="6416" max="6657" width="11.554687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554687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5546875" style="1"/>
    <col min="6670" max="6670" width="5.5546875" style="1" customWidth="1"/>
    <col min="6671" max="6671" width="14.109375" style="1" customWidth="1"/>
    <col min="6672" max="6913" width="11.554687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554687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5546875" style="1"/>
    <col min="6926" max="6926" width="5.5546875" style="1" customWidth="1"/>
    <col min="6927" max="6927" width="14.109375" style="1" customWidth="1"/>
    <col min="6928" max="7169" width="11.554687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554687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5546875" style="1"/>
    <col min="7182" max="7182" width="5.5546875" style="1" customWidth="1"/>
    <col min="7183" max="7183" width="14.109375" style="1" customWidth="1"/>
    <col min="7184" max="7425" width="11.554687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554687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5546875" style="1"/>
    <col min="7438" max="7438" width="5.5546875" style="1" customWidth="1"/>
    <col min="7439" max="7439" width="14.109375" style="1" customWidth="1"/>
    <col min="7440" max="7681" width="11.554687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554687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5546875" style="1"/>
    <col min="7694" max="7694" width="5.5546875" style="1" customWidth="1"/>
    <col min="7695" max="7695" width="14.109375" style="1" customWidth="1"/>
    <col min="7696" max="7937" width="11.554687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554687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5546875" style="1"/>
    <col min="7950" max="7950" width="5.5546875" style="1" customWidth="1"/>
    <col min="7951" max="7951" width="14.109375" style="1" customWidth="1"/>
    <col min="7952" max="8193" width="11.554687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554687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5546875" style="1"/>
    <col min="8206" max="8206" width="5.5546875" style="1" customWidth="1"/>
    <col min="8207" max="8207" width="14.109375" style="1" customWidth="1"/>
    <col min="8208" max="8449" width="11.554687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554687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5546875" style="1"/>
    <col min="8462" max="8462" width="5.5546875" style="1" customWidth="1"/>
    <col min="8463" max="8463" width="14.109375" style="1" customWidth="1"/>
    <col min="8464" max="8705" width="11.554687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554687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5546875" style="1"/>
    <col min="8718" max="8718" width="5.5546875" style="1" customWidth="1"/>
    <col min="8719" max="8719" width="14.109375" style="1" customWidth="1"/>
    <col min="8720" max="8961" width="11.554687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554687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5546875" style="1"/>
    <col min="8974" max="8974" width="5.5546875" style="1" customWidth="1"/>
    <col min="8975" max="8975" width="14.109375" style="1" customWidth="1"/>
    <col min="8976" max="9217" width="11.554687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554687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5546875" style="1"/>
    <col min="9230" max="9230" width="5.5546875" style="1" customWidth="1"/>
    <col min="9231" max="9231" width="14.109375" style="1" customWidth="1"/>
    <col min="9232" max="9473" width="11.554687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554687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5546875" style="1"/>
    <col min="9486" max="9486" width="5.5546875" style="1" customWidth="1"/>
    <col min="9487" max="9487" width="14.109375" style="1" customWidth="1"/>
    <col min="9488" max="9729" width="11.554687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554687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5546875" style="1"/>
    <col min="9742" max="9742" width="5.5546875" style="1" customWidth="1"/>
    <col min="9743" max="9743" width="14.109375" style="1" customWidth="1"/>
    <col min="9744" max="9985" width="11.554687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554687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5546875" style="1"/>
    <col min="9998" max="9998" width="5.5546875" style="1" customWidth="1"/>
    <col min="9999" max="9999" width="14.109375" style="1" customWidth="1"/>
    <col min="10000" max="10241" width="11.554687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554687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5546875" style="1"/>
    <col min="10254" max="10254" width="5.5546875" style="1" customWidth="1"/>
    <col min="10255" max="10255" width="14.109375" style="1" customWidth="1"/>
    <col min="10256" max="10497" width="11.554687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554687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5546875" style="1"/>
    <col min="10510" max="10510" width="5.5546875" style="1" customWidth="1"/>
    <col min="10511" max="10511" width="14.109375" style="1" customWidth="1"/>
    <col min="10512" max="10753" width="11.554687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554687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5546875" style="1"/>
    <col min="10766" max="10766" width="5.5546875" style="1" customWidth="1"/>
    <col min="10767" max="10767" width="14.109375" style="1" customWidth="1"/>
    <col min="10768" max="11009" width="11.554687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554687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5546875" style="1"/>
    <col min="11022" max="11022" width="5.5546875" style="1" customWidth="1"/>
    <col min="11023" max="11023" width="14.109375" style="1" customWidth="1"/>
    <col min="11024" max="11265" width="11.554687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554687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5546875" style="1"/>
    <col min="11278" max="11278" width="5.5546875" style="1" customWidth="1"/>
    <col min="11279" max="11279" width="14.109375" style="1" customWidth="1"/>
    <col min="11280" max="11521" width="11.554687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554687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5546875" style="1"/>
    <col min="11534" max="11534" width="5.5546875" style="1" customWidth="1"/>
    <col min="11535" max="11535" width="14.109375" style="1" customWidth="1"/>
    <col min="11536" max="11777" width="11.554687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554687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5546875" style="1"/>
    <col min="11790" max="11790" width="5.5546875" style="1" customWidth="1"/>
    <col min="11791" max="11791" width="14.109375" style="1" customWidth="1"/>
    <col min="11792" max="12033" width="11.554687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554687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5546875" style="1"/>
    <col min="12046" max="12046" width="5.5546875" style="1" customWidth="1"/>
    <col min="12047" max="12047" width="14.109375" style="1" customWidth="1"/>
    <col min="12048" max="12289" width="11.554687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554687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5546875" style="1"/>
    <col min="12302" max="12302" width="5.5546875" style="1" customWidth="1"/>
    <col min="12303" max="12303" width="14.109375" style="1" customWidth="1"/>
    <col min="12304" max="12545" width="11.554687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554687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5546875" style="1"/>
    <col min="12558" max="12558" width="5.5546875" style="1" customWidth="1"/>
    <col min="12559" max="12559" width="14.109375" style="1" customWidth="1"/>
    <col min="12560" max="12801" width="11.554687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554687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5546875" style="1"/>
    <col min="12814" max="12814" width="5.5546875" style="1" customWidth="1"/>
    <col min="12815" max="12815" width="14.109375" style="1" customWidth="1"/>
    <col min="12816" max="13057" width="11.554687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554687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5546875" style="1"/>
    <col min="13070" max="13070" width="5.5546875" style="1" customWidth="1"/>
    <col min="13071" max="13071" width="14.109375" style="1" customWidth="1"/>
    <col min="13072" max="13313" width="11.554687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554687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5546875" style="1"/>
    <col min="13326" max="13326" width="5.5546875" style="1" customWidth="1"/>
    <col min="13327" max="13327" width="14.109375" style="1" customWidth="1"/>
    <col min="13328" max="13569" width="11.554687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554687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5546875" style="1"/>
    <col min="13582" max="13582" width="5.5546875" style="1" customWidth="1"/>
    <col min="13583" max="13583" width="14.109375" style="1" customWidth="1"/>
    <col min="13584" max="13825" width="11.554687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554687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5546875" style="1"/>
    <col min="13838" max="13838" width="5.5546875" style="1" customWidth="1"/>
    <col min="13839" max="13839" width="14.109375" style="1" customWidth="1"/>
    <col min="13840" max="14081" width="11.554687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554687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5546875" style="1"/>
    <col min="14094" max="14094" width="5.5546875" style="1" customWidth="1"/>
    <col min="14095" max="14095" width="14.109375" style="1" customWidth="1"/>
    <col min="14096" max="14337" width="11.554687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554687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5546875" style="1"/>
    <col min="14350" max="14350" width="5.5546875" style="1" customWidth="1"/>
    <col min="14351" max="14351" width="14.109375" style="1" customWidth="1"/>
    <col min="14352" max="14593" width="11.554687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554687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5546875" style="1"/>
    <col min="14606" max="14606" width="5.5546875" style="1" customWidth="1"/>
    <col min="14607" max="14607" width="14.109375" style="1" customWidth="1"/>
    <col min="14608" max="14849" width="11.554687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554687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5546875" style="1"/>
    <col min="14862" max="14862" width="5.5546875" style="1" customWidth="1"/>
    <col min="14863" max="14863" width="14.109375" style="1" customWidth="1"/>
    <col min="14864" max="15105" width="11.554687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554687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5546875" style="1"/>
    <col min="15118" max="15118" width="5.5546875" style="1" customWidth="1"/>
    <col min="15119" max="15119" width="14.109375" style="1" customWidth="1"/>
    <col min="15120" max="15361" width="11.554687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554687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5546875" style="1"/>
    <col min="15374" max="15374" width="5.5546875" style="1" customWidth="1"/>
    <col min="15375" max="15375" width="14.109375" style="1" customWidth="1"/>
    <col min="15376" max="15617" width="11.554687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554687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5546875" style="1"/>
    <col min="15630" max="15630" width="5.5546875" style="1" customWidth="1"/>
    <col min="15631" max="15631" width="14.109375" style="1" customWidth="1"/>
    <col min="15632" max="15873" width="11.554687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554687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5546875" style="1"/>
    <col min="15886" max="15886" width="5.5546875" style="1" customWidth="1"/>
    <col min="15887" max="15887" width="14.109375" style="1" customWidth="1"/>
    <col min="15888" max="16129" width="11.554687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554687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5546875" style="1"/>
    <col min="16142" max="16142" width="5.5546875" style="1" customWidth="1"/>
    <col min="16143" max="16143" width="14.109375" style="1" customWidth="1"/>
    <col min="16144" max="16384" width="11.5546875" style="1"/>
  </cols>
  <sheetData>
    <row r="1" spans="1:17" ht="21.75" customHeight="1" thickBot="1" x14ac:dyDescent="0.35">
      <c r="A1" s="94" t="s">
        <v>8</v>
      </c>
      <c r="B1" s="95"/>
      <c r="C1" s="95"/>
      <c r="D1" s="95"/>
      <c r="E1" s="96"/>
      <c r="F1" s="103" t="s">
        <v>9</v>
      </c>
      <c r="G1" s="103"/>
      <c r="H1" s="103"/>
      <c r="I1" s="103"/>
      <c r="J1" s="103"/>
      <c r="K1" s="103"/>
      <c r="L1" s="103"/>
      <c r="M1" s="103"/>
      <c r="N1" s="103"/>
      <c r="O1" s="104"/>
    </row>
    <row r="2" spans="1:17" ht="45" customHeight="1" thickBot="1" x14ac:dyDescent="0.35">
      <c r="A2" s="97"/>
      <c r="B2" s="98"/>
      <c r="C2" s="98"/>
      <c r="D2" s="98"/>
      <c r="E2" s="99"/>
      <c r="F2" s="103" t="s">
        <v>10</v>
      </c>
      <c r="G2" s="103"/>
      <c r="H2" s="103"/>
      <c r="I2" s="103"/>
      <c r="J2" s="103"/>
      <c r="K2" s="103"/>
      <c r="L2" s="103"/>
      <c r="M2" s="103"/>
      <c r="N2" s="103"/>
      <c r="O2" s="104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00"/>
      <c r="B3" s="101"/>
      <c r="C3" s="101"/>
      <c r="D3" s="101"/>
      <c r="E3" s="102"/>
      <c r="F3" s="105" t="s">
        <v>11</v>
      </c>
      <c r="G3" s="105"/>
      <c r="H3" s="105"/>
      <c r="I3" s="105"/>
      <c r="J3" s="105"/>
      <c r="K3" s="105"/>
      <c r="L3" s="105"/>
      <c r="M3" s="105"/>
      <c r="N3" s="105"/>
      <c r="O3" s="106"/>
      <c r="Q3" s="4"/>
    </row>
    <row r="4" spans="1:17" s="3" customFormat="1" ht="15.6" x14ac:dyDescent="0.3">
      <c r="A4" s="107" t="s">
        <v>12</v>
      </c>
      <c r="B4" s="108"/>
      <c r="C4" s="108"/>
      <c r="D4" s="108"/>
      <c r="E4" s="109" t="str">
        <f>[1]GENERAL!AC$2</f>
        <v>PLANTA</v>
      </c>
      <c r="F4" s="109"/>
      <c r="G4" s="109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12" t="s">
        <v>13</v>
      </c>
      <c r="B5" s="113"/>
      <c r="C5" s="113"/>
      <c r="D5" s="113"/>
      <c r="E5" s="114" t="s">
        <v>7</v>
      </c>
      <c r="F5" s="114"/>
      <c r="G5" s="114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12" t="s">
        <v>14</v>
      </c>
      <c r="B6" s="113"/>
      <c r="C6" s="113"/>
      <c r="D6" s="113"/>
      <c r="E6" s="9" t="s">
        <v>34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15" t="s">
        <v>69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7" ht="15" customHeight="1" x14ac:dyDescent="0.3">
      <c r="A9" s="118" t="s">
        <v>15</v>
      </c>
      <c r="B9" s="119"/>
      <c r="C9" s="122" t="s">
        <v>16</v>
      </c>
      <c r="D9" s="14"/>
      <c r="E9" s="124" t="s">
        <v>17</v>
      </c>
      <c r="F9" s="125"/>
      <c r="G9" s="124" t="s">
        <v>18</v>
      </c>
      <c r="H9" s="125"/>
      <c r="I9" s="127" t="s">
        <v>19</v>
      </c>
      <c r="J9" s="127" t="s">
        <v>20</v>
      </c>
      <c r="K9" s="127" t="s">
        <v>21</v>
      </c>
      <c r="L9" s="129" t="s">
        <v>22</v>
      </c>
      <c r="M9" s="131"/>
      <c r="N9" s="131"/>
      <c r="O9" s="133" t="s">
        <v>6</v>
      </c>
    </row>
    <row r="10" spans="1:17" ht="31.5" customHeight="1" thickBot="1" x14ac:dyDescent="0.35">
      <c r="A10" s="120"/>
      <c r="B10" s="121"/>
      <c r="C10" s="123"/>
      <c r="D10" s="15"/>
      <c r="E10" s="123"/>
      <c r="F10" s="126"/>
      <c r="G10" s="123"/>
      <c r="H10" s="126"/>
      <c r="I10" s="128"/>
      <c r="J10" s="128"/>
      <c r="K10" s="128"/>
      <c r="L10" s="130"/>
      <c r="M10" s="132"/>
      <c r="N10" s="132"/>
      <c r="O10" s="134"/>
    </row>
    <row r="11" spans="1:17" ht="44.25" customHeight="1" thickBot="1" x14ac:dyDescent="0.35">
      <c r="A11" s="154" t="s">
        <v>35</v>
      </c>
      <c r="B11" s="155"/>
      <c r="C11" s="16">
        <f>O15</f>
        <v>4</v>
      </c>
      <c r="D11" s="17"/>
      <c r="E11" s="110">
        <f>O17</f>
        <v>0</v>
      </c>
      <c r="F11" s="111"/>
      <c r="G11" s="110">
        <f>O19</f>
        <v>3</v>
      </c>
      <c r="H11" s="111"/>
      <c r="I11" s="18">
        <f>O21</f>
        <v>0</v>
      </c>
      <c r="J11" s="18">
        <f>O28</f>
        <v>5.45</v>
      </c>
      <c r="K11" s="18">
        <f>O33</f>
        <v>7.35</v>
      </c>
      <c r="L11" s="19">
        <f>O38</f>
        <v>2</v>
      </c>
      <c r="M11" s="20"/>
      <c r="N11" s="20"/>
      <c r="O11" s="21">
        <f>IF( SUM(C11:L11)&lt;=30,SUM(C11:L11),"EXCEDE LOS 30 PUNTOS")</f>
        <v>21.799999999999997</v>
      </c>
    </row>
    <row r="12" spans="1:17" ht="15.6" thickTop="1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59" t="s">
        <v>23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24" t="s">
        <v>24</v>
      </c>
    </row>
    <row r="14" spans="1:17" ht="23.4" thickBot="1" x14ac:dyDescent="0.35">
      <c r="A14" s="145" t="s">
        <v>25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9"/>
      <c r="O14" s="23"/>
    </row>
    <row r="15" spans="1:17" ht="31.5" customHeight="1" thickBot="1" x14ac:dyDescent="0.35">
      <c r="A15" s="148" t="s">
        <v>26</v>
      </c>
      <c r="B15" s="149"/>
      <c r="C15" s="25"/>
      <c r="D15" s="150" t="s">
        <v>70</v>
      </c>
      <c r="E15" s="151"/>
      <c r="F15" s="151"/>
      <c r="G15" s="151"/>
      <c r="H15" s="151"/>
      <c r="I15" s="151"/>
      <c r="J15" s="151"/>
      <c r="K15" s="151"/>
      <c r="L15" s="151"/>
      <c r="M15" s="152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35" t="s">
        <v>27</v>
      </c>
      <c r="B17" s="136"/>
      <c r="C17" s="9"/>
      <c r="D17" s="31"/>
      <c r="E17" s="153"/>
      <c r="F17" s="137"/>
      <c r="G17" s="137"/>
      <c r="H17" s="137"/>
      <c r="I17" s="137"/>
      <c r="J17" s="137"/>
      <c r="K17" s="137"/>
      <c r="L17" s="137"/>
      <c r="M17" s="138"/>
      <c r="N17" s="26"/>
      <c r="O17" s="27">
        <v>0</v>
      </c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35" t="s">
        <v>28</v>
      </c>
      <c r="B19" s="136"/>
      <c r="C19" s="25"/>
      <c r="D19" s="32"/>
      <c r="E19" s="137" t="s">
        <v>71</v>
      </c>
      <c r="F19" s="137"/>
      <c r="G19" s="137"/>
      <c r="H19" s="137"/>
      <c r="I19" s="137"/>
      <c r="J19" s="137"/>
      <c r="K19" s="137"/>
      <c r="L19" s="137"/>
      <c r="M19" s="138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35" t="s">
        <v>29</v>
      </c>
      <c r="B21" s="136"/>
      <c r="C21" s="25"/>
      <c r="D21" s="139"/>
      <c r="E21" s="140"/>
      <c r="F21" s="140"/>
      <c r="G21" s="140"/>
      <c r="H21" s="140"/>
      <c r="I21" s="140"/>
      <c r="J21" s="140"/>
      <c r="K21" s="140"/>
      <c r="L21" s="140"/>
      <c r="M21" s="141"/>
      <c r="N21" s="26"/>
      <c r="O21" s="27">
        <v>0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2" t="s">
        <v>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  <c r="N23" s="9"/>
      <c r="O23" s="38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45" t="s">
        <v>30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9"/>
      <c r="O25" s="37"/>
    </row>
    <row r="26" spans="1:18" ht="105" customHeight="1" thickTop="1" thickBot="1" x14ac:dyDescent="0.35">
      <c r="A26" s="148" t="s">
        <v>31</v>
      </c>
      <c r="B26" s="149"/>
      <c r="C26" s="25"/>
      <c r="D26" s="150" t="s">
        <v>78</v>
      </c>
      <c r="E26" s="151"/>
      <c r="F26" s="151"/>
      <c r="G26" s="151"/>
      <c r="H26" s="151"/>
      <c r="I26" s="151"/>
      <c r="J26" s="151"/>
      <c r="K26" s="151"/>
      <c r="L26" s="151"/>
      <c r="M26" s="152"/>
      <c r="N26" s="26"/>
      <c r="O26" s="38">
        <v>5.45</v>
      </c>
      <c r="Q26" s="41"/>
      <c r="R26" s="41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142" t="s">
        <v>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35"/>
      <c r="O28" s="38">
        <f>IF(O26&lt;=10,O26,"EXCEDE LOS 10 PUNTOS PERMITIDOS")</f>
        <v>5.45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45" t="s">
        <v>32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N30" s="43"/>
      <c r="O30" s="37"/>
    </row>
    <row r="31" spans="1:18" ht="323.39999999999998" customHeight="1" thickBot="1" x14ac:dyDescent="0.35">
      <c r="A31" s="148" t="s">
        <v>2</v>
      </c>
      <c r="B31" s="149"/>
      <c r="C31" s="25"/>
      <c r="D31" s="150" t="s">
        <v>79</v>
      </c>
      <c r="E31" s="151"/>
      <c r="F31" s="151"/>
      <c r="G31" s="151"/>
      <c r="H31" s="151"/>
      <c r="I31" s="151"/>
      <c r="J31" s="151"/>
      <c r="K31" s="151"/>
      <c r="L31" s="151"/>
      <c r="M31" s="152"/>
      <c r="N31" s="26"/>
      <c r="O31" s="27">
        <f>1.96+3.5+1.89</f>
        <v>7.35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2" t="s">
        <v>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  <c r="N33" s="35"/>
      <c r="O33" s="38">
        <f>IF(O31&lt;=10,O31,"EXCEDE LOS 10 PUNTOS PERMITIDOS")</f>
        <v>7.35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45" t="s">
        <v>33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9"/>
      <c r="O35" s="37"/>
    </row>
    <row r="36" spans="1:15" ht="223.2" customHeight="1" thickBot="1" x14ac:dyDescent="0.35">
      <c r="A36" s="135" t="s">
        <v>4</v>
      </c>
      <c r="B36" s="136"/>
      <c r="C36" s="25"/>
      <c r="D36" s="150" t="s">
        <v>61</v>
      </c>
      <c r="E36" s="151"/>
      <c r="F36" s="151"/>
      <c r="G36" s="151"/>
      <c r="H36" s="151"/>
      <c r="I36" s="151"/>
      <c r="J36" s="151"/>
      <c r="K36" s="151"/>
      <c r="L36" s="151"/>
      <c r="M36" s="152"/>
      <c r="N36" s="26"/>
      <c r="O36" s="27">
        <v>2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2" t="s">
        <v>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35"/>
      <c r="O38" s="38">
        <f>IF(O36&lt;=10,O36,"EXCEDE LOS 10 PUNTOS PERMITIDOS")</f>
        <v>2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56" t="s">
        <v>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8"/>
      <c r="N41" s="46"/>
      <c r="O41" s="47">
        <f>IF((O23+O28+O33+O38)&lt;=30,(O23+O28+O33+O38),"ERROR EXCEDE LOS 30 PUNTOS")</f>
        <v>21.799999999999997</v>
      </c>
    </row>
    <row r="42" spans="1:15" x14ac:dyDescent="0.3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5" x14ac:dyDescent="0.3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</row>
    <row r="44" spans="1:15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1:15" x14ac:dyDescent="0.3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5" x14ac:dyDescent="0.3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5" x14ac:dyDescent="0.3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5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</row>
    <row r="49" spans="1:15" x14ac:dyDescent="0.3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spans="1:15" x14ac:dyDescent="0.3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3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s="48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s="48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3"/>
    </row>
    <row r="54" spans="1:15" s="48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s="48" customFormat="1" x14ac:dyDescent="0.3"/>
    <row r="56" spans="1:15" s="48" customFormat="1" x14ac:dyDescent="0.3"/>
    <row r="57" spans="1:15" s="48" customFormat="1" x14ac:dyDescent="0.3">
      <c r="A57" s="49"/>
    </row>
    <row r="58" spans="1:15" s="48" customFormat="1" ht="36.75" customHeight="1" x14ac:dyDescent="0.3"/>
    <row r="59" spans="1:15" s="48" customFormat="1" ht="23.25" customHeight="1" x14ac:dyDescent="0.3"/>
    <row r="60" spans="1:15" s="48" customFormat="1" ht="14.4" customHeight="1" x14ac:dyDescent="0.3"/>
    <row r="61" spans="1:15" s="48" customFormat="1" ht="37.5" customHeight="1" x14ac:dyDescent="0.3"/>
    <row r="62" spans="1:15" s="48" customFormat="1" ht="37.5" customHeight="1" x14ac:dyDescent="0.3"/>
    <row r="63" spans="1:15" s="48" customFormat="1" ht="37.5" customHeight="1" x14ac:dyDescent="0.3"/>
    <row r="64" spans="1:15" s="48" customFormat="1" ht="37.5" customHeight="1" x14ac:dyDescent="0.3"/>
    <row r="65" s="48" customFormat="1" ht="37.5" customHeight="1" x14ac:dyDescent="0.3"/>
    <row r="66" s="48" customFormat="1" ht="15.6" customHeight="1" x14ac:dyDescent="0.3"/>
    <row r="67" s="48" customFormat="1" ht="17.399999999999999" customHeight="1" x14ac:dyDescent="0.3"/>
    <row r="68" s="48" customFormat="1" x14ac:dyDescent="0.3"/>
    <row r="69" s="48" customFormat="1" ht="39" customHeight="1" x14ac:dyDescent="0.3"/>
    <row r="70" s="48" customFormat="1" ht="15.6" customHeight="1" x14ac:dyDescent="0.3"/>
    <row r="71" s="48" customFormat="1" ht="15.6" customHeight="1" x14ac:dyDescent="0.3"/>
    <row r="72" s="48" customFormat="1" ht="15.6" customHeight="1" x14ac:dyDescent="0.3"/>
    <row r="73" s="48" customFormat="1" x14ac:dyDescent="0.3"/>
    <row r="74" s="48" customFormat="1" x14ac:dyDescent="0.3"/>
    <row r="75" s="48" customFormat="1" x14ac:dyDescent="0.3"/>
    <row r="76" s="48" customFormat="1" ht="26.4" customHeight="1" x14ac:dyDescent="0.3"/>
    <row r="77" s="48" customFormat="1" ht="40.5" customHeight="1" x14ac:dyDescent="0.3"/>
    <row r="78" s="48" customFormat="1" ht="40.5" customHeight="1" x14ac:dyDescent="0.3"/>
    <row r="79" s="48" customFormat="1" ht="40.5" customHeight="1" x14ac:dyDescent="0.3"/>
    <row r="80" s="48" customFormat="1" ht="15.6" customHeight="1" x14ac:dyDescent="0.3"/>
    <row r="81" s="48" customFormat="1" ht="17.399999999999999" customHeigh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ht="24" customHeight="1" x14ac:dyDescent="0.3"/>
    <row r="87" s="48" customFormat="1" ht="15.6" customHeight="1" x14ac:dyDescent="0.3"/>
    <row r="88" s="48" customFormat="1" x14ac:dyDescent="0.3"/>
    <row r="89" s="48" customFormat="1" ht="17.399999999999999" customHeigh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</sheetData>
  <sheetProtection algorithmName="SHA-512" hashValue="3NJofzJSX9jP68LJwPnbd9TZOg/7G4hvXZ6g6hslTnbCCPzfR+uCldCr0UA7jkrfMMFFsepuUvnYxa4t7C8CAQ==" saltValue="pP4Kjs9jyQ3EkByD3YT6HQ==" spinCount="100000" sheet="1" objects="1" scenarios="1" selectLockedCells="1" selectUnlockedCells="1"/>
  <mergeCells count="48"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 xr:uid="{00000000-0002-0000-0100-000000000000}">
      <formula1>0</formula1>
      <formula2>4</formula2>
    </dataValidation>
    <dataValidation allowBlank="1" showInputMessage="1" showErrorMessage="1" errorTitle="Error Especializacion" error="La especializacion no puede superar 1 PUNTO" sqref="O17" xr:uid="{00000000-0002-0000-0100-000001000000}"/>
    <dataValidation allowBlank="1" showInputMessage="1" showErrorMessage="1" errorTitle="Error Maestrias" error="La maestria no puede superar los 3 PUNTOS" sqref="O19" xr:uid="{00000000-0002-0000-0100-000002000000}"/>
    <dataValidation allowBlank="1" showInputMessage="1" showErrorMessage="1" errorTitle="Error Doctorado" error="El doctorado no puede superar los 6 PUNTOS" sqref="O21" xr:uid="{00000000-0002-0000-0100-000003000000}"/>
    <dataValidation type="decimal" allowBlank="1" showInputMessage="1" showErrorMessage="1" errorTitle="Error Formacion Academica" error="La formacion academica no puede superar los 10 PUNTOS" sqref="O23" xr:uid="{00000000-0002-0000-0100-000004000000}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 xr:uid="{00000000-0002-0000-0100-000005000000}">
      <formula1>0</formula1>
      <formula2>30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PERFILES</vt:lpstr>
      <vt:lpstr>DUQUE VALENTINA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susana</cp:lastModifiedBy>
  <dcterms:created xsi:type="dcterms:W3CDTF">2021-09-20T23:54:13Z</dcterms:created>
  <dcterms:modified xsi:type="dcterms:W3CDTF">2021-10-06T00:52:31Z</dcterms:modified>
</cp:coreProperties>
</file>