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susana\Desktop\01PRESELECCION VAC octubre2021\PUBLICACIÓN PRESELECCIONADOS OCT 05 2021\IDEAD-03-2021\"/>
    </mc:Choice>
  </mc:AlternateContent>
  <xr:revisionPtr revIDLastSave="0" documentId="13_ncr:1_{FA778029-8448-4CA2-9C0F-32BCED34490A}" xr6:coauthVersionLast="47" xr6:coauthVersionMax="47" xr10:uidLastSave="{00000000-0000-0000-0000-000000000000}"/>
  <bookViews>
    <workbookView xWindow="-108" yWindow="-108" windowWidth="23256" windowHeight="12576" tabRatio="926" activeTab="3" xr2:uid="{00000000-000D-0000-FFFF-FFFF00000000}"/>
  </bookViews>
  <sheets>
    <sheet name="EVALUACIÓN PERFIL" sheetId="13" r:id="rId1"/>
    <sheet name="DURÁN ERVIN" sheetId="9" r:id="rId2"/>
    <sheet name="RÍOS DIANA" sheetId="11" r:id="rId3"/>
    <sheet name="CASAS NELSON" sheetId="8" r:id="rId4"/>
  </sheets>
  <externalReferences>
    <externalReference r:id="rId5"/>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8" i="13" l="1"/>
  <c r="I7" i="13"/>
  <c r="I6" i="13"/>
  <c r="O97" i="8"/>
  <c r="O89" i="8"/>
  <c r="J80" i="8"/>
  <c r="O79" i="8"/>
  <c r="O81" i="8" s="1"/>
  <c r="O96" i="8" s="1"/>
  <c r="O78" i="8"/>
  <c r="O77" i="8"/>
  <c r="L73" i="8"/>
  <c r="K73" i="8"/>
  <c r="J73" i="8"/>
  <c r="O72" i="8"/>
  <c r="O73" i="8" s="1"/>
  <c r="O74" i="8" s="1"/>
  <c r="O95" i="8" s="1"/>
  <c r="O71" i="8"/>
  <c r="O70" i="8"/>
  <c r="L66" i="8"/>
  <c r="K66" i="8"/>
  <c r="J66" i="8"/>
  <c r="O65" i="8"/>
  <c r="O64" i="8"/>
  <c r="O63" i="8"/>
  <c r="O62" i="8"/>
  <c r="O61" i="8"/>
  <c r="O66" i="8" s="1"/>
  <c r="O67" i="8" s="1"/>
  <c r="O94" i="8" s="1"/>
  <c r="O60" i="8"/>
  <c r="O59" i="8"/>
  <c r="O38" i="8"/>
  <c r="L11" i="8" s="1"/>
  <c r="O36" i="8"/>
  <c r="O33" i="8"/>
  <c r="O31" i="8"/>
  <c r="O28" i="8"/>
  <c r="J11" i="8" s="1"/>
  <c r="O23" i="8"/>
  <c r="O41" i="8" s="1"/>
  <c r="K11" i="8"/>
  <c r="I11" i="8"/>
  <c r="G11" i="8"/>
  <c r="E11" i="8"/>
  <c r="O11" i="8" s="1"/>
  <c r="C11" i="8"/>
  <c r="E4" i="8"/>
  <c r="Q2" i="8"/>
  <c r="O97" i="11"/>
  <c r="O89" i="11"/>
  <c r="O81" i="11"/>
  <c r="O96" i="11" s="1"/>
  <c r="J80" i="11"/>
  <c r="O79" i="11"/>
  <c r="O78" i="11"/>
  <c r="O77" i="11"/>
  <c r="L73" i="11"/>
  <c r="K73" i="11"/>
  <c r="J73" i="11"/>
  <c r="O72" i="11"/>
  <c r="O71" i="11"/>
  <c r="O73" i="11" s="1"/>
  <c r="O74" i="11" s="1"/>
  <c r="O95" i="11" s="1"/>
  <c r="O70" i="11"/>
  <c r="L66" i="11"/>
  <c r="K66" i="11"/>
  <c r="J66" i="11"/>
  <c r="O65" i="11"/>
  <c r="O64" i="11"/>
  <c r="O63" i="11"/>
  <c r="O62" i="11"/>
  <c r="O61" i="11"/>
  <c r="O60" i="11"/>
  <c r="O59" i="11"/>
  <c r="O66" i="11" s="1"/>
  <c r="O67" i="11" s="1"/>
  <c r="O94" i="11" s="1"/>
  <c r="O36" i="11"/>
  <c r="O38" i="11" s="1"/>
  <c r="O33" i="11"/>
  <c r="O28" i="11"/>
  <c r="J11" i="11" s="1"/>
  <c r="O23" i="11"/>
  <c r="K11" i="11"/>
  <c r="I11" i="11"/>
  <c r="G11" i="11"/>
  <c r="E11" i="11"/>
  <c r="C11" i="11"/>
  <c r="E4" i="11"/>
  <c r="Q2" i="11"/>
  <c r="O97" i="9"/>
  <c r="O89" i="9"/>
  <c r="O81" i="9"/>
  <c r="O96" i="9" s="1"/>
  <c r="J80" i="9"/>
  <c r="O79" i="9"/>
  <c r="O78" i="9"/>
  <c r="O77" i="9"/>
  <c r="L73" i="9"/>
  <c r="K73" i="9"/>
  <c r="J73" i="9"/>
  <c r="O72" i="9"/>
  <c r="O71" i="9"/>
  <c r="O73" i="9" s="1"/>
  <c r="O74" i="9" s="1"/>
  <c r="O95" i="9" s="1"/>
  <c r="O70" i="9"/>
  <c r="L66" i="9"/>
  <c r="K66" i="9"/>
  <c r="J66" i="9"/>
  <c r="O65" i="9"/>
  <c r="O64" i="9"/>
  <c r="O63" i="9"/>
  <c r="O62" i="9"/>
  <c r="O61" i="9"/>
  <c r="O60" i="9"/>
  <c r="O59" i="9"/>
  <c r="O66" i="9" s="1"/>
  <c r="O67" i="9" s="1"/>
  <c r="O94" i="9" s="1"/>
  <c r="O41" i="9"/>
  <c r="O38" i="9"/>
  <c r="O33" i="9"/>
  <c r="K11" i="9" s="1"/>
  <c r="O31" i="9"/>
  <c r="O28" i="9"/>
  <c r="J11" i="9" s="1"/>
  <c r="O26" i="9"/>
  <c r="O23" i="9"/>
  <c r="L11" i="9"/>
  <c r="I11" i="9"/>
  <c r="G11" i="9"/>
  <c r="E11" i="9"/>
  <c r="C11" i="9"/>
  <c r="E4" i="9"/>
  <c r="Q2" i="9"/>
  <c r="O93" i="8" l="1"/>
  <c r="O98" i="8" s="1"/>
  <c r="O41" i="11"/>
  <c r="L11" i="11"/>
  <c r="O11" i="11"/>
  <c r="O11" i="9"/>
  <c r="O93" i="9"/>
  <c r="O98" i="9" s="1"/>
  <c r="O93" i="11" l="1"/>
  <c r="O98" i="11" s="1"/>
</calcChain>
</file>

<file path=xl/sharedStrings.xml><?xml version="1.0" encoding="utf-8"?>
<sst xmlns="http://schemas.openxmlformats.org/spreadsheetml/2006/main" count="445" uniqueCount="193">
  <si>
    <t>NO</t>
  </si>
  <si>
    <t>SI</t>
  </si>
  <si>
    <t>TOTAL PUNTOS HOJA DE VIDA</t>
  </si>
  <si>
    <t>TOTAL PRODUCCIÓN INTELECTUAL</t>
  </si>
  <si>
    <t>PRODUCCIÓN INTELECTUAL</t>
  </si>
  <si>
    <t>TOTAL EXPERIENCIA DOCENTE</t>
  </si>
  <si>
    <t>EXPERIENCIA DOCENTE</t>
  </si>
  <si>
    <t>TOTAL EXPERIENCIA PROFESIONAL</t>
  </si>
  <si>
    <t>TOTAL FORMACIÓN ACADÉMICA</t>
  </si>
  <si>
    <t>PREGRADO</t>
  </si>
  <si>
    <t>N°</t>
  </si>
  <si>
    <t>IDEAD-03-2021</t>
  </si>
  <si>
    <t>INGENIERO AGRONOMO</t>
  </si>
  <si>
    <t xml:space="preserve">INGENIERO AGROFORESTAL </t>
  </si>
  <si>
    <t>INGENIERA AGRONOMA</t>
  </si>
  <si>
    <t xml:space="preserve">VASQUEZ CASTRO DIANA CAROLINA </t>
  </si>
  <si>
    <t>Casas Leal Nelson Enrique</t>
  </si>
  <si>
    <t>MONCAYO CALVACHE VANESSA</t>
  </si>
  <si>
    <t xml:space="preserve">PEREZ ORTEGA DIEGO JAVIER </t>
  </si>
  <si>
    <t>Duran Bautista  Ervin Humprey</t>
  </si>
  <si>
    <t>ROMERO RAMIREZ ANA CECILIA</t>
  </si>
  <si>
    <t>Rios Moyano Diana Katherinne</t>
  </si>
  <si>
    <t>LOZANO HERNANDEZ ANDRES LIBARDO</t>
  </si>
  <si>
    <t xml:space="preserve">Un Ingeniero agrónomo o Ingeniero agroecólogo o Ingeniero
forestal. Con doctorado o maestría en agroecología o en
ciencias biológicas o en ciencias agrarias. Con experiencia
investigativa mínima de 2 años. Que acredite producción
bibliográfica relacionada con el área. Con experiencia docente
universitaria mínima de 2 años. </t>
  </si>
  <si>
    <t>C</t>
  </si>
  <si>
    <t>U N I V E R S I D A D  D E L  T O L I M A</t>
  </si>
  <si>
    <t>V I C E R R E C T O R Í A    A C A D É M I C A</t>
  </si>
  <si>
    <t>CONVOCATORIA 2021</t>
  </si>
  <si>
    <t>REQUERIMIENTO PROFESORES:</t>
  </si>
  <si>
    <t>CÓDIGO:</t>
  </si>
  <si>
    <t>FACULTAD:</t>
  </si>
  <si>
    <t>INSTITUTO DE EDUCACION A DISTANCIA</t>
  </si>
  <si>
    <t>Apellidos y Nombres</t>
  </si>
  <si>
    <t>Pregrado(s)</t>
  </si>
  <si>
    <t>Especializaciones</t>
  </si>
  <si>
    <t>Maestrías</t>
  </si>
  <si>
    <t>Doctorados</t>
  </si>
  <si>
    <t>Experiencia Profesional</t>
  </si>
  <si>
    <t>Experiencia  Docente</t>
  </si>
  <si>
    <t>Producción Intectual</t>
  </si>
  <si>
    <t>DESCRIPCIÓN DE ÍTEMS</t>
  </si>
  <si>
    <t>PUNTOS</t>
  </si>
  <si>
    <t>FORMACIÓN ACADÉMICA (HASTA 10 PUNTOS)</t>
  </si>
  <si>
    <r>
      <t xml:space="preserve">PREGRADO 
</t>
    </r>
    <r>
      <rPr>
        <b/>
        <sz val="8"/>
        <rFont val="Arial"/>
        <family val="2"/>
      </rPr>
      <t>(4 PUNTOS)</t>
    </r>
  </si>
  <si>
    <r>
      <t xml:space="preserve">ESPECIALIZACIONES
</t>
    </r>
    <r>
      <rPr>
        <b/>
        <sz val="8"/>
        <rFont val="Arial"/>
        <family val="2"/>
      </rPr>
      <t xml:space="preserve"> (1 PUNTO)</t>
    </r>
  </si>
  <si>
    <r>
      <t xml:space="preserve">MAESTRÍAS 
</t>
    </r>
    <r>
      <rPr>
        <b/>
        <sz val="8"/>
        <rFont val="Arial"/>
        <family val="2"/>
      </rPr>
      <t>(3 PUNTOS)</t>
    </r>
  </si>
  <si>
    <r>
      <t xml:space="preserve">DOCTORADOS  
</t>
    </r>
    <r>
      <rPr>
        <b/>
        <sz val="8"/>
        <rFont val="Arial"/>
        <family val="2"/>
      </rPr>
      <t>(3 PUNTOS, DOCTORADO SIN EL REQUISITO DE LA MAESTRÍA: 6 PUNTOS)</t>
    </r>
  </si>
  <si>
    <t>EXPERIENCIA PROFESIONAL (HASTA 10 PUNTOS)</t>
  </si>
  <si>
    <r>
      <t xml:space="preserve">EXPERIENCIA PROFESIONAL
</t>
    </r>
    <r>
      <rPr>
        <b/>
        <sz val="8"/>
        <rFont val="Arial"/>
        <family val="2"/>
      </rPr>
      <t>(INCLUYE EXPERIENCIA EN INVESTIGACIÓN Y PROYECCIÓN SOCIAL)</t>
    </r>
  </si>
  <si>
    <t>EXPERIENCIA DOCENTE (HASTA 10 PUNTOS)</t>
  </si>
  <si>
    <t>PRODUCCIÓN INTELECTUAL (HASTA 10 PUNTOS)</t>
  </si>
  <si>
    <t>Hoja 2</t>
  </si>
  <si>
    <t>EVALUACIÓN DE CONOCIMIENTOS (HASTA 65 PUNTOS)</t>
  </si>
  <si>
    <t>PROPUESTA DE INVESTIGACIÓN 
(HASTA 35 PUNTOS)</t>
  </si>
  <si>
    <t>LÍMITES DE LOS VALORES</t>
  </si>
  <si>
    <t>JURADO 1</t>
  </si>
  <si>
    <t>JURADO 2</t>
  </si>
  <si>
    <t>JURADO 3</t>
  </si>
  <si>
    <t>PUNTOS OBTENIDOS</t>
  </si>
  <si>
    <r>
      <t xml:space="preserve">Título. </t>
    </r>
    <r>
      <rPr>
        <sz val="10"/>
        <color theme="0"/>
        <rFont val="Arial"/>
        <family val="2"/>
      </rPr>
      <t>¿Es pertinente con el contenido del proyecto?</t>
    </r>
  </si>
  <si>
    <t>0   –   2</t>
  </si>
  <si>
    <r>
      <rPr>
        <b/>
        <sz val="10"/>
        <color theme="0"/>
        <rFont val="Arial"/>
        <family val="2"/>
      </rPr>
      <t>Resumen.</t>
    </r>
    <r>
      <rPr>
        <sz val="10"/>
        <color theme="0"/>
        <rFont val="Arial"/>
        <family val="2"/>
      </rPr>
      <t xml:space="preserve"> ¿Describe brevemente el proyecto?</t>
    </r>
  </si>
  <si>
    <r>
      <t xml:space="preserve">Planteamiento del problema y justificación. </t>
    </r>
    <r>
      <rPr>
        <sz val="10"/>
        <color theme="0"/>
        <rFont val="Arial"/>
        <family val="2"/>
      </rPr>
      <t>¿Está bien planteado el problema?, ¿Es clara su justificación desde el punto de vista académico y social?</t>
    </r>
  </si>
  <si>
    <t>0   –   7</t>
  </si>
  <si>
    <r>
      <t>Marco Teórico y Antecedentes.</t>
    </r>
    <r>
      <rPr>
        <sz val="10"/>
        <color theme="0"/>
        <rFont val="Arial"/>
        <family val="2"/>
      </rPr>
      <t xml:space="preserve"> ¿Son coherentes respecto al problema?, ¿Es clara la perspectiva teórica?, ¿Las referencias son pertinentes?</t>
    </r>
  </si>
  <si>
    <r>
      <t xml:space="preserve">Objetivos. </t>
    </r>
    <r>
      <rPr>
        <sz val="10"/>
        <color theme="0"/>
        <rFont val="Arial"/>
        <family val="2"/>
      </rPr>
      <t>¿Tienen relación con el objeto de estudio?, ¿Son viables?, ¿Son claros y concretos?</t>
    </r>
  </si>
  <si>
    <r>
      <t xml:space="preserve">Resultados esperados. </t>
    </r>
    <r>
      <rPr>
        <sz val="10"/>
        <color theme="0"/>
        <rFont val="Arial"/>
        <family val="2"/>
      </rPr>
      <t xml:space="preserve"> ¿Los resultados presentados tienen impacto de carácter académico, económico, y social en el ámbito regional, nacional e internacional?</t>
    </r>
  </si>
  <si>
    <t>0   –   5</t>
  </si>
  <si>
    <r>
      <t xml:space="preserve">Metodología. </t>
    </r>
    <r>
      <rPr>
        <sz val="10"/>
        <color theme="0"/>
        <rFont val="Arial"/>
        <family val="2"/>
      </rPr>
      <t>¿Es acorde al cumplimiento de los objetivos?, ¿El tratamiento estadístico es claro y adecuado metodológicamente, en caso de ser requerido?</t>
    </r>
  </si>
  <si>
    <t>SUB TOTAL</t>
  </si>
  <si>
    <t>TOTAL PROPUESTA DE INVESTIGACIÓN</t>
  </si>
  <si>
    <r>
      <rPr>
        <b/>
        <sz val="12"/>
        <color theme="0"/>
        <rFont val="Arial"/>
        <family val="2"/>
      </rPr>
      <t>PRESENTACIÓN ORAL/ EVALUACION JURADOS AREA</t>
    </r>
    <r>
      <rPr>
        <b/>
        <sz val="13"/>
        <color theme="0"/>
        <rFont val="Arial"/>
        <family val="2"/>
      </rPr>
      <t xml:space="preserve">
</t>
    </r>
    <r>
      <rPr>
        <b/>
        <sz val="12"/>
        <color theme="0"/>
        <rFont val="Arial"/>
        <family val="2"/>
      </rPr>
      <t>(HASTA 15 PUNTOS)</t>
    </r>
  </si>
  <si>
    <t>Seguridad, coherencia, dominio del tema y facilidad de expresión.</t>
  </si>
  <si>
    <t>0   a   5</t>
  </si>
  <si>
    <t>Relación del tema con las funciones del quehacer universitario (investigación y proyección social)</t>
  </si>
  <si>
    <t>Pertinencia y claridad de las respuestas a las preguntas formuladas</t>
  </si>
  <si>
    <t>SUBTOTAL</t>
  </si>
  <si>
    <t>TOTAL  PRESENTACION ORAL /JURADOS AREA</t>
  </si>
  <si>
    <t>EVALUACION APTITUDES PEDAGOGICAS
(HASTA 15 PUNTOS)</t>
  </si>
  <si>
    <t>Plan de clase (diferencia entre saber hacer, saber valorar, ser, comprometerse y desempeñarse: conocimiento, objetivos, metodología, evaluación y recursos)</t>
  </si>
  <si>
    <t>Conocimiento e interacción entre el saber pedagógico-didático, a través de la comuncación adecuada y respetuosa</t>
  </si>
  <si>
    <t>Pertinencia de actividades evaluativas como proceso sistemático, continuo y permanente</t>
  </si>
  <si>
    <t>SUB-TOTAL</t>
  </si>
  <si>
    <t>TOTAL  PRESENTACION ORAL /JURADO PEDAGOGICO</t>
  </si>
  <si>
    <t>EVALUACIÓN  DE LA PRUEBA DE INGLÉS (HASTA 5 PUNTOS)</t>
  </si>
  <si>
    <t>COMPRENSIÓN</t>
  </si>
  <si>
    <t>Comprensión y expresión escrita en el área del concurso</t>
  </si>
  <si>
    <t>0 a 5</t>
  </si>
  <si>
    <t>TOTAL PRUEBA DE INGLÉS</t>
  </si>
  <si>
    <t>RESULTADO FINAL</t>
  </si>
  <si>
    <t>TOTAL PUNTOS PROPUESTA DE INVESTIGACIÓN</t>
  </si>
  <si>
    <t>TOTAL PRESENTACIÓN ORAL/ EVALUACION JURADOS AREA</t>
  </si>
  <si>
    <t>TOTAL PRESENTACIÓN ORAL/ EVALUACION JURADO PEDAGOGICO</t>
  </si>
  <si>
    <t>TOTAL PUNTOS PRUEBA DE INGLÉS</t>
  </si>
  <si>
    <t>PUNTAJE TOTAL</t>
  </si>
  <si>
    <t>EVALUACIÓN  DE LA HOJA DE VIDA (HASTA 40 PUNTOS)</t>
  </si>
  <si>
    <t>APELLIDO(S) Y NOMBRE(S)</t>
  </si>
  <si>
    <t>PERFIL PROFESIONAL</t>
  </si>
  <si>
    <t>PERFIL DE LA CONVOCATORIA AL QUE ASPIRA</t>
  </si>
  <si>
    <t>CUMPLIMIENTO DEL PERFIL Y DEMÁS REQUISITOS</t>
  </si>
  <si>
    <t>PUNTAJE</t>
  </si>
  <si>
    <t>OBSERVACIONES</t>
  </si>
  <si>
    <t>POSGRADO</t>
  </si>
  <si>
    <t>UNIVERSIDAD DEL TOLIMA - VICERRECTORÍA ACADÉMICA</t>
  </si>
  <si>
    <t>EVALUACIÓN DE LAS HOJAS DE VIDA PARA EL CUMPLIMIENTO DEL PERFIL
DE LOS ASPIRANTES AL CÓDIGO DE CONCURSO IDEAD-03-2021</t>
  </si>
  <si>
    <t>POLANIA PERDOMO JOSE ARNULFO</t>
  </si>
  <si>
    <t xml:space="preserve">LEON GUEVARA JEAN ALEXANDER </t>
  </si>
  <si>
    <t>HIGUERA MORA NUBIA CAROLINA</t>
  </si>
  <si>
    <t>YAYA LANCHEROS MARY LUZ</t>
  </si>
  <si>
    <t>ARTUNDUAGA MONTEALEGRE GUILLERMO LEÓN</t>
  </si>
  <si>
    <t>MARÍN BEITIA ELIDA PATRICIA</t>
  </si>
  <si>
    <t>BOSA OCHOA CARLOS FELIPE</t>
  </si>
  <si>
    <t>CARDOSO PRIETO CARLOS ENRIQUE</t>
  </si>
  <si>
    <t>LIZCANO TOLEDO RODOLFO</t>
  </si>
  <si>
    <t>INGENIERO AGRÓNOMO</t>
  </si>
  <si>
    <t xml:space="preserve">INGENIERO FORESTAL </t>
  </si>
  <si>
    <t>MICROBIOLOGÍA INDUSTRIAL</t>
  </si>
  <si>
    <t>BIÓLOGA</t>
  </si>
  <si>
    <t>INGENIERA AGROFORESTAL</t>
  </si>
  <si>
    <t>LICENCIADO EN BIOLOGÍA</t>
  </si>
  <si>
    <t xml:space="preserve">INGENIERO DE PRODUCCIÓN AGROINDUSTRIAL </t>
  </si>
  <si>
    <t>AGRONOMO</t>
  </si>
  <si>
    <t>MAGISTER CIENCIAS AGRARIAS (FITOMEJORAMIENTO). DOCTOR EN BIOLOGÍA Y BIOTECNOLOGÍA VEGETAL (CONVALIDADO)</t>
  </si>
  <si>
    <t>M. SC. AGRICULTURA ECOLÓGICA. CANDIDATA DOCTORADO ESTUDIOS AMBIENTALES Y RURALES</t>
  </si>
  <si>
    <t>MAGISTER EN CIENCIAS-BIOLOGÍA. DOCTORA EN CIENCIAS BIOLÓGICAS</t>
  </si>
  <si>
    <t xml:space="preserve">MAESTRÍA EN INGENIERÍA CIVIL (ÁREA DE RECURSOS HÍDRICOS Y TECNOLÓGICAS AMBIENTALES). DOCTOR EN CIENCIAS AMBIENTALES </t>
  </si>
  <si>
    <t>MAGISTER EN CIENCIAS AGRARIAS . DOCTORA EN CIENCIAS AGRARIAS</t>
  </si>
  <si>
    <t>MASTER EN CIENCIAS AGRARIAS CON ÉNFASIS EN FITOPROTECCIÓN INTEGRADA
MASTER EN ECOLOGÍA DE PLANTAS. DOCTOR EN CIENCIAS EN ECOLOGÍA Y DESARROLLO SOSTENIBLE CON ÉNFASIS EN AGROECOLOGÍA</t>
  </si>
  <si>
    <t>DOCTOR EN CIENCIA Y TECNOLOGIA DE LOS ALIMENTOS</t>
  </si>
  <si>
    <t xml:space="preserve">MAESTRÍA EN INGENIERÍA Y GESTIÓN AMBIENTAL. </t>
  </si>
  <si>
    <t>X</t>
  </si>
  <si>
    <t>Especialista en Pedagogía, Universidad de la Amazonia, 27/02/2015</t>
  </si>
  <si>
    <t>Magister en Ciencias Agrarias, Universidad Nacional de Colombia Sede Palmira, 27/03/2009</t>
  </si>
  <si>
    <t>Magíster en Agroforestería, Universidad de La Amazonia, 29/05/2015</t>
  </si>
  <si>
    <t>CASAS LEAL NELSON ENRIQUE</t>
  </si>
  <si>
    <t>RODRÍGUEZ CRUZ FREDY ALEXANDER</t>
  </si>
  <si>
    <t>PEÑA VENEGAS RICARDO ALEXANDER</t>
  </si>
  <si>
    <t>REYES MORENO GIOVANNI</t>
  </si>
  <si>
    <t>LOAIZA CAMPIÑO IVÁN DARÍO</t>
  </si>
  <si>
    <t>INGENIERO AGRONÓMO</t>
  </si>
  <si>
    <t>INGENIERO AGROECÓLOGO</t>
  </si>
  <si>
    <t>ESPECIALISTA EN GESTIÓN AMBIENTAL. MAGÍSTER EN CIENCIAS AGRARIAS, ÉNFASIS SUELOS Y AGUAS	. PHD EN CIENCIAS DE LA VIDA - DOCTORADO EN ECOLOGÍA Y EVOLUCIÓN
(CONVALIDADO)</t>
  </si>
  <si>
    <t xml:space="preserve">ESPECIALISTA EN EDUCACIÓN AMBIENTAL . MAGISTER EN RECURSOS FORESTALES. DOCTORA EN RECURSOS FORESTALES </t>
  </si>
  <si>
    <t>MAGISTER SCIENCE - MAGISTER EN CIENCIAS: BIOLOGIA (CONVALIDADO). DOCTOR SCIENCE - DOCTOR EN CIENCIAS: ENTOMOLOGIA
(CONVALIDADO)</t>
  </si>
  <si>
    <t xml:space="preserve">MAESTRIA EN AGRICULTURA ECOLOGICA
(NO ADJUNTA CONVALIDACIÓN)
MASTER EN CAMBIO CLIMATICO Y DESARROLLO SOSTENIBLE (NO CONVALIDADO). </t>
  </si>
  <si>
    <t>MAGISTER EN CIENCIAS AMBIENTALES. DOCTOR EN AGROECOLOGÍA</t>
  </si>
  <si>
    <t xml:space="preserve">MAESTRÍA EN AGROECOLOGÍA Y DESARROLLO RURAL SOSTENIBLE (CONVALIDADO COMO MAGÍSTER EN AGROECOLOGÍA). </t>
  </si>
  <si>
    <t>AGRICULTURA ECOLOGICA CON ENFASIS EN AGRICULTURA TROPICAL SOSTENIBLE (NO CONVALIDADO). DOCTORADO EN AGROQUÍMICA
(CONVALIDADO)</t>
  </si>
  <si>
    <t xml:space="preserve">MAGISTER EN CIENCIAS BIOLÓGICAS. </t>
  </si>
  <si>
    <t>UNIDAD ACADÉMICA</t>
  </si>
  <si>
    <t>Magíster en Ciencias Biológicas, Universidad Pedagógica y Tecnológica de Colombia, 15/12/2014</t>
  </si>
  <si>
    <r>
      <rPr>
        <b/>
        <u/>
        <sz val="10"/>
        <color theme="1"/>
        <rFont val="Arial"/>
        <family val="2"/>
      </rPr>
      <t>NO PRESELECCIONADO</t>
    </r>
    <r>
      <rPr>
        <sz val="10"/>
        <color theme="1"/>
        <rFont val="Arial"/>
        <family val="2"/>
      </rPr>
      <t xml:space="preserve">
NO CUMPLE CON EL PERFIL, DADO QUE NO ADJUNTA CERTIFICACIONES QUE PERMITAN EVIDENCIAR QUE CUMPLE CON EL REQUISITO DE LOS DOS AÑOS DE EXPERIENCIA INVESTIGATIVA</t>
    </r>
  </si>
  <si>
    <r>
      <rPr>
        <b/>
        <u/>
        <sz val="10"/>
        <color theme="1"/>
        <rFont val="Arial"/>
        <family val="2"/>
      </rPr>
      <t>NO PRESELECCIONADO</t>
    </r>
    <r>
      <rPr>
        <sz val="10"/>
        <color theme="1"/>
        <rFont val="Arial"/>
        <family val="2"/>
      </rPr>
      <t xml:space="preserve">
NO CUMPLE CON EL PERFIL, DADO QUE LA CERTIFICACIÓN DE LA UNIVERSIDAD DE LAUSANNE NO CUMPLE CON LOS TÉRMINOS DE REFERENCIA, EN EL SENTIDO DE ESTAR TRADUCIDA AL CASTELLANO, POR LO CUAL NO SE PUEDE PONDERAR LA EXPERIENCIA INVESTIGATIVA</t>
    </r>
  </si>
  <si>
    <r>
      <rPr>
        <b/>
        <u/>
        <sz val="10"/>
        <color theme="1"/>
        <rFont val="Arial"/>
        <family val="2"/>
      </rPr>
      <t>NO PRESELECCIONADO</t>
    </r>
    <r>
      <rPr>
        <sz val="10"/>
        <color theme="1"/>
        <rFont val="Arial"/>
        <family val="2"/>
      </rPr>
      <t xml:space="preserve">
NO CUMPLE CON EL PERFIL, DADO QUE NO ADJUNTA CERTIFICACIONES QUE PERMITAN EVIDENCIAR QUE CUMPLE CON EL REQUISITO DE LOS DOS AÑOS DE EXPERIENCIA EN DOCENCIA UNIVERSITARIA</t>
    </r>
  </si>
  <si>
    <r>
      <rPr>
        <b/>
        <u/>
        <sz val="10"/>
        <color theme="1"/>
        <rFont val="Arial"/>
        <family val="2"/>
      </rPr>
      <t>NO PRESELECCIONADO</t>
    </r>
    <r>
      <rPr>
        <sz val="10"/>
        <color theme="1"/>
        <rFont val="Arial"/>
        <family val="2"/>
      </rPr>
      <t xml:space="preserve">
NO CUMPLE CON EL PERFIL, DADO QUE NO ADJUNTA LAS RESOLUCIONES DE CONVALIDACIÓN DE LOS TÍTULOS DE POSGRADO</t>
    </r>
  </si>
  <si>
    <r>
      <rPr>
        <b/>
        <u/>
        <sz val="10"/>
        <color theme="1"/>
        <rFont val="Arial"/>
        <family val="2"/>
      </rPr>
      <t>NO PRESELECCIONADO</t>
    </r>
    <r>
      <rPr>
        <sz val="10"/>
        <color theme="1"/>
        <rFont val="Arial"/>
        <family val="2"/>
      </rPr>
      <t xml:space="preserve">
NO CUMPLE CON EL PERFIL, DADO QUE LOS CERTIFICADOS EN INVESTIGACIÓN NO CUMPLEN CON LA TOTALIDAD DE LOS REQUISITOS ESTABLECIDOS EN LOS TÉRMINOS DE REFERENCIA </t>
    </r>
  </si>
  <si>
    <r>
      <rPr>
        <b/>
        <u/>
        <sz val="10"/>
        <color theme="1"/>
        <rFont val="Arial"/>
        <family val="2"/>
      </rPr>
      <t>NO PRESELECCIONADO</t>
    </r>
    <r>
      <rPr>
        <sz val="10"/>
        <color theme="1"/>
        <rFont val="Arial"/>
        <family val="2"/>
      </rPr>
      <t xml:space="preserve">
NO CUMPLE CON EL PERFIL, DADO QUE NO ADJUNTA EL TÍTULO DE PREGRADO, ASÍ COMO TAMPOCO ANEXA CERTIFICACIONES DE EXPERIENCIA INVESTIGATIVA</t>
    </r>
  </si>
  <si>
    <r>
      <rPr>
        <b/>
        <u/>
        <sz val="10"/>
        <color theme="1"/>
        <rFont val="Arial"/>
        <family val="2"/>
      </rPr>
      <t>NO PRESELECCIONADO</t>
    </r>
    <r>
      <rPr>
        <sz val="10"/>
        <color theme="1"/>
        <rFont val="Arial"/>
        <family val="2"/>
      </rPr>
      <t xml:space="preserve">
NO CUMPLE EL PERFIL, DADO QUE LOS PREGRADOS ESTABLECIDOS EN EL PERFIL SON: Ingeniero agrónomo o Ingeniero agroecólogo o Ingeniero forestal</t>
    </r>
  </si>
  <si>
    <r>
      <rPr>
        <b/>
        <u/>
        <sz val="10"/>
        <color theme="1"/>
        <rFont val="Arial"/>
        <family val="2"/>
      </rPr>
      <t>NO PRESELECCIONADO</t>
    </r>
    <r>
      <rPr>
        <sz val="10"/>
        <color theme="1"/>
        <rFont val="Arial"/>
        <family val="2"/>
      </rPr>
      <t xml:space="preserve">
NO CUMPLE EL PERFIL, DADO QUE LOS POSGRADOS ESTABLECIDOS EN EL PERFIL SON: en agroecología o en
ciencias biológicas o en ciencias agrarias</t>
    </r>
  </si>
  <si>
    <r>
      <rPr>
        <b/>
        <u/>
        <sz val="10"/>
        <color theme="1"/>
        <rFont val="Arial"/>
        <family val="2"/>
      </rPr>
      <t>NO PRESELECCIONADO</t>
    </r>
    <r>
      <rPr>
        <sz val="10"/>
        <color theme="1"/>
        <rFont val="Arial"/>
        <family val="2"/>
      </rPr>
      <t xml:space="preserve">
NO CUMPLE CON EL PERFIL, DADO QUE NO ADJUNTA DEBIDAMENTE LOS CERTIFICADOS EN INVESTIGACIÓN, EN TANTO QUE NO CUMPLEN CON LA TOTALIDAD DE LOS REQUISITOS ESTABLECIDOS EN LOS TÉRMINOS DE REFERENCIA </t>
    </r>
  </si>
  <si>
    <t>Doctor en Ciencias - Biología, Universidad del Valle, 17/07/2020</t>
  </si>
  <si>
    <t>Estudios de Doctorado en Ciencias Naturales para el Desarrollo, Universidad Nacional de Costa Rica, 5 semestres aprobados, debidamente matriculada.</t>
  </si>
  <si>
    <t>Ingeniero Agroecólogo,Universidad de la Amazonia, 22/12/2010</t>
  </si>
  <si>
    <t>Universidad de la Amazonia-Catedrático:
704 HORAS=1,42 AÑOS=1,42 PUNTOS
Universidad de La Amazonia-Ocasional T.C.
15/02/2014-15/06/2014=120 días
4/08/2014-15/12/2014=131 días
5/02/2015-17/06/2015=132 días
18/06/2015-28/06/2015=11 días
3/08/2015-16/12/2015=133 días
1/02/2016-12/06/216=132 días
1/08/2016-8/12/2016=128 días
10/02/2017-20/06/2017=130 días
8/08/2017-14/12/2017=127 días
1/02/2018-15/06/2018=135 días
1/08/2018-14/12/2018=134 días
1/02/2019-15/12/2019=315 días
10/02/2020-22-12/2020=312 días
18/01/2021-7/09/2021=230 días
=2170 DÍAS=6,03 AÑOS=6,03 PUNTOS</t>
  </si>
  <si>
    <t>Universidad de La Salle:
2014-01-27- 2014-04-30 = 124 días
2014-05-01  - 2014-08-31 =120 días
2014-09-01  - 2015-01-27 = 147 días
2015-01-27  - 2015-04-30 =93 días
2015-05-01 -  2015-08-31 = 120 días
2015-09-01  - 2015-12-31 = 120 días
2016-01-01  - 2016-04-30 = 120 días
2016-05-01 2016-08-31 = 120 días
2016-09-01 2016-12-31 = 120 días
2017-01-01 2017-04-30 = 120 días
2017-05-01 2017-08-31 = 120 días
2017-09-01 2017-12-31 = 120 días
2018-01-01 2018-04-30 = 120 días
2018-05-01 2018-08-31 = 120 días
2018-09-01 2018-12-31 = 120 días
2019-01-01 2019-04-30 = 120 días
2019-05-01 2019-08-31 = 120 días
2019-09-01 2019-12-31 = 120 días
2020-01-01 2020-04-30 = 120 días
2020-05-01 2020-08-31 = 120 días
2020-09-01 2020-12-31 = 120 días
2021-01-01 2021-04-30 = 120 días
2021-05-01 2021-08-31  = 120 días
2021-09-01 2021-09-16= 16 días
= 2780 DÍAS = 7,72 AÑOS= 7,72 PUNTOS</t>
  </si>
  <si>
    <t>Artículos:
*Relación  entre  macroinvertebrados  y  propiedades  del  suelo  bajo  diferentes arreglos agroforestales en la Amazonia-Andina, Caquetá, Colombia. ACTA AGRONOMICA. ISSN: 0120-2812. Vol. 67 Núm. 3 (2018). Categoría C. 3 autores= 2 puntos. 
* Non-destructive estimation of the leaf weight and leaf area in cacao (Theobroma cacao L.). Scientia Horticulturae. ISSN: 0304-4238. Categoría A1. Volume 229 Febrero 2018. 5 autores= 2 puntos.
*Soil macrofauna under different land uses in the Colombian Amazon. Pesquisa Agropecuaria Brasileira. ISSN: 1678-3921. Volumen 53, N° 12 de 2018. Categoría A2. 6 autores.
*Termites as indicators of soil ecosystem services in transformed amazon landscapes. ECOLOGICAL INDICATORS. ISSN: 1470-160X. Volumen 117 de 2020. Categoría A1. 7 autores.
*Soil Physical Quality and Relationship to Changes in Termite Community in Northwestern Colombian Amazon. Frontiers in Ecology and Evolution. ISSN: 2296-701X. Diciembre de 2020. Categoría: A1. 5 autores.
* Evaluación agronómica de genotipos de Theobroma cacao L. en la Amazonia colombiana. Biotecnología en el Sector Agropecuario y Agroindustrial. ISSN: 1692-3561. Vol. 19 No 1 · Enero - Junio 2021. Categoría B. 5 autores=1 punto. 
Libros:
*Comportamiento agronómico y fisiológico del cultivo de Theobroma cacao L. bajo arreglos agroforestales en la amazonia Colombiana. ISBN: 978-958-8770-79-6. Editorial Universidad de la Amazonia. 3 autores. Publicado:2016-12-23. = 5 puntos. 
Alcanza el tope por el concepto de producción intelectual.</t>
  </si>
  <si>
    <t>PRESELECCIONADO</t>
  </si>
  <si>
    <t>PRESELECCIONADA</t>
  </si>
  <si>
    <t>DURÁN BAUTISTA ERVIN HUMPREY</t>
  </si>
  <si>
    <t>RÍOS MOYANO DIANA KATHERINNE</t>
  </si>
  <si>
    <t xml:space="preserve">ESPECIALISTA EN MANEJO SOSTENIBLE DEL SISTEMA SUELO PLANTA AGUA EN EL TRÓPICO . MAGISTER EN AGRONOMÍA (CIENCIA DEL SUELO) (CONVALIDADO). </t>
  </si>
  <si>
    <t>INGENIERO AGROECÓLOGO, UNIVERSIDAD DE LA AMAZONIA, 22/12/2010</t>
  </si>
  <si>
    <t>ESPECIALISTA EN PEDAGOGÍA, UNIVERSIDAD DE LA AMAZONIA, 27/02/2015. MAGÍSTER EN AGROFORESTERÍA, UNIVERSIDAD DE LA AMAZONIA, 29/05/2015. DOCTOR EN CIENCIAS - BIOLOGÍA, UNIVERSIDAD DEL VALLE, 17/07/2020.</t>
  </si>
  <si>
    <t>INGENIERO AGRÓNOMO, UNIVERSIDAD PEDAGÓGICA Y TECNOLÓGICA DE COLOMBIA, 24/06/2010</t>
  </si>
  <si>
    <t xml:space="preserve">MAGÍSTER EN CIENCIAS BIOLÓGICAS, UNIVERSIDAD PEDAGÓGICA Y TECNOLÓGICA DE COLOMBIA, 15/12/2014. </t>
  </si>
  <si>
    <t>INGENIERO AGRÓNOMO, UNIVERSIDAD NACIONAL DE COLOMBIA SEDE PALMIRA, 29/07/2005</t>
  </si>
  <si>
    <r>
      <rPr>
        <b/>
        <u/>
        <sz val="10"/>
        <color theme="1"/>
        <rFont val="Arial"/>
        <family val="2"/>
      </rPr>
      <t>NO PRESELECCIONADO</t>
    </r>
    <r>
      <rPr>
        <sz val="10"/>
        <color theme="1"/>
        <rFont val="Arial"/>
        <family val="2"/>
      </rPr>
      <t xml:space="preserve">
NO CUMPLE EL PERFIL, DADO QUE LOS PREGRADOS ESTABLECIDOS EN EL PERFIL SON: Ingeniero agrónomo o Ingeniero agroecólogo o Ingeniero forestal. ASÍ COMO TAMPOCO CUMPLE CON EL REQUISITO DE POSGRADO DADO QUE LOS POSGRADOS ESTABLECIDOS EN EL PERFIL SON: en agroecología o en
ciencias biológicas o en ciencias agrarias</t>
    </r>
  </si>
  <si>
    <t>Universidad de La Amazonia-Joven investigador:
01/02/2014-14/02/2014=14 días
16/06/2014-3/08/2014=48 días
16/12/2014-31/01/2015=45 días
=107 días=0,3 AÑOS=0,3 PUNTOS
Universidad de La Amazonia-Iinvestigador 4h/semana:
01/11/2012-30/11/2012=30 días
11/02/2013-16/06/2013=126 días
=156 días DEDICACIÓN 4H/SEMANA=11,14 DÍAS T.C.=0,03 AÑOS=0,03 PUNTOS
Universidad de La Amazonia-Iinvestigador 24h/semana:
12/08/2013-15/12/2013=124 días
=124 días DEDICACIÓN 24H/SEMANA=53 días T.C.=0,15 AÑOS=0,15 PUNTOS
Universidad de La Amazonia-contratista:
12/01/2016-31/01/2016=20 días
24/06/2016-30/07/2016=37 días
24/01/2017-9/02/2017=16 días
=180 días=0,5 AÑOS=0,5 PUNTOS
ASOHECA:
17-01-2011 a 16-07-2011=180 DÍAS=0,5 AÑOS=0,5 PUNTOS
La certificación de Combustibles y Transportes Hernández no fue tenida en cuenta, dado que no se especifica el NIT de la empresa. La mayor parte de experiencia investigativa en la UniAmazonia se tuvo en cuenta para cumplimiento del perfil, pero se contabilizó en el apartado de experiencia docente universitaria</t>
  </si>
  <si>
    <t>Fenalce, T.C.:
01/06/2011 - 30/12/2013=2,5 AÑOS=2,5 PUNTOS
Todo el periodo de experiencia investigativa en la Universidad de La Salle se tuvo en cuenta para cumplimiento del perfil, pero se contabilizó en el apartado de experiencia docente universitaria</t>
  </si>
  <si>
    <t>Ingeniero Agrónomo, Universidad Pedagógica y Tecnológica de Colombia, 24/06/2010</t>
  </si>
  <si>
    <t>Ingeniero agrónomo, Universidad Nacional de Colombia Sede Palmira, 29/07/2005</t>
  </si>
  <si>
    <t xml:space="preserve">MAGISTER EN CIENCIAS AGRARIAS, UNIVERSIDAD NACIONAL DE COLOMBIA SEDE PALMIRA, 27/03/2009. DOCTOR EN CIENCIAS, UNIVERSIDADE DE SÃO PAULO, 26/03/2015 (CONVALIDADO COMO DOCTOR EN FITOMEJORAMIENTO Y GENÉTICA DE PLANTAS) </t>
  </si>
  <si>
    <t>Universidad del Tolima-Catedrático:
218 horas=0,45 AÑOS=0,45 PUNTOS
Universidad Pontificia Bolivariana-Catedrático:
128 horas=0,27 AÑOS=0,27 PUNTOS
Universidad Pontificia Bolivariana-Tiempo completo:
Desde 15 de febrero de 2016 hasta el 21 de agosto de 2019= 1266 DÍAS=3,52 AÑOS=3,52 PUNTOS
Universidad Nacional de Colombia-Ocasional 4h/semana. 5/02/2018-2/06/2018= 68 horas=0,14 AÑOS=0,14 PUNTOS
La certificación de la UNAD no se tiene en cuenta dado que los periodos de cruzan con los de la UPB.</t>
  </si>
  <si>
    <r>
      <t xml:space="preserve">Capítulo de libro derivado de investigación: Sistema automatizado de agricultura urbana y periurbana, dentro del libro: Miradas interdisciplinarias del contexto. Editorial REDIPE. ISBN: 978-1-951198-08-4. 23 autores=0,43 puntos.
El libro Huellas Investigativas tiene fecha de publicación de 2016-03-31, registrada en la Cámara Colombiana del Libro-Agencia ISBN, por lo que está por fuera de la ventana de observación de 5 años, establecida para esta convocatoria. 
Los productos audiovisuales que no se pueden visualizar, ni tampoco tengan soportes que acrediten su impacto nacional o internacional no serán tenidos en cuenta, considerando el parágrafo 6, artículo 18, del acuerdo 128 de 2021: "Para el reconocimiento de estos puntajes se tendrán en cuenta los requisitos establecidos para los distintos tipos de producción intelectual en el Decreto Ministerio de Educación Nacional 1279 de 2002"
Ponencias:
*Identificación y conservación de recursos fitogenéticos tradicionales en la zona de ladera del municipio de Palmira - Valle del Cauca. Presentada en el II Simposio de Recursos Fitogenéticos Neotropicales «Biodiversidad: usar para conservar». 3-5 de noviembre de 2016. 4 autores= 0,2 puntos. 
Para las demás ponencias presentadas se aplica lo establecido en los términos de referencia: "Para el caso de las ponencias en eventos nacionales e internacionales es indispensable que se anexen la publicación de las memorias y el certificado de que fue ponente, sin esta información no es posible asignar puntaje por ponencias. En todo caso no se acepta como publicación de memorias la copia del CD de recopilación de memorias, </t>
    </r>
    <r>
      <rPr>
        <b/>
        <sz val="10"/>
        <rFont val="Arial"/>
        <family val="2"/>
      </rPr>
      <t>ni la copia de las presentaciones en PowerPoint</t>
    </r>
    <r>
      <rPr>
        <sz val="10"/>
        <rFont val="Arial"/>
        <family val="2"/>
      </rPr>
      <t xml:space="preserve">, sólo se reconocerán aquellas que efectivamente se encuentren publicadas como memorias del evento respectivo."
El artículo "Una colección de germoplasma para Palmira" tiene como autora a Lorena Meneses Medina. </t>
    </r>
  </si>
  <si>
    <t xml:space="preserve">Artículo: Efecto de los factores climáticos, variedades y densidades de siembra en la dinámica de artrópodos en cultivos de arroz en Yopal-Casanare, Colombia. Revista Colombiana de Entomología.  vol.47 no.1, enero a junio 2021. ISSN: 0120-0488. Categoría C. 3 autores=2 puntos. 
Libros:
*Capítulo de libro: "Evaluación morfológica de diez genotipos de maíz (Zea mays L.) en Yopal, Casanare" dentro del libro: Producción agrícola de la Orinoquía colombiana. ISBN: 978-958-5148-92-5. 61 autores. Editorial:Universidad de La Salle. Publicado:2021-07-31= 0,16 puntos.
* Capítulos de libro: "Determinación del punto de marchitez permanente en plantas de ajonjolí (Sesamum indicum L.) bajo condiciones de El Yopal, Casanare" y "Efecto del asocio de maíz (Zea mays L.) y ajonjolí (Sesamum indicum L.) sobre fríjol caupí (Vigna unguiculata L.) en la ocurrencia poblacional de insectos plagas y benéficos" dentro del libro: Semilleros Lasallistas A la vanguardia de la investigación. ISBN 978-958-5486-42-3. Editorial:Universidad de La Salle. Publicado:2019-03-14. 57 autores: 0,18 puntos. 
Ponencias:
* Evaluación nutricional de siete variedades de sorgo en condiciones de bosque húmedo tropical cosechados 70
días después de la siembra. XXVI Reunión de la Asociación Latinoamericana de Producción Animal V Simposio Internacional de Producción Animal. Guayaquil, Ecuador. 28 – 31 mayo, 2018. 4 autores=0,25 puntos. 
*Evaluación de parámetros nutricionales en siete genotipos de sorgo forrajero (Sorghum vulgare) en Yopal, Casanare. SENISPA 2018. 25-27 de septiembre de 2018. 4 autores=0,25 puntos. 
*Retos en la educación virtual de jóvenes rurales en tiempos de pandemia. I Congreso Internacional de Innovación y Educación para el Desarrollo. Marzo 24-27, 2021. 3 autores=0,5 puntos. 
* Educar en lo social: El proceso de acompañamiento a los proyectos productivos de los Jóvenes universitarios rurales del proyecto Educativo Utopía. 10th International Conference on Education and Learning. Junio 23-25, 2021. 2 autores=0,5 puntos. 
Publicaciones en revistas no indexadas ni homologadas:
*Propuestas didácticas en educación superior rural. Caso Utopía. Revista de la Universidad de La Salle. 3 autores. ISSN: 0120-6877. Volumen 2019 N° 79=0,5 puntos. 
*Bibliotecas que viajan al campo: un compromiso por la lectura en Utopía. Revista de la Universidad de La Salle. 4 autores. ISSN: 0120-6877. Volumen 2020 N° 83.
*Evaluación de la adaptación de fríjol rojo cuarentano (Phaseolus vulgaris) para producción de grano seco en las condiciones de El Yopal, Casanare. Ciencia Unisalle. 2 autores. 2020-12-01= 0,5 puntos. 
*Persistencia de las hectáreas cultivadas de coca en San Andrés de Tumaco: Una argumentación desde el territorio. Ciencia y Tecnología Agropecuaria (2019) Vol. 4(2): 68-73 (Julio-Diciembre).ISSN: 1900-0863. 3 autores=0,5 puntos.
* Productividad y sostenibilidad del cultivo de sorgo forrajero como alternativa para la alimentación de rumiantes. Revista del Centro de Investigación de la Universidad La Salle. ISSN: 1405-6690. Vol. 14, No. 56, Julio-Diciembre, 2021. 3 autores=0,5 puntos. 
Alcanza el tope por el concepto de publicaciones en revistas no indexadas ni homologadas.  </t>
  </si>
  <si>
    <r>
      <rPr>
        <b/>
        <u/>
        <sz val="10"/>
        <color theme="1"/>
        <rFont val="Arial"/>
        <family val="2"/>
      </rPr>
      <t>NO PRESELECCIONADA</t>
    </r>
    <r>
      <rPr>
        <sz val="10"/>
        <color theme="1"/>
        <rFont val="Arial"/>
        <family val="2"/>
      </rPr>
      <t xml:space="preserve">
NO CUMPLE CON EL PERFIL, DADO QUE LOS POSGRADOS ESTABLECIDOS EN EL PERFIL SON: doctorado o maestría en agroecología o en ciencias biológicas o en ciencias agrarias</t>
    </r>
  </si>
  <si>
    <r>
      <rPr>
        <b/>
        <u/>
        <sz val="10"/>
        <color theme="1"/>
        <rFont val="Arial"/>
        <family val="2"/>
      </rPr>
      <t>NO PRESELECCIONADA</t>
    </r>
    <r>
      <rPr>
        <sz val="10"/>
        <color theme="1"/>
        <rFont val="Arial"/>
        <family val="2"/>
      </rPr>
      <t xml:space="preserve">
NO CUMPLE CON EL PERFIL, DADO QUE LOS PREGRADOS ESTABLECIDOS EN EL PERFIL SON: Ingeniero agrónomo o Ingeniero agroecólogo o Ingeniero forestal</t>
    </r>
  </si>
  <si>
    <r>
      <rPr>
        <b/>
        <u/>
        <sz val="10"/>
        <color theme="1"/>
        <rFont val="Arial"/>
        <family val="2"/>
      </rPr>
      <t>NO PRESELECCIONADA</t>
    </r>
    <r>
      <rPr>
        <sz val="10"/>
        <color theme="1"/>
        <rFont val="Arial"/>
        <family val="2"/>
      </rPr>
      <t xml:space="preserve">
NO CUMPLE EL PERFIL, DADO QUE LOS PREGRADOS ESTABLECIDOS EN EL PERFIL SON: Ingeniero agrónomo o Ingeniero agroecólogo o Ingeniero forestal. ASÍ COMO TAMPOCO CUMPLE CON EL REQUISITO DE POSGRADO, YA QUE NO ADJUNTA SOPORTES DE HABER CULMINADO ESTUDIOS DE MAESTRÍA O DOCTORADO.</t>
    </r>
  </si>
  <si>
    <r>
      <rPr>
        <b/>
        <u/>
        <sz val="10"/>
        <color theme="1"/>
        <rFont val="Arial"/>
        <family val="2"/>
      </rPr>
      <t>NO PRESELECCIONADA</t>
    </r>
    <r>
      <rPr>
        <sz val="10"/>
        <color theme="1"/>
        <rFont val="Arial"/>
        <family val="2"/>
      </rPr>
      <t xml:space="preserve">
NO CUMPLE EL PERFIL, DADO QUE EL DOCTORADO ESTABLECIDO EN EL PERFIL ES: en agroecología o en
ciencias biológicas o en ciencias agrarias. SOBRE EL TÍTULO DE MAESTRÍA, NO ADJUNTA RESOLUCIÓN DE CONVALIDACIÓN</t>
    </r>
  </si>
  <si>
    <r>
      <rPr>
        <b/>
        <u/>
        <sz val="10"/>
        <color theme="1"/>
        <rFont val="Arial"/>
        <family val="2"/>
      </rPr>
      <t>NO PRESELECCIONADA</t>
    </r>
    <r>
      <rPr>
        <sz val="10"/>
        <color theme="1"/>
        <rFont val="Arial"/>
        <family val="2"/>
      </rPr>
      <t xml:space="preserve">
NO CUMPLE CON EL PERFIL, DADO QUE NO ADJUNTA DEBIDAMENTE LOS CERTIFICADOS EN INVESTIGACIÓN, EN TANTO QUE NO CUMPLEN CON LA TOTALIDAD DE LOS REQUISITOS ESTABLECIDOS EN LOS TÉRMINOS DE REFERENCIA </t>
    </r>
  </si>
  <si>
    <t>Instituto de Educación a Distancia</t>
  </si>
  <si>
    <t>Doctor en Ciencias, Universidade de São Paulo, 26/03/2015. Convalidado como Doctor en Fitomejoramiento y genética de plantas</t>
  </si>
  <si>
    <t>Universidad Nacional de Colombia-estudiante auxiliar: 
22/06/2006-18/05/2007
13/08/2007-13/12/2007
28/03/2008-1/07/2008
25/09/2008-9/01/2009
=646 días=1,79 AÑOS=1,79 PUNTOS
La certificación del Parque Biopacífico no se tuvo en cuenta por no cumplir con los requisitos establecidos en los términos de referencia. Todo el periodo de experiencia investigativa en la UPB se tuvo en cuenta para cumplimiento del perfil, pero se contabilizó en el apartado de experiencia docente universitaria.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</si>
</sst>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36" x14ac:knownFonts="1">
    <font>
      <sz val="11"/>
      <color theme="1"/>
      <name val="Calibri"/>
      <family val="2"/>
      <scheme val="minor"/>
    </font>
    <font>
      <sz val="10"/>
      <color theme="1"/>
      <name val="Arial"/>
      <family val="2"/>
    </font>
    <font>
      <sz val="9"/>
      <color theme="1"/>
      <name val="Calibri"/>
      <family val="2"/>
      <scheme val="minor"/>
    </font>
    <font>
      <b/>
      <sz val="14"/>
      <color rgb="FF000000"/>
      <name val="Calibri"/>
      <family val="2"/>
    </font>
    <font>
      <b/>
      <sz val="16"/>
      <color rgb="FF000000"/>
      <name val="Calibri"/>
      <family val="2"/>
    </font>
    <font>
      <sz val="11"/>
      <color theme="1"/>
      <name val="Calibri"/>
      <family val="2"/>
    </font>
    <font>
      <b/>
      <sz val="11"/>
      <color theme="0"/>
      <name val="Calibri"/>
      <family val="2"/>
    </font>
    <font>
      <b/>
      <sz val="16"/>
      <name val="Calibri"/>
      <family val="2"/>
    </font>
    <font>
      <sz val="11"/>
      <name val="Calibri"/>
      <family val="2"/>
    </font>
    <font>
      <b/>
      <sz val="11"/>
      <name val="Calibri"/>
      <family val="2"/>
    </font>
    <font>
      <sz val="10"/>
      <name val="Arial"/>
      <family val="2"/>
    </font>
    <font>
      <b/>
      <sz val="12"/>
      <name val="Arial"/>
      <family val="2"/>
    </font>
    <font>
      <b/>
      <sz val="10"/>
      <name val="Arial"/>
      <family val="2"/>
    </font>
    <font>
      <b/>
      <sz val="20"/>
      <name val="Arial"/>
      <family val="2"/>
    </font>
    <font>
      <b/>
      <sz val="16"/>
      <name val="Arial"/>
      <family val="2"/>
    </font>
    <font>
      <b/>
      <sz val="7"/>
      <name val="Arial"/>
      <family val="2"/>
    </font>
    <font>
      <b/>
      <sz val="14"/>
      <name val="Arial"/>
      <family val="2"/>
    </font>
    <font>
      <b/>
      <sz val="18"/>
      <name val="Arial"/>
      <family val="2"/>
    </font>
    <font>
      <b/>
      <sz val="8"/>
      <name val="Arial"/>
      <family val="2"/>
    </font>
    <font>
      <sz val="10"/>
      <color theme="0"/>
      <name val="Arial"/>
      <family val="2"/>
    </font>
    <font>
      <b/>
      <sz val="10"/>
      <color theme="0"/>
      <name val="Arial"/>
      <family val="2"/>
    </font>
    <font>
      <sz val="11"/>
      <color theme="0"/>
      <name val="Calibri"/>
      <family val="2"/>
    </font>
    <font>
      <b/>
      <sz val="20"/>
      <color theme="0"/>
      <name val="Arial"/>
      <family val="2"/>
    </font>
    <font>
      <b/>
      <sz val="13"/>
      <color theme="0"/>
      <name val="Arial"/>
      <family val="2"/>
    </font>
    <font>
      <b/>
      <sz val="9"/>
      <color theme="0"/>
      <name val="Arial"/>
      <family val="2"/>
    </font>
    <font>
      <b/>
      <sz val="12"/>
      <color theme="0"/>
      <name val="Arial"/>
      <family val="2"/>
    </font>
    <font>
      <b/>
      <sz val="14"/>
      <color theme="0"/>
      <name val="Arial"/>
      <family val="2"/>
    </font>
    <font>
      <b/>
      <sz val="22"/>
      <color theme="0"/>
      <name val="Arial"/>
      <family val="2"/>
    </font>
    <font>
      <b/>
      <sz val="18"/>
      <color theme="0"/>
      <name val="Arial"/>
      <family val="2"/>
    </font>
    <font>
      <b/>
      <sz val="16"/>
      <color theme="0"/>
      <name val="Arial"/>
      <family val="2"/>
    </font>
    <font>
      <b/>
      <sz val="9"/>
      <name val="Arial"/>
      <family val="2"/>
    </font>
    <font>
      <b/>
      <sz val="9"/>
      <color theme="1"/>
      <name val="Calibri"/>
      <family val="2"/>
      <scheme val="minor"/>
    </font>
    <font>
      <b/>
      <u/>
      <sz val="10"/>
      <color theme="1"/>
      <name val="Arial"/>
      <family val="2"/>
    </font>
    <font>
      <sz val="9"/>
      <name val="Arial"/>
      <family val="2"/>
    </font>
    <font>
      <b/>
      <sz val="14"/>
      <color theme="1"/>
      <name val="Arial"/>
      <family val="2"/>
    </font>
    <font>
      <b/>
      <sz val="10"/>
      <color theme="1"/>
      <name val="Arial"/>
      <family val="2"/>
    </font>
  </fonts>
  <fills count="7">
    <fill>
      <patternFill patternType="none"/>
    </fill>
    <fill>
      <patternFill patternType="gray125"/>
    </fill>
    <fill>
      <patternFill patternType="solid">
        <fgColor theme="0"/>
        <bgColor indexed="64"/>
      </patternFill>
    </fill>
    <fill>
      <patternFill patternType="gray0625">
        <fgColor rgb="FF000000"/>
        <bgColor rgb="FFFFFFFF"/>
      </patternFill>
    </fill>
    <fill>
      <patternFill patternType="solid">
        <fgColor rgb="FF808080"/>
        <bgColor rgb="FF000000"/>
      </patternFill>
    </fill>
    <fill>
      <patternFill patternType="solid">
        <fgColor theme="0" tint="-0.34998626667073579"/>
        <bgColor indexed="64"/>
      </patternFill>
    </fill>
    <fill>
      <patternFill patternType="solid">
        <fgColor rgb="FFFFFFFF"/>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4">
    <xf numFmtId="0" fontId="0" fillId="0" borderId="0"/>
    <xf numFmtId="0" fontId="10" fillId="0" borderId="0"/>
    <xf numFmtId="164" fontId="10" fillId="0" borderId="0" applyFont="0" applyFill="0" applyBorder="0" applyAlignment="0" applyProtection="0"/>
    <xf numFmtId="0" fontId="10" fillId="0" borderId="0"/>
  </cellStyleXfs>
  <cellXfs count="221">
    <xf numFmtId="0" fontId="0" fillId="0" borderId="0" xfId="0"/>
    <xf numFmtId="0" fontId="1" fillId="0" borderId="1" xfId="0" applyFont="1" applyBorder="1" applyAlignment="1">
      <alignment horizontal="justify" vertical="center"/>
    </xf>
    <xf numFmtId="0" fontId="1" fillId="0" borderId="1" xfId="0" applyFont="1" applyBorder="1" applyAlignment="1">
      <alignment horizontal="justify" vertical="center" wrapText="1"/>
    </xf>
    <xf numFmtId="0" fontId="5" fillId="0" borderId="0" xfId="0" applyFont="1"/>
    <xf numFmtId="0" fontId="6" fillId="0" borderId="0" xfId="0" applyFont="1" applyAlignment="1">
      <alignment horizontal="center" vertical="center"/>
    </xf>
    <xf numFmtId="0" fontId="8" fillId="0" borderId="0" xfId="0" applyFont="1"/>
    <xf numFmtId="0" fontId="9" fillId="0" borderId="0" xfId="0" applyFont="1" applyAlignment="1">
      <alignment horizontal="center" vertical="center"/>
    </xf>
    <xf numFmtId="4" fontId="12" fillId="0" borderId="5" xfId="1" applyNumberFormat="1" applyFont="1" applyBorder="1" applyAlignment="1" applyProtection="1">
      <alignment vertical="center" wrapText="1"/>
      <protection locked="0"/>
    </xf>
    <xf numFmtId="4" fontId="12" fillId="0" borderId="6" xfId="1" applyNumberFormat="1" applyFont="1" applyBorder="1" applyAlignment="1" applyProtection="1">
      <alignment vertical="center" wrapText="1"/>
      <protection locked="0"/>
    </xf>
    <xf numFmtId="4" fontId="12" fillId="0" borderId="0" xfId="1" applyNumberFormat="1" applyFont="1" applyAlignment="1" applyProtection="1">
      <alignment vertical="center" wrapText="1"/>
      <protection locked="0"/>
    </xf>
    <xf numFmtId="4" fontId="12" fillId="0" borderId="10" xfId="1" applyNumberFormat="1" applyFont="1" applyBorder="1" applyAlignment="1" applyProtection="1">
      <alignment vertical="center" wrapText="1"/>
      <protection locked="0"/>
    </xf>
    <xf numFmtId="4" fontId="10" fillId="0" borderId="0" xfId="1" applyNumberFormat="1" applyAlignment="1">
      <alignment vertical="center"/>
    </xf>
    <xf numFmtId="3" fontId="11" fillId="0" borderId="11" xfId="1" applyNumberFormat="1" applyFont="1" applyBorder="1" applyAlignment="1">
      <alignment horizontal="left" vertical="center"/>
    </xf>
    <xf numFmtId="4" fontId="11" fillId="0" borderId="12" xfId="1" applyNumberFormat="1" applyFont="1" applyBorder="1" applyAlignment="1">
      <alignment horizontal="left" vertical="center"/>
    </xf>
    <xf numFmtId="4" fontId="12" fillId="0" borderId="12" xfId="1" applyNumberFormat="1" applyFont="1" applyBorder="1" applyAlignment="1">
      <alignment horizontal="center" vertical="center"/>
    </xf>
    <xf numFmtId="4" fontId="12" fillId="0" borderId="13" xfId="1" applyNumberFormat="1" applyFont="1" applyBorder="1" applyAlignment="1">
      <alignment horizontal="center" vertical="center"/>
    </xf>
    <xf numFmtId="4" fontId="12" fillId="0" borderId="15" xfId="1" applyNumberFormat="1" applyFont="1" applyBorder="1" applyAlignment="1">
      <alignment horizontal="center" vertical="center" wrapText="1"/>
    </xf>
    <xf numFmtId="4" fontId="12" fillId="0" borderId="22" xfId="1" applyNumberFormat="1" applyFont="1" applyBorder="1" applyAlignment="1">
      <alignment horizontal="center" vertical="center" wrapText="1"/>
    </xf>
    <xf numFmtId="4" fontId="10" fillId="0" borderId="29" xfId="2" applyNumberFormat="1" applyFont="1" applyFill="1" applyBorder="1" applyAlignment="1" applyProtection="1">
      <alignment horizontal="center" vertical="center" wrapText="1"/>
    </xf>
    <xf numFmtId="4" fontId="10" fillId="0" borderId="28" xfId="2" applyNumberFormat="1" applyFont="1" applyFill="1" applyBorder="1" applyAlignment="1" applyProtection="1">
      <alignment horizontal="center" vertical="center" wrapText="1"/>
    </xf>
    <xf numFmtId="4" fontId="10" fillId="0" borderId="30" xfId="2" applyNumberFormat="1" applyFont="1" applyFill="1" applyBorder="1" applyAlignment="1" applyProtection="1">
      <alignment horizontal="center" vertical="center" wrapText="1"/>
    </xf>
    <xf numFmtId="4" fontId="10" fillId="0" borderId="31" xfId="2" applyNumberFormat="1" applyFont="1" applyFill="1" applyBorder="1" applyAlignment="1" applyProtection="1">
      <alignment horizontal="center" vertical="center" wrapText="1"/>
    </xf>
    <xf numFmtId="4" fontId="10" fillId="0" borderId="0" xfId="2" applyNumberFormat="1" applyFont="1" applyFill="1" applyBorder="1" applyAlignment="1" applyProtection="1">
      <alignment horizontal="center" vertical="center" wrapText="1"/>
    </xf>
    <xf numFmtId="4" fontId="14" fillId="0" borderId="32" xfId="2" applyNumberFormat="1" applyFont="1" applyFill="1" applyBorder="1" applyAlignment="1" applyProtection="1">
      <alignment horizontal="center" vertical="center" wrapText="1"/>
    </xf>
    <xf numFmtId="3" fontId="15" fillId="0" borderId="9" xfId="1" applyNumberFormat="1" applyFont="1" applyBorder="1" applyAlignment="1">
      <alignment vertical="center"/>
    </xf>
    <xf numFmtId="4" fontId="10" fillId="0" borderId="10" xfId="1" applyNumberFormat="1" applyBorder="1" applyAlignment="1">
      <alignment vertical="center"/>
    </xf>
    <xf numFmtId="4" fontId="11" fillId="0" borderId="33" xfId="1" applyNumberFormat="1" applyFont="1" applyBorder="1" applyAlignment="1">
      <alignment horizontal="center" vertical="center"/>
    </xf>
    <xf numFmtId="4" fontId="10" fillId="0" borderId="34" xfId="1" applyNumberFormat="1" applyBorder="1" applyAlignment="1">
      <alignment horizontal="center" vertical="center"/>
    </xf>
    <xf numFmtId="4" fontId="10" fillId="0" borderId="9" xfId="1" applyNumberFormat="1" applyBorder="1" applyAlignment="1">
      <alignment horizontal="center" vertical="center"/>
    </xf>
    <xf numFmtId="4" fontId="12" fillId="0" borderId="33" xfId="1" applyNumberFormat="1" applyFont="1" applyBorder="1" applyAlignment="1" applyProtection="1">
      <alignment horizontal="center" vertical="center"/>
      <protection locked="0"/>
    </xf>
    <xf numFmtId="3" fontId="12" fillId="0" borderId="9" xfId="1" applyNumberFormat="1" applyFont="1" applyBorder="1" applyAlignment="1">
      <alignment vertical="center"/>
    </xf>
    <xf numFmtId="0" fontId="10" fillId="0" borderId="0" xfId="1"/>
    <xf numFmtId="4" fontId="12" fillId="0" borderId="10" xfId="1" applyNumberFormat="1" applyFont="1" applyBorder="1" applyAlignment="1" applyProtection="1">
      <alignment horizontal="center" vertical="center"/>
      <protection locked="0"/>
    </xf>
    <xf numFmtId="4" fontId="10" fillId="0" borderId="14" xfId="1" applyNumberFormat="1" applyBorder="1" applyAlignment="1" applyProtection="1">
      <alignment horizontal="justify" vertical="center"/>
      <protection locked="0"/>
    </xf>
    <xf numFmtId="4" fontId="10" fillId="0" borderId="14" xfId="1" applyNumberFormat="1" applyBorder="1" applyAlignment="1" applyProtection="1">
      <alignment horizontal="justify" vertical="center" wrapText="1"/>
      <protection locked="0"/>
    </xf>
    <xf numFmtId="4" fontId="11" fillId="0" borderId="9" xfId="1" applyNumberFormat="1" applyFont="1" applyBorder="1" applyAlignment="1">
      <alignment horizontal="left" vertical="center" wrapText="1"/>
    </xf>
    <xf numFmtId="4" fontId="11" fillId="0" borderId="0" xfId="1" applyNumberFormat="1" applyFont="1" applyAlignment="1">
      <alignment horizontal="left" vertical="center" wrapText="1"/>
    </xf>
    <xf numFmtId="4" fontId="10" fillId="0" borderId="0" xfId="1" applyNumberFormat="1" applyAlignment="1">
      <alignment horizontal="center" vertical="center"/>
    </xf>
    <xf numFmtId="4" fontId="10" fillId="0" borderId="0" xfId="1" applyNumberFormat="1" applyAlignment="1">
      <alignment horizontal="justify" vertical="center" wrapText="1"/>
    </xf>
    <xf numFmtId="4" fontId="12" fillId="0" borderId="10" xfId="1" applyNumberFormat="1" applyFont="1" applyBorder="1" applyAlignment="1">
      <alignment horizontal="center" vertical="center"/>
    </xf>
    <xf numFmtId="4" fontId="12" fillId="0" borderId="35" xfId="1" applyNumberFormat="1" applyFont="1" applyBorder="1" applyAlignment="1">
      <alignment horizontal="center" vertical="center" wrapText="1"/>
    </xf>
    <xf numFmtId="3" fontId="16" fillId="0" borderId="9" xfId="1" applyNumberFormat="1" applyFont="1" applyBorder="1" applyAlignment="1">
      <alignment horizontal="center" vertical="center"/>
    </xf>
    <xf numFmtId="3" fontId="16" fillId="0" borderId="0" xfId="1" applyNumberFormat="1" applyFont="1" applyAlignment="1">
      <alignment horizontal="center" vertical="center"/>
    </xf>
    <xf numFmtId="14" fontId="5" fillId="0" borderId="0" xfId="0" applyNumberFormat="1" applyFont="1"/>
    <xf numFmtId="3" fontId="12" fillId="0" borderId="9" xfId="1" applyNumberFormat="1" applyFont="1" applyBorder="1" applyAlignment="1">
      <alignment horizontal="center" vertical="center"/>
    </xf>
    <xf numFmtId="4" fontId="12" fillId="0" borderId="0" xfId="1" applyNumberFormat="1" applyFont="1" applyAlignment="1">
      <alignment horizontal="center" vertical="center"/>
    </xf>
    <xf numFmtId="3" fontId="10" fillId="0" borderId="9" xfId="1" applyNumberFormat="1" applyBorder="1" applyAlignment="1">
      <alignment vertical="center"/>
    </xf>
    <xf numFmtId="4" fontId="12" fillId="0" borderId="10" xfId="1" applyNumberFormat="1" applyFont="1" applyBorder="1" applyAlignment="1">
      <alignment vertical="center"/>
    </xf>
    <xf numFmtId="4" fontId="10" fillId="0" borderId="12" xfId="1" applyNumberFormat="1" applyBorder="1" applyAlignment="1">
      <alignment vertical="center"/>
    </xf>
    <xf numFmtId="4" fontId="17" fillId="4" borderId="39" xfId="1" applyNumberFormat="1" applyFont="1" applyFill="1" applyBorder="1" applyAlignment="1">
      <alignment horizontal="center" vertical="center"/>
    </xf>
    <xf numFmtId="3" fontId="10" fillId="0" borderId="0" xfId="1" applyNumberFormat="1" applyAlignment="1">
      <alignment vertical="center"/>
    </xf>
    <xf numFmtId="4" fontId="12" fillId="0" borderId="0" xfId="1" applyNumberFormat="1" applyFont="1" applyAlignment="1">
      <alignment vertical="center"/>
    </xf>
    <xf numFmtId="3" fontId="19" fillId="0" borderId="0" xfId="1" applyNumberFormat="1" applyFont="1" applyAlignment="1">
      <alignment vertical="center"/>
    </xf>
    <xf numFmtId="4" fontId="19" fillId="0" borderId="0" xfId="1" applyNumberFormat="1" applyFont="1" applyAlignment="1">
      <alignment vertical="center"/>
    </xf>
    <xf numFmtId="4" fontId="20" fillId="0" borderId="0" xfId="1" applyNumberFormat="1" applyFont="1" applyAlignment="1">
      <alignment vertical="center"/>
    </xf>
    <xf numFmtId="0" fontId="21" fillId="0" borderId="0" xfId="0" applyFont="1"/>
    <xf numFmtId="4" fontId="20" fillId="0" borderId="0" xfId="1" applyNumberFormat="1" applyFont="1" applyAlignment="1">
      <alignment horizontal="right" vertical="center"/>
    </xf>
    <xf numFmtId="3" fontId="19" fillId="0" borderId="9" xfId="1" applyNumberFormat="1" applyFont="1" applyBorder="1" applyAlignment="1">
      <alignment vertical="center"/>
    </xf>
    <xf numFmtId="4" fontId="19" fillId="0" borderId="43" xfId="1" applyNumberFormat="1" applyFont="1" applyBorder="1" applyAlignment="1">
      <alignment vertical="center"/>
    </xf>
    <xf numFmtId="0" fontId="21" fillId="0" borderId="44" xfId="0" applyFont="1" applyBorder="1"/>
    <xf numFmtId="4" fontId="24" fillId="0" borderId="45" xfId="1" applyNumberFormat="1" applyFont="1" applyBorder="1" applyAlignment="1">
      <alignment horizontal="center" vertical="center" wrapText="1"/>
    </xf>
    <xf numFmtId="4" fontId="19" fillId="0" borderId="45" xfId="1" applyNumberFormat="1" applyFont="1" applyBorder="1" applyAlignment="1">
      <alignment vertical="center"/>
    </xf>
    <xf numFmtId="0" fontId="24" fillId="0" borderId="45" xfId="0" applyFont="1" applyBorder="1" applyAlignment="1">
      <alignment horizontal="center" vertical="center" wrapText="1"/>
    </xf>
    <xf numFmtId="4" fontId="20" fillId="0" borderId="45" xfId="1" applyNumberFormat="1" applyFont="1" applyBorder="1" applyAlignment="1" applyProtection="1">
      <alignment horizontal="center" vertical="center"/>
      <protection locked="0"/>
    </xf>
    <xf numFmtId="4" fontId="20" fillId="0" borderId="45" xfId="1" applyNumberFormat="1" applyFont="1" applyBorder="1" applyAlignment="1">
      <alignment horizontal="center" vertical="center"/>
    </xf>
    <xf numFmtId="4" fontId="25" fillId="0" borderId="45" xfId="1" applyNumberFormat="1" applyFont="1" applyBorder="1" applyAlignment="1" applyProtection="1">
      <alignment horizontal="center" vertical="center"/>
      <protection locked="0"/>
    </xf>
    <xf numFmtId="4" fontId="25" fillId="0" borderId="45" xfId="1" applyNumberFormat="1" applyFont="1" applyBorder="1" applyAlignment="1">
      <alignment horizontal="center" vertical="center"/>
    </xf>
    <xf numFmtId="4" fontId="26" fillId="0" borderId="45" xfId="1" applyNumberFormat="1" applyFont="1" applyBorder="1" applyAlignment="1">
      <alignment horizontal="center" vertical="center"/>
    </xf>
    <xf numFmtId="3" fontId="19" fillId="0" borderId="45" xfId="1" applyNumberFormat="1" applyFont="1" applyBorder="1" applyAlignment="1">
      <alignment vertical="center"/>
    </xf>
    <xf numFmtId="4" fontId="20" fillId="0" borderId="45" xfId="1" applyNumberFormat="1" applyFont="1" applyBorder="1" applyAlignment="1" applyProtection="1">
      <alignment horizontal="center" vertical="center" wrapText="1"/>
      <protection locked="0"/>
    </xf>
    <xf numFmtId="4" fontId="20" fillId="0" borderId="45" xfId="1" applyNumberFormat="1" applyFont="1" applyBorder="1" applyAlignment="1">
      <alignment horizontal="center" vertical="center" wrapText="1"/>
    </xf>
    <xf numFmtId="3" fontId="20" fillId="0" borderId="45" xfId="1" applyNumberFormat="1" applyFont="1" applyBorder="1" applyAlignment="1">
      <alignment horizontal="center" vertical="center"/>
    </xf>
    <xf numFmtId="4" fontId="25" fillId="0" borderId="45" xfId="1" applyNumberFormat="1" applyFont="1" applyBorder="1" applyAlignment="1">
      <alignment horizontal="center" vertical="center" wrapText="1"/>
    </xf>
    <xf numFmtId="4" fontId="20" fillId="0" borderId="45" xfId="1" applyNumberFormat="1" applyFont="1" applyBorder="1" applyAlignment="1">
      <alignment vertical="center"/>
    </xf>
    <xf numFmtId="4" fontId="25" fillId="0" borderId="45" xfId="1" applyNumberFormat="1" applyFont="1" applyBorder="1" applyAlignment="1">
      <alignment horizontal="justify" vertical="center" wrapText="1"/>
    </xf>
    <xf numFmtId="4" fontId="26" fillId="0" borderId="45" xfId="1" applyNumberFormat="1" applyFont="1" applyBorder="1" applyAlignment="1">
      <alignment horizontal="left" vertical="center"/>
    </xf>
    <xf numFmtId="4" fontId="29" fillId="0" borderId="45" xfId="1" applyNumberFormat="1" applyFont="1" applyBorder="1" applyAlignment="1">
      <alignment horizontal="center" vertical="center"/>
    </xf>
    <xf numFmtId="4" fontId="29" fillId="0" borderId="45" xfId="1" applyNumberFormat="1" applyFont="1" applyBorder="1" applyAlignment="1">
      <alignment horizontal="left" vertical="center"/>
    </xf>
    <xf numFmtId="4" fontId="29" fillId="0" borderId="45" xfId="2" applyNumberFormat="1" applyFont="1" applyFill="1" applyBorder="1" applyAlignment="1" applyProtection="1">
      <alignment horizontal="center" vertical="center"/>
    </xf>
    <xf numFmtId="0" fontId="19" fillId="0" borderId="45" xfId="1" applyFont="1" applyBorder="1"/>
    <xf numFmtId="0" fontId="21" fillId="0" borderId="45" xfId="0" applyFont="1" applyBorder="1"/>
    <xf numFmtId="0" fontId="5" fillId="0" borderId="45" xfId="0" applyFont="1" applyBorder="1"/>
    <xf numFmtId="0" fontId="2" fillId="0" borderId="0" xfId="0" applyFont="1"/>
    <xf numFmtId="0" fontId="2" fillId="0" borderId="0" xfId="0" applyFont="1" applyAlignment="1">
      <alignment wrapText="1"/>
    </xf>
    <xf numFmtId="0" fontId="2" fillId="0" borderId="0" xfId="0" applyFont="1" applyAlignment="1">
      <alignment horizontal="center" vertical="center" wrapText="1"/>
    </xf>
    <xf numFmtId="0" fontId="31" fillId="0" borderId="0" xfId="0" applyFont="1" applyAlignment="1">
      <alignment horizontal="center"/>
    </xf>
    <xf numFmtId="0" fontId="2" fillId="0" borderId="12" xfId="0" applyFont="1" applyBorder="1" applyAlignment="1">
      <alignment horizontal="center"/>
    </xf>
    <xf numFmtId="2" fontId="12" fillId="2" borderId="1" xfId="3" applyNumberFormat="1" applyFont="1" applyFill="1" applyBorder="1" applyAlignment="1">
      <alignment horizontal="center" vertical="center" wrapText="1"/>
    </xf>
    <xf numFmtId="0" fontId="1" fillId="2" borderId="1" xfId="0" applyFont="1" applyFill="1" applyBorder="1"/>
    <xf numFmtId="0" fontId="2" fillId="0" borderId="0" xfId="0" applyFont="1" applyAlignment="1">
      <alignment horizontal="center" vertical="center"/>
    </xf>
    <xf numFmtId="0" fontId="10" fillId="2" borderId="1" xfId="3" applyFont="1" applyFill="1" applyBorder="1" applyAlignment="1">
      <alignment horizontal="left" vertical="center" wrapText="1"/>
    </xf>
    <xf numFmtId="0" fontId="1" fillId="0" borderId="3" xfId="0" applyFont="1" applyBorder="1" applyAlignment="1">
      <alignment horizontal="justify" vertical="center"/>
    </xf>
    <xf numFmtId="0" fontId="1" fillId="0" borderId="3" xfId="0" applyFont="1" applyBorder="1" applyAlignment="1">
      <alignment horizontal="justify" vertical="center" wrapText="1"/>
    </xf>
    <xf numFmtId="0" fontId="1" fillId="6" borderId="1" xfId="0" applyFont="1" applyFill="1" applyBorder="1" applyAlignment="1">
      <alignment horizontal="center" vertical="center" wrapText="1"/>
    </xf>
    <xf numFmtId="0" fontId="30" fillId="5" borderId="52" xfId="3" applyFont="1" applyFill="1" applyBorder="1" applyAlignment="1">
      <alignment horizontal="center" vertical="center" wrapText="1"/>
    </xf>
    <xf numFmtId="0" fontId="12" fillId="2" borderId="50" xfId="3" applyFont="1" applyFill="1" applyBorder="1" applyAlignment="1">
      <alignment horizontal="center" vertical="center" wrapText="1"/>
    </xf>
    <xf numFmtId="0" fontId="10" fillId="2" borderId="46" xfId="3" applyFont="1" applyFill="1" applyBorder="1" applyAlignment="1">
      <alignment horizontal="left" vertical="center" wrapText="1"/>
    </xf>
    <xf numFmtId="0" fontId="1" fillId="6" borderId="46" xfId="0" applyFont="1" applyFill="1" applyBorder="1" applyAlignment="1">
      <alignment horizontal="center" vertical="center" wrapText="1"/>
    </xf>
    <xf numFmtId="2" fontId="12" fillId="2" borderId="46" xfId="3" applyNumberFormat="1" applyFont="1" applyFill="1" applyBorder="1" applyAlignment="1">
      <alignment horizontal="center" vertical="center" wrapText="1"/>
    </xf>
    <xf numFmtId="0" fontId="12" fillId="2" borderId="47" xfId="3" applyFont="1" applyFill="1" applyBorder="1" applyAlignment="1">
      <alignment horizontal="center" vertical="center" wrapText="1"/>
    </xf>
    <xf numFmtId="0" fontId="12" fillId="2" borderId="55" xfId="3" applyFont="1" applyFill="1" applyBorder="1" applyAlignment="1">
      <alignment horizontal="center" vertical="center" wrapText="1"/>
    </xf>
    <xf numFmtId="0" fontId="12" fillId="2" borderId="48" xfId="3" applyFont="1" applyFill="1" applyBorder="1" applyAlignment="1">
      <alignment horizontal="center" vertical="center" wrapText="1"/>
    </xf>
    <xf numFmtId="0" fontId="1" fillId="0" borderId="48" xfId="0" applyFont="1" applyBorder="1" applyAlignment="1">
      <alignment horizontal="center" vertical="center" wrapText="1"/>
    </xf>
    <xf numFmtId="0" fontId="12" fillId="2" borderId="51" xfId="3" applyFont="1" applyFill="1" applyBorder="1" applyAlignment="1">
      <alignment horizontal="center" vertical="center" wrapText="1"/>
    </xf>
    <xf numFmtId="0" fontId="1" fillId="0" borderId="52" xfId="0" applyFont="1" applyBorder="1" applyAlignment="1">
      <alignment horizontal="justify" vertical="center"/>
    </xf>
    <xf numFmtId="0" fontId="1" fillId="2" borderId="52" xfId="0" applyFont="1" applyFill="1" applyBorder="1"/>
    <xf numFmtId="0" fontId="1" fillId="0" borderId="53" xfId="0" applyFont="1" applyBorder="1" applyAlignment="1">
      <alignment horizontal="center" vertical="center" wrapText="1"/>
    </xf>
    <xf numFmtId="0" fontId="12" fillId="2" borderId="54" xfId="3" applyFont="1" applyFill="1" applyBorder="1" applyAlignment="1">
      <alignment horizontal="center" vertical="center" wrapText="1"/>
    </xf>
    <xf numFmtId="0" fontId="12" fillId="2" borderId="46" xfId="3" applyFont="1" applyFill="1" applyBorder="1" applyAlignment="1">
      <alignment horizontal="center" vertical="center" wrapText="1"/>
    </xf>
    <xf numFmtId="0" fontId="12" fillId="2" borderId="49" xfId="3" applyFont="1" applyFill="1" applyBorder="1" applyAlignment="1">
      <alignment horizontal="center" vertical="center" wrapText="1"/>
    </xf>
    <xf numFmtId="0" fontId="12" fillId="2" borderId="1" xfId="3" applyFont="1" applyFill="1" applyBorder="1" applyAlignment="1">
      <alignment horizontal="center" vertical="center" wrapText="1"/>
    </xf>
    <xf numFmtId="0" fontId="35" fillId="2" borderId="1" xfId="0" applyFont="1" applyFill="1" applyBorder="1" applyAlignment="1">
      <alignment vertical="center"/>
    </xf>
    <xf numFmtId="0" fontId="35" fillId="2" borderId="1" xfId="0" applyFont="1" applyFill="1" applyBorder="1" applyAlignment="1">
      <alignment horizontal="center" vertical="center"/>
    </xf>
    <xf numFmtId="0" fontId="35" fillId="2" borderId="52" xfId="0" applyFont="1" applyFill="1" applyBorder="1" applyAlignment="1">
      <alignment vertical="center"/>
    </xf>
    <xf numFmtId="0" fontId="35" fillId="2" borderId="52" xfId="0" applyFont="1" applyFill="1" applyBorder="1" applyAlignment="1">
      <alignment horizontal="center" vertical="center"/>
    </xf>
    <xf numFmtId="0" fontId="10" fillId="2" borderId="17" xfId="3" applyFont="1" applyFill="1" applyBorder="1" applyAlignment="1">
      <alignment horizontal="center" vertical="center" wrapText="1"/>
    </xf>
    <xf numFmtId="0" fontId="10" fillId="2" borderId="16" xfId="3" applyFont="1" applyFill="1" applyBorder="1" applyAlignment="1">
      <alignment horizontal="center" vertical="center" wrapText="1"/>
    </xf>
    <xf numFmtId="0" fontId="10" fillId="2" borderId="2" xfId="3" applyFont="1" applyFill="1" applyBorder="1" applyAlignment="1">
      <alignment horizontal="center" vertical="center" wrapText="1"/>
    </xf>
    <xf numFmtId="0" fontId="10" fillId="2" borderId="24" xfId="3" applyFont="1" applyFill="1" applyBorder="1" applyAlignment="1">
      <alignment horizontal="center" vertical="center" wrapText="1"/>
    </xf>
    <xf numFmtId="0" fontId="10" fillId="2" borderId="19" xfId="3" applyFont="1" applyFill="1" applyBorder="1" applyAlignment="1">
      <alignment horizontal="center" vertical="center" wrapText="1"/>
    </xf>
    <xf numFmtId="0" fontId="34" fillId="0" borderId="0" xfId="0" applyFont="1" applyAlignment="1">
      <alignment horizontal="center"/>
    </xf>
    <xf numFmtId="0" fontId="34" fillId="0" borderId="0" xfId="0" applyFont="1" applyBorder="1" applyAlignment="1">
      <alignment horizontal="center" wrapText="1"/>
    </xf>
    <xf numFmtId="2" fontId="30" fillId="5" borderId="46" xfId="3" applyNumberFormat="1" applyFont="1" applyFill="1" applyBorder="1" applyAlignment="1">
      <alignment horizontal="center" vertical="center" wrapText="1"/>
    </xf>
    <xf numFmtId="2" fontId="30" fillId="5" borderId="52" xfId="3" applyNumberFormat="1" applyFont="1" applyFill="1" applyBorder="1" applyAlignment="1">
      <alignment horizontal="center" vertical="center" wrapText="1"/>
    </xf>
    <xf numFmtId="0" fontId="30" fillId="5" borderId="47" xfId="3" applyFont="1" applyFill="1" applyBorder="1" applyAlignment="1">
      <alignment horizontal="center" vertical="center" wrapText="1"/>
    </xf>
    <xf numFmtId="0" fontId="30" fillId="5" borderId="53" xfId="3" applyFont="1" applyFill="1" applyBorder="1" applyAlignment="1">
      <alignment horizontal="center" vertical="center" wrapText="1"/>
    </xf>
    <xf numFmtId="0" fontId="30" fillId="5" borderId="46" xfId="3" applyFont="1" applyFill="1" applyBorder="1" applyAlignment="1">
      <alignment horizontal="center" vertical="center" wrapText="1"/>
    </xf>
    <xf numFmtId="0" fontId="30" fillId="5" borderId="52" xfId="3" applyFont="1" applyFill="1" applyBorder="1" applyAlignment="1">
      <alignment horizontal="center" vertical="center" wrapText="1"/>
    </xf>
    <xf numFmtId="0" fontId="30" fillId="5" borderId="50" xfId="3" applyFont="1" applyFill="1" applyBorder="1" applyAlignment="1">
      <alignment horizontal="center" vertical="center" wrapText="1"/>
    </xf>
    <xf numFmtId="0" fontId="30" fillId="5" borderId="51" xfId="3" applyFont="1" applyFill="1" applyBorder="1" applyAlignment="1">
      <alignment horizontal="center" vertical="center"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9" xfId="0" applyFont="1" applyBorder="1" applyAlignment="1">
      <alignment horizontal="center"/>
    </xf>
    <xf numFmtId="0" fontId="3" fillId="0" borderId="0" xfId="0" applyFont="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4" fontId="11" fillId="0" borderId="4" xfId="1" applyNumberFormat="1" applyFont="1" applyBorder="1" applyAlignment="1">
      <alignment horizontal="left" vertical="center"/>
    </xf>
    <xf numFmtId="4" fontId="11" fillId="0" borderId="5" xfId="1" applyNumberFormat="1" applyFont="1" applyBorder="1" applyAlignment="1">
      <alignment horizontal="left" vertical="center"/>
    </xf>
    <xf numFmtId="4" fontId="10" fillId="0" borderId="5" xfId="1" applyNumberFormat="1" applyBorder="1" applyAlignment="1">
      <alignment horizontal="left" vertical="center"/>
    </xf>
    <xf numFmtId="4" fontId="10" fillId="0" borderId="29" xfId="2" applyNumberFormat="1" applyFont="1" applyFill="1" applyBorder="1" applyAlignment="1" applyProtection="1">
      <alignment horizontal="center" vertical="center" wrapText="1"/>
    </xf>
    <xf numFmtId="4" fontId="10" fillId="0" borderId="28" xfId="2" applyNumberFormat="1" applyFont="1" applyFill="1" applyBorder="1" applyAlignment="1" applyProtection="1">
      <alignment horizontal="center" vertical="center" wrapText="1"/>
    </xf>
    <xf numFmtId="4" fontId="11" fillId="0" borderId="9" xfId="1" applyNumberFormat="1" applyFont="1" applyBorder="1" applyAlignment="1">
      <alignment horizontal="left" vertical="center"/>
    </xf>
    <xf numFmtId="4" fontId="11" fillId="0" borderId="0" xfId="1" applyNumberFormat="1" applyFont="1" applyAlignment="1">
      <alignment horizontal="left" vertical="center"/>
    </xf>
    <xf numFmtId="4" fontId="10" fillId="0" borderId="0" xfId="1" applyNumberFormat="1" applyAlignment="1">
      <alignment horizontal="left" vertical="center"/>
    </xf>
    <xf numFmtId="4" fontId="13" fillId="0" borderId="14" xfId="1" applyNumberFormat="1" applyFont="1" applyBorder="1" applyAlignment="1">
      <alignment horizontal="center" vertical="center"/>
    </xf>
    <xf numFmtId="4" fontId="13" fillId="0" borderId="7" xfId="1" applyNumberFormat="1" applyFont="1" applyBorder="1" applyAlignment="1">
      <alignment horizontal="center" vertical="center"/>
    </xf>
    <xf numFmtId="4" fontId="13" fillId="0" borderId="8" xfId="1" applyNumberFormat="1" applyFont="1" applyBorder="1" applyAlignment="1">
      <alignment horizontal="center" vertical="center"/>
    </xf>
    <xf numFmtId="4" fontId="12" fillId="0" borderId="9" xfId="1" applyNumberFormat="1" applyFont="1" applyBorder="1" applyAlignment="1">
      <alignment horizontal="center" vertical="center" wrapText="1"/>
    </xf>
    <xf numFmtId="4" fontId="12" fillId="0" borderId="15" xfId="1" applyNumberFormat="1" applyFont="1" applyBorder="1" applyAlignment="1">
      <alignment horizontal="center" vertical="center" wrapText="1"/>
    </xf>
    <xf numFmtId="4" fontId="10" fillId="0" borderId="11" xfId="1" applyNumberFormat="1" applyBorder="1" applyAlignment="1">
      <alignment horizontal="center" vertical="center" wrapText="1"/>
    </xf>
    <xf numFmtId="4" fontId="10" fillId="0" borderId="22" xfId="1" applyNumberFormat="1" applyBorder="1" applyAlignment="1">
      <alignment horizontal="center" vertical="center" wrapText="1"/>
    </xf>
    <xf numFmtId="4" fontId="12" fillId="0" borderId="16" xfId="1" applyNumberFormat="1" applyFont="1" applyBorder="1" applyAlignment="1">
      <alignment horizontal="center" vertical="center" wrapText="1"/>
    </xf>
    <xf numFmtId="4" fontId="12" fillId="0" borderId="23" xfId="1" applyNumberFormat="1" applyFont="1" applyBorder="1" applyAlignment="1">
      <alignment horizontal="center" vertical="center" wrapText="1"/>
    </xf>
    <xf numFmtId="4" fontId="12" fillId="0" borderId="17" xfId="1" applyNumberFormat="1" applyFont="1" applyBorder="1" applyAlignment="1">
      <alignment horizontal="center" vertical="center" wrapText="1"/>
    </xf>
    <xf numFmtId="4" fontId="12" fillId="0" borderId="18" xfId="1" applyNumberFormat="1" applyFont="1" applyBorder="1" applyAlignment="1">
      <alignment horizontal="center" vertical="center" wrapText="1"/>
    </xf>
    <xf numFmtId="4" fontId="12" fillId="0" borderId="22" xfId="1" applyNumberFormat="1" applyFont="1" applyBorder="1" applyAlignment="1">
      <alignment horizontal="center" vertical="center" wrapText="1"/>
    </xf>
    <xf numFmtId="4" fontId="12" fillId="0" borderId="19" xfId="1" applyNumberFormat="1" applyFont="1" applyBorder="1" applyAlignment="1">
      <alignment horizontal="center" vertical="center" wrapText="1"/>
    </xf>
    <xf numFmtId="4" fontId="12" fillId="0" borderId="24" xfId="1" applyNumberFormat="1" applyFont="1" applyBorder="1" applyAlignment="1">
      <alignment horizontal="center" vertical="center" wrapText="1"/>
    </xf>
    <xf numFmtId="4" fontId="12" fillId="0" borderId="20" xfId="1" applyNumberFormat="1" applyFont="1" applyBorder="1" applyAlignment="1">
      <alignment horizontal="center" vertical="center" wrapText="1"/>
    </xf>
    <xf numFmtId="4" fontId="12" fillId="0" borderId="25" xfId="1" applyNumberFormat="1" applyFont="1" applyBorder="1" applyAlignment="1">
      <alignment horizontal="center" vertical="center" wrapText="1"/>
    </xf>
    <xf numFmtId="4" fontId="12" fillId="0" borderId="0" xfId="1" applyNumberFormat="1" applyFont="1" applyAlignment="1">
      <alignment horizontal="center" vertical="center" wrapText="1"/>
    </xf>
    <xf numFmtId="4" fontId="10" fillId="0" borderId="0" xfId="1" applyNumberFormat="1" applyAlignment="1">
      <alignment horizontal="center" vertical="center" wrapText="1"/>
    </xf>
    <xf numFmtId="4" fontId="12" fillId="0" borderId="21" xfId="1" applyNumberFormat="1" applyFont="1" applyBorder="1" applyAlignment="1">
      <alignment horizontal="center" vertical="center" wrapText="1"/>
    </xf>
    <xf numFmtId="4" fontId="10" fillId="0" borderId="26" xfId="1" applyNumberFormat="1" applyBorder="1" applyAlignment="1">
      <alignment horizontal="center" vertical="center" wrapText="1"/>
    </xf>
    <xf numFmtId="4" fontId="12" fillId="0" borderId="14" xfId="1" applyNumberFormat="1" applyFont="1" applyBorder="1" applyAlignment="1">
      <alignment horizontal="center" vertical="center" wrapText="1"/>
    </xf>
    <xf numFmtId="4" fontId="12" fillId="0" borderId="8" xfId="1" applyNumberFormat="1" applyFont="1" applyBorder="1" applyAlignment="1">
      <alignment horizontal="center" vertical="center" wrapText="1"/>
    </xf>
    <xf numFmtId="4" fontId="10" fillId="0" borderId="7" xfId="1" applyNumberFormat="1" applyBorder="1" applyAlignment="1" applyProtection="1">
      <alignment horizontal="left" vertical="center" wrapText="1"/>
      <protection locked="0"/>
    </xf>
    <xf numFmtId="4" fontId="10" fillId="0" borderId="8" xfId="1" applyNumberFormat="1" applyBorder="1" applyAlignment="1" applyProtection="1">
      <alignment horizontal="left" vertical="center" wrapText="1"/>
      <protection locked="0"/>
    </xf>
    <xf numFmtId="4" fontId="10" fillId="0" borderId="14" xfId="1" applyNumberFormat="1" applyBorder="1" applyAlignment="1" applyProtection="1">
      <alignment horizontal="justify" vertical="center" wrapText="1"/>
      <protection locked="0"/>
    </xf>
    <xf numFmtId="4" fontId="10" fillId="0" borderId="7" xfId="1" applyNumberFormat="1" applyBorder="1" applyAlignment="1" applyProtection="1">
      <alignment horizontal="justify" vertical="center" wrapText="1"/>
      <protection locked="0"/>
    </xf>
    <xf numFmtId="4" fontId="10" fillId="0" borderId="8" xfId="1" applyNumberFormat="1" applyBorder="1" applyAlignment="1" applyProtection="1">
      <alignment horizontal="justify" vertical="center" wrapText="1"/>
      <protection locked="0"/>
    </xf>
    <xf numFmtId="3" fontId="16" fillId="3" borderId="14" xfId="1" applyNumberFormat="1" applyFont="1" applyFill="1" applyBorder="1" applyAlignment="1">
      <alignment horizontal="center" vertical="center"/>
    </xf>
    <xf numFmtId="3" fontId="16" fillId="3" borderId="7" xfId="1" applyNumberFormat="1" applyFont="1" applyFill="1" applyBorder="1" applyAlignment="1">
      <alignment horizontal="center" vertical="center"/>
    </xf>
    <xf numFmtId="3" fontId="16" fillId="3" borderId="8" xfId="1" applyNumberFormat="1" applyFont="1" applyFill="1" applyBorder="1" applyAlignment="1">
      <alignment horizontal="center" vertical="center"/>
    </xf>
    <xf numFmtId="3" fontId="17" fillId="0" borderId="14" xfId="1" applyNumberFormat="1" applyFont="1" applyBorder="1" applyAlignment="1">
      <alignment horizontal="center" vertical="center"/>
    </xf>
    <xf numFmtId="3" fontId="17" fillId="0" borderId="7" xfId="1" applyNumberFormat="1" applyFont="1" applyBorder="1" applyAlignment="1">
      <alignment horizontal="center" vertical="center"/>
    </xf>
    <xf numFmtId="3" fontId="17" fillId="0" borderId="8" xfId="1" applyNumberFormat="1" applyFont="1" applyBorder="1" applyAlignment="1">
      <alignment horizontal="center" vertical="center"/>
    </xf>
    <xf numFmtId="4" fontId="12" fillId="0" borderId="11" xfId="1" applyNumberFormat="1" applyFont="1" applyBorder="1" applyAlignment="1">
      <alignment horizontal="center" vertical="center" wrapText="1"/>
    </xf>
    <xf numFmtId="4" fontId="12" fillId="0" borderId="13" xfId="1" applyNumberFormat="1" applyFont="1" applyBorder="1" applyAlignment="1">
      <alignment horizontal="center" vertical="center" wrapText="1"/>
    </xf>
    <xf numFmtId="4" fontId="10" fillId="0" borderId="11" xfId="1" applyNumberFormat="1" applyBorder="1" applyAlignment="1" applyProtection="1">
      <alignment horizontal="justify" vertical="center" wrapText="1"/>
      <protection locked="0"/>
    </xf>
    <xf numFmtId="4" fontId="10" fillId="0" borderId="12" xfId="1" applyNumberFormat="1" applyBorder="1" applyAlignment="1" applyProtection="1">
      <alignment horizontal="justify" vertical="center" wrapText="1"/>
      <protection locked="0"/>
    </xf>
    <xf numFmtId="4" fontId="10" fillId="0" borderId="13" xfId="1" applyNumberFormat="1" applyBorder="1" applyAlignment="1" applyProtection="1">
      <alignment horizontal="justify" vertical="center" wrapText="1"/>
      <protection locked="0"/>
    </xf>
    <xf numFmtId="4" fontId="10" fillId="0" borderId="14" xfId="1" applyNumberFormat="1" applyBorder="1" applyAlignment="1" applyProtection="1">
      <alignment horizontal="left" vertical="center" wrapText="1"/>
      <protection locked="0"/>
    </xf>
    <xf numFmtId="4" fontId="12" fillId="0" borderId="27" xfId="1" applyNumberFormat="1" applyFont="1" applyBorder="1" applyAlignment="1" applyProtection="1">
      <alignment horizontal="justify" vertical="center" wrapText="1"/>
      <protection locked="0"/>
    </xf>
    <xf numFmtId="4" fontId="12" fillId="0" borderId="28" xfId="1" applyNumberFormat="1" applyFont="1" applyBorder="1" applyAlignment="1" applyProtection="1">
      <alignment horizontal="justify" vertical="center" wrapText="1"/>
      <protection locked="0"/>
    </xf>
    <xf numFmtId="4" fontId="17" fillId="4" borderId="36" xfId="1" applyNumberFormat="1" applyFont="1" applyFill="1" applyBorder="1" applyAlignment="1">
      <alignment horizontal="center" vertical="center"/>
    </xf>
    <xf numFmtId="4" fontId="17" fillId="4" borderId="37" xfId="1" applyNumberFormat="1" applyFont="1" applyFill="1" applyBorder="1" applyAlignment="1">
      <alignment horizontal="center" vertical="center"/>
    </xf>
    <xf numFmtId="4" fontId="17" fillId="4" borderId="38" xfId="1" applyNumberFormat="1" applyFont="1" applyFill="1" applyBorder="1" applyAlignment="1">
      <alignment horizontal="center" vertical="center"/>
    </xf>
    <xf numFmtId="4" fontId="16" fillId="0" borderId="9" xfId="1" applyNumberFormat="1" applyFont="1" applyBorder="1" applyAlignment="1">
      <alignment horizontal="center" vertical="center"/>
    </xf>
    <xf numFmtId="4" fontId="16" fillId="0" borderId="0" xfId="1" applyNumberFormat="1" applyFont="1" applyAlignment="1">
      <alignment horizontal="center" vertical="center"/>
    </xf>
    <xf numFmtId="4" fontId="16" fillId="0" borderId="10" xfId="1" applyNumberFormat="1" applyFont="1" applyBorder="1" applyAlignment="1">
      <alignment horizontal="center" vertical="center"/>
    </xf>
    <xf numFmtId="4" fontId="23" fillId="0" borderId="45" xfId="1" applyNumberFormat="1" applyFont="1" applyBorder="1" applyAlignment="1">
      <alignment horizontal="center" vertical="center" wrapText="1"/>
    </xf>
    <xf numFmtId="4" fontId="22" fillId="0" borderId="40" xfId="1" applyNumberFormat="1" applyFont="1" applyBorder="1" applyAlignment="1">
      <alignment horizontal="center" vertical="center"/>
    </xf>
    <xf numFmtId="4" fontId="22" fillId="0" borderId="41" xfId="1" applyNumberFormat="1" applyFont="1" applyBorder="1" applyAlignment="1">
      <alignment horizontal="center" vertical="center"/>
    </xf>
    <xf numFmtId="4" fontId="22" fillId="0" borderId="42" xfId="1" applyNumberFormat="1" applyFont="1" applyBorder="1" applyAlignment="1">
      <alignment horizontal="center" vertical="center"/>
    </xf>
    <xf numFmtId="0" fontId="21" fillId="0" borderId="45" xfId="0" applyFont="1" applyBorder="1" applyAlignment="1">
      <alignment horizontal="center" vertical="center" wrapText="1"/>
    </xf>
    <xf numFmtId="4" fontId="20" fillId="0" borderId="45" xfId="1" applyNumberFormat="1" applyFont="1" applyBorder="1" applyAlignment="1">
      <alignment horizontal="justify" vertical="center" wrapText="1"/>
    </xf>
    <xf numFmtId="0" fontId="21" fillId="0" borderId="45" xfId="0" applyFont="1" applyBorder="1" applyAlignment="1">
      <alignment horizontal="justify" vertical="center" wrapText="1"/>
    </xf>
    <xf numFmtId="4" fontId="19" fillId="0" borderId="45" xfId="1" applyNumberFormat="1" applyFont="1" applyBorder="1" applyAlignment="1">
      <alignment horizontal="justify" vertical="center" wrapText="1"/>
    </xf>
    <xf numFmtId="4" fontId="25" fillId="0" borderId="45" xfId="1" applyNumberFormat="1" applyFont="1" applyBorder="1" applyAlignment="1">
      <alignment horizontal="center" vertical="center" wrapText="1"/>
    </xf>
    <xf numFmtId="4" fontId="26" fillId="0" borderId="45" xfId="1" applyNumberFormat="1" applyFont="1" applyBorder="1" applyAlignment="1">
      <alignment horizontal="center" vertical="center" wrapText="1"/>
    </xf>
    <xf numFmtId="4" fontId="20" fillId="0" borderId="45" xfId="1" applyNumberFormat="1" applyFont="1" applyBorder="1" applyAlignment="1">
      <alignment horizontal="center" vertical="center" wrapText="1"/>
    </xf>
    <xf numFmtId="3" fontId="26" fillId="0" borderId="45" xfId="1" applyNumberFormat="1" applyFont="1" applyBorder="1" applyAlignment="1">
      <alignment horizontal="center" vertical="center"/>
    </xf>
    <xf numFmtId="3" fontId="20" fillId="0" borderId="45" xfId="1" applyNumberFormat="1" applyFont="1" applyBorder="1" applyAlignment="1">
      <alignment horizontal="center" vertical="center"/>
    </xf>
    <xf numFmtId="3" fontId="25" fillId="0" borderId="45" xfId="1" applyNumberFormat="1" applyFont="1" applyBorder="1" applyAlignment="1">
      <alignment horizontal="center" vertical="center" wrapText="1"/>
    </xf>
    <xf numFmtId="3" fontId="23" fillId="0" borderId="45" xfId="1" applyNumberFormat="1" applyFont="1" applyBorder="1" applyAlignment="1">
      <alignment horizontal="center" vertical="center"/>
    </xf>
    <xf numFmtId="4" fontId="28" fillId="0" borderId="45" xfId="1" applyNumberFormat="1" applyFont="1" applyBorder="1" applyAlignment="1">
      <alignment horizontal="center" vertical="center"/>
    </xf>
    <xf numFmtId="4" fontId="19" fillId="0" borderId="45" xfId="1" applyNumberFormat="1" applyFont="1" applyBorder="1" applyAlignment="1">
      <alignment horizontal="center" vertical="center"/>
    </xf>
    <xf numFmtId="4" fontId="22" fillId="0" borderId="45" xfId="1" applyNumberFormat="1" applyFont="1" applyBorder="1" applyAlignment="1">
      <alignment horizontal="center" vertical="center"/>
    </xf>
    <xf numFmtId="4" fontId="27" fillId="0" borderId="45" xfId="1" applyNumberFormat="1" applyFont="1" applyBorder="1" applyAlignment="1">
      <alignment horizontal="center" vertical="center"/>
    </xf>
    <xf numFmtId="4" fontId="26" fillId="0" borderId="45" xfId="1" applyNumberFormat="1" applyFont="1" applyBorder="1" applyAlignment="1">
      <alignment horizontal="left" vertical="center"/>
    </xf>
    <xf numFmtId="4" fontId="33" fillId="0" borderId="11" xfId="1" applyNumberFormat="1" applyFont="1" applyBorder="1" applyAlignment="1" applyProtection="1">
      <alignment horizontal="left" vertical="center" wrapText="1"/>
      <protection locked="0"/>
    </xf>
    <xf numFmtId="4" fontId="33" fillId="0" borderId="12" xfId="1" applyNumberFormat="1" applyFont="1" applyBorder="1" applyAlignment="1" applyProtection="1">
      <alignment horizontal="left" vertical="center" wrapText="1"/>
      <protection locked="0"/>
    </xf>
    <xf numFmtId="4" fontId="33" fillId="0" borderId="13" xfId="1" applyNumberFormat="1" applyFont="1" applyBorder="1" applyAlignment="1" applyProtection="1">
      <alignment horizontal="left" vertical="center" wrapText="1"/>
      <protection locked="0"/>
    </xf>
  </cellXfs>
  <cellStyles count="4">
    <cellStyle name="Millares [0] 3" xfId="2" xr:uid="{00000000-0005-0000-0000-000000000000}"/>
    <cellStyle name="Normal" xfId="0" builtinId="0"/>
    <cellStyle name="Normal 2" xfId="3" xr:uid="{00000000-0005-0000-0000-000002000000}"/>
    <cellStyle name="Normal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105833</xdr:colOff>
      <xdr:row>0</xdr:row>
      <xdr:rowOff>169334</xdr:rowOff>
    </xdr:from>
    <xdr:to>
      <xdr:col>3</xdr:col>
      <xdr:colOff>410632</xdr:colOff>
      <xdr:row>2</xdr:row>
      <xdr:rowOff>162984</xdr:rowOff>
    </xdr:to>
    <xdr:pic>
      <xdr:nvPicPr>
        <xdr:cNvPr id="3" name="WordPictureWatermark1242536830">
          <a:extLst>
            <a:ext uri="{FF2B5EF4-FFF2-40B4-BE49-F238E27FC236}">
              <a16:creationId xmlns:a16="http://schemas.microsoft.com/office/drawing/2014/main" id="{00000000-0008-0000-00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05833" y="169334"/>
          <a:ext cx="3496732" cy="126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149086</xdr:colOff>
      <xdr:row>0</xdr:row>
      <xdr:rowOff>0</xdr:rowOff>
    </xdr:from>
    <xdr:to>
      <xdr:col>4</xdr:col>
      <xdr:colOff>339585</xdr:colOff>
      <xdr:row>2</xdr:row>
      <xdr:rowOff>210377</xdr:rowOff>
    </xdr:to>
    <xdr:pic>
      <xdr:nvPicPr>
        <xdr:cNvPr id="2" name="WordPictureWatermark1242536830">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149086</xdr:colOff>
      <xdr:row>0</xdr:row>
      <xdr:rowOff>0</xdr:rowOff>
    </xdr:from>
    <xdr:to>
      <xdr:col>4</xdr:col>
      <xdr:colOff>339585</xdr:colOff>
      <xdr:row>2</xdr:row>
      <xdr:rowOff>210377</xdr:rowOff>
    </xdr:to>
    <xdr:pic>
      <xdr:nvPicPr>
        <xdr:cNvPr id="2" name="WordPictureWatermark1242536830">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149086</xdr:colOff>
      <xdr:row>0</xdr:row>
      <xdr:rowOff>0</xdr:rowOff>
    </xdr:from>
    <xdr:to>
      <xdr:col>4</xdr:col>
      <xdr:colOff>339585</xdr:colOff>
      <xdr:row>2</xdr:row>
      <xdr:rowOff>210377</xdr:rowOff>
    </xdr:to>
    <xdr:pic>
      <xdr:nvPicPr>
        <xdr:cNvPr id="2" name="WordPictureWatermark1242536830">
          <a:extLst>
            <a:ext uri="{FF2B5EF4-FFF2-40B4-BE49-F238E27FC236}">
              <a16:creationId xmlns:a16="http://schemas.microsoft.com/office/drawing/2014/main" id="{00000000-0008-0000-03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usana/Documents/INSCRIPCIONES%20CV%202021/EVALUACION%20CE-01-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1"/>
      <sheetName val="2"/>
      <sheetName val="3"/>
      <sheetName val="4"/>
      <sheetName val="EVALUACIÓN DEL PERFIL"/>
    </sheetNames>
    <sheetDataSet>
      <sheetData sheetId="0">
        <row r="2">
          <cell r="AC2" t="str">
            <v>PLANTA</v>
          </cell>
        </row>
      </sheetData>
      <sheetData sheetId="1">
        <row r="10">
          <cell r="E10"/>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zoomScale="90" zoomScaleNormal="90" workbookViewId="0">
      <selection activeCell="B4" sqref="B4:B5"/>
    </sheetView>
  </sheetViews>
  <sheetFormatPr baseColWidth="10" defaultColWidth="11.5546875" defaultRowHeight="12" x14ac:dyDescent="0.25"/>
  <cols>
    <col min="1" max="1" width="5.21875" style="89" customWidth="1"/>
    <col min="2" max="2" width="23" style="82" customWidth="1"/>
    <col min="3" max="3" width="18.33203125" style="82" customWidth="1"/>
    <col min="4" max="4" width="12.33203125" style="82" customWidth="1"/>
    <col min="5" max="5" width="31.6640625" style="82" customWidth="1"/>
    <col min="6" max="6" width="47.33203125" style="82" customWidth="1"/>
    <col min="7" max="8" width="10.109375" style="82" customWidth="1"/>
    <col min="9" max="9" width="11.5546875" style="82"/>
    <col min="10" max="10" width="58.88671875" style="82" customWidth="1"/>
    <col min="11" max="16384" width="11.5546875" style="82"/>
  </cols>
  <sheetData>
    <row r="1" spans="1:10" ht="50.25" customHeight="1" x14ac:dyDescent="0.3">
      <c r="A1" s="120" t="s">
        <v>103</v>
      </c>
      <c r="B1" s="120"/>
      <c r="C1" s="120"/>
      <c r="D1" s="120"/>
      <c r="E1" s="120"/>
      <c r="F1" s="120"/>
      <c r="G1" s="120"/>
      <c r="H1" s="120"/>
      <c r="I1" s="120"/>
      <c r="J1" s="120"/>
    </row>
    <row r="2" spans="1:10" ht="50.25" customHeight="1" x14ac:dyDescent="0.3">
      <c r="A2" s="121" t="s">
        <v>104</v>
      </c>
      <c r="B2" s="121"/>
      <c r="C2" s="121"/>
      <c r="D2" s="121"/>
      <c r="E2" s="121"/>
      <c r="F2" s="121"/>
      <c r="G2" s="121"/>
      <c r="H2" s="121"/>
      <c r="I2" s="121"/>
      <c r="J2" s="121"/>
    </row>
    <row r="3" spans="1:10" ht="31.5" customHeight="1" thickBot="1" x14ac:dyDescent="0.3">
      <c r="B3" s="86"/>
      <c r="C3" s="86"/>
      <c r="D3" s="86"/>
      <c r="E3" s="86"/>
      <c r="F3" s="86"/>
      <c r="G3" s="86"/>
      <c r="H3" s="86"/>
      <c r="I3" s="86"/>
      <c r="J3" s="86"/>
    </row>
    <row r="4" spans="1:10" ht="42" customHeight="1" x14ac:dyDescent="0.25">
      <c r="A4" s="128" t="s">
        <v>10</v>
      </c>
      <c r="B4" s="126" t="s">
        <v>96</v>
      </c>
      <c r="C4" s="126" t="s">
        <v>98</v>
      </c>
      <c r="D4" s="126" t="s">
        <v>149</v>
      </c>
      <c r="E4" s="126" t="s">
        <v>97</v>
      </c>
      <c r="F4" s="126"/>
      <c r="G4" s="126" t="s">
        <v>99</v>
      </c>
      <c r="H4" s="126"/>
      <c r="I4" s="122" t="s">
        <v>100</v>
      </c>
      <c r="J4" s="124" t="s">
        <v>101</v>
      </c>
    </row>
    <row r="5" spans="1:10" ht="42" customHeight="1" thickBot="1" x14ac:dyDescent="0.3">
      <c r="A5" s="129"/>
      <c r="B5" s="127"/>
      <c r="C5" s="127"/>
      <c r="D5" s="127"/>
      <c r="E5" s="94" t="s">
        <v>9</v>
      </c>
      <c r="F5" s="94" t="s">
        <v>102</v>
      </c>
      <c r="G5" s="94" t="s">
        <v>1</v>
      </c>
      <c r="H5" s="94" t="s">
        <v>0</v>
      </c>
      <c r="I5" s="123"/>
      <c r="J5" s="125"/>
    </row>
    <row r="6" spans="1:10" ht="69" customHeight="1" x14ac:dyDescent="0.25">
      <c r="A6" s="95">
        <v>1</v>
      </c>
      <c r="B6" s="96" t="s">
        <v>168</v>
      </c>
      <c r="C6" s="119" t="s">
        <v>23</v>
      </c>
      <c r="D6" s="115" t="s">
        <v>190</v>
      </c>
      <c r="E6" s="97" t="s">
        <v>171</v>
      </c>
      <c r="F6" s="97" t="s">
        <v>172</v>
      </c>
      <c r="G6" s="107" t="s">
        <v>130</v>
      </c>
      <c r="H6" s="108"/>
      <c r="I6" s="98">
        <f>'DURÁN ERVIN'!O41</f>
        <v>28.93</v>
      </c>
      <c r="J6" s="99" t="s">
        <v>166</v>
      </c>
    </row>
    <row r="7" spans="1:10" ht="69" customHeight="1" x14ac:dyDescent="0.25">
      <c r="A7" s="100">
        <v>2</v>
      </c>
      <c r="B7" s="90" t="s">
        <v>169</v>
      </c>
      <c r="C7" s="117"/>
      <c r="D7" s="116"/>
      <c r="E7" s="93" t="s">
        <v>173</v>
      </c>
      <c r="F7" s="93" t="s">
        <v>174</v>
      </c>
      <c r="G7" s="109" t="s">
        <v>130</v>
      </c>
      <c r="H7" s="110"/>
      <c r="I7" s="87">
        <f>'RÍOS DIANA'!O41</f>
        <v>24.06</v>
      </c>
      <c r="J7" s="101" t="s">
        <v>167</v>
      </c>
    </row>
    <row r="8" spans="1:10" ht="85.5" customHeight="1" x14ac:dyDescent="0.25">
      <c r="A8" s="100">
        <v>3</v>
      </c>
      <c r="B8" s="90" t="s">
        <v>134</v>
      </c>
      <c r="C8" s="117"/>
      <c r="D8" s="116"/>
      <c r="E8" s="93" t="s">
        <v>175</v>
      </c>
      <c r="F8" s="93" t="s">
        <v>181</v>
      </c>
      <c r="G8" s="109" t="s">
        <v>130</v>
      </c>
      <c r="H8" s="110"/>
      <c r="I8" s="87">
        <f>'CASAS NELSON'!O41</f>
        <v>16.799999999999997</v>
      </c>
      <c r="J8" s="101" t="s">
        <v>166</v>
      </c>
    </row>
    <row r="9" spans="1:10" ht="80.25" customHeight="1" x14ac:dyDescent="0.25">
      <c r="A9" s="100">
        <v>4</v>
      </c>
      <c r="B9" s="1" t="s">
        <v>135</v>
      </c>
      <c r="C9" s="117"/>
      <c r="D9" s="117"/>
      <c r="E9" s="91" t="s">
        <v>139</v>
      </c>
      <c r="F9" s="92" t="s">
        <v>143</v>
      </c>
      <c r="G9" s="110"/>
      <c r="H9" s="110" t="s">
        <v>130</v>
      </c>
      <c r="I9" s="87"/>
      <c r="J9" s="102" t="s">
        <v>151</v>
      </c>
    </row>
    <row r="10" spans="1:10" ht="80.25" customHeight="1" x14ac:dyDescent="0.25">
      <c r="A10" s="100">
        <v>5</v>
      </c>
      <c r="B10" s="1" t="s">
        <v>136</v>
      </c>
      <c r="C10" s="117"/>
      <c r="D10" s="117"/>
      <c r="E10" s="1" t="s">
        <v>114</v>
      </c>
      <c r="F10" s="1" t="s">
        <v>141</v>
      </c>
      <c r="G10" s="110"/>
      <c r="H10" s="110" t="s">
        <v>130</v>
      </c>
      <c r="I10" s="87"/>
      <c r="J10" s="102" t="s">
        <v>152</v>
      </c>
    </row>
    <row r="11" spans="1:10" ht="80.25" customHeight="1" x14ac:dyDescent="0.25">
      <c r="A11" s="100">
        <v>6</v>
      </c>
      <c r="B11" s="1" t="s">
        <v>105</v>
      </c>
      <c r="C11" s="117"/>
      <c r="D11" s="117"/>
      <c r="E11" s="1" t="s">
        <v>114</v>
      </c>
      <c r="F11" s="1" t="s">
        <v>122</v>
      </c>
      <c r="G11" s="110"/>
      <c r="H11" s="110" t="s">
        <v>130</v>
      </c>
      <c r="I11" s="87"/>
      <c r="J11" s="102" t="s">
        <v>153</v>
      </c>
    </row>
    <row r="12" spans="1:10" ht="80.25" customHeight="1" x14ac:dyDescent="0.25">
      <c r="A12" s="100">
        <v>7</v>
      </c>
      <c r="B12" s="1" t="s">
        <v>15</v>
      </c>
      <c r="C12" s="117"/>
      <c r="D12" s="117"/>
      <c r="E12" s="1" t="s">
        <v>115</v>
      </c>
      <c r="F12" s="1" t="s">
        <v>142</v>
      </c>
      <c r="G12" s="110"/>
      <c r="H12" s="110" t="s">
        <v>130</v>
      </c>
      <c r="I12" s="87"/>
      <c r="J12" s="102" t="s">
        <v>185</v>
      </c>
    </row>
    <row r="13" spans="1:10" ht="80.25" customHeight="1" x14ac:dyDescent="0.25">
      <c r="A13" s="100">
        <v>8</v>
      </c>
      <c r="B13" s="1" t="s">
        <v>106</v>
      </c>
      <c r="C13" s="117"/>
      <c r="D13" s="117"/>
      <c r="E13" s="1" t="s">
        <v>12</v>
      </c>
      <c r="F13" s="2" t="s">
        <v>144</v>
      </c>
      <c r="G13" s="110"/>
      <c r="H13" s="110" t="s">
        <v>130</v>
      </c>
      <c r="I13" s="87"/>
      <c r="J13" s="102" t="s">
        <v>154</v>
      </c>
    </row>
    <row r="14" spans="1:10" ht="66" customHeight="1" x14ac:dyDescent="0.25">
      <c r="A14" s="100">
        <v>9</v>
      </c>
      <c r="B14" s="1" t="s">
        <v>107</v>
      </c>
      <c r="C14" s="117"/>
      <c r="D14" s="117"/>
      <c r="E14" s="1" t="s">
        <v>116</v>
      </c>
      <c r="F14" s="1" t="s">
        <v>123</v>
      </c>
      <c r="G14" s="111"/>
      <c r="H14" s="112" t="s">
        <v>130</v>
      </c>
      <c r="I14" s="88"/>
      <c r="J14" s="102" t="s">
        <v>186</v>
      </c>
    </row>
    <row r="15" spans="1:10" ht="66" customHeight="1" x14ac:dyDescent="0.25">
      <c r="A15" s="100">
        <v>10</v>
      </c>
      <c r="B15" s="1" t="s">
        <v>137</v>
      </c>
      <c r="C15" s="117"/>
      <c r="D15" s="117"/>
      <c r="E15" s="1" t="s">
        <v>114</v>
      </c>
      <c r="F15" s="1" t="s">
        <v>145</v>
      </c>
      <c r="G15" s="111"/>
      <c r="H15" s="112" t="s">
        <v>130</v>
      </c>
      <c r="I15" s="88"/>
      <c r="J15" s="102" t="s">
        <v>155</v>
      </c>
    </row>
    <row r="16" spans="1:10" ht="66" customHeight="1" x14ac:dyDescent="0.25">
      <c r="A16" s="100">
        <v>11</v>
      </c>
      <c r="B16" s="1" t="s">
        <v>108</v>
      </c>
      <c r="C16" s="117"/>
      <c r="D16" s="117"/>
      <c r="E16" s="1" t="s">
        <v>117</v>
      </c>
      <c r="F16" s="1" t="s">
        <v>124</v>
      </c>
      <c r="G16" s="111"/>
      <c r="H16" s="112" t="s">
        <v>130</v>
      </c>
      <c r="I16" s="88"/>
      <c r="J16" s="102" t="s">
        <v>186</v>
      </c>
    </row>
    <row r="17" spans="1:10" ht="66" customHeight="1" x14ac:dyDescent="0.25">
      <c r="A17" s="100">
        <v>12</v>
      </c>
      <c r="B17" s="1" t="s">
        <v>109</v>
      </c>
      <c r="C17" s="117"/>
      <c r="D17" s="117"/>
      <c r="E17" s="1" t="s">
        <v>140</v>
      </c>
      <c r="F17" s="1" t="s">
        <v>146</v>
      </c>
      <c r="G17" s="111"/>
      <c r="H17" s="112" t="s">
        <v>130</v>
      </c>
      <c r="I17" s="88"/>
      <c r="J17" s="102" t="s">
        <v>156</v>
      </c>
    </row>
    <row r="18" spans="1:10" ht="92.25" customHeight="1" x14ac:dyDescent="0.25">
      <c r="A18" s="100">
        <v>13</v>
      </c>
      <c r="B18" s="1" t="s">
        <v>17</v>
      </c>
      <c r="C18" s="117"/>
      <c r="D18" s="117"/>
      <c r="E18" s="1" t="s">
        <v>118</v>
      </c>
      <c r="F18" s="1"/>
      <c r="G18" s="111"/>
      <c r="H18" s="112" t="s">
        <v>130</v>
      </c>
      <c r="I18" s="88"/>
      <c r="J18" s="102" t="s">
        <v>187</v>
      </c>
    </row>
    <row r="19" spans="1:10" ht="98.25" customHeight="1" x14ac:dyDescent="0.25">
      <c r="A19" s="100">
        <v>14</v>
      </c>
      <c r="B19" s="1" t="s">
        <v>18</v>
      </c>
      <c r="C19" s="117"/>
      <c r="D19" s="117"/>
      <c r="E19" s="1" t="s">
        <v>13</v>
      </c>
      <c r="F19" s="1" t="s">
        <v>125</v>
      </c>
      <c r="G19" s="111"/>
      <c r="H19" s="112" t="s">
        <v>130</v>
      </c>
      <c r="I19" s="88"/>
      <c r="J19" s="102" t="s">
        <v>176</v>
      </c>
    </row>
    <row r="20" spans="1:10" ht="80.25" customHeight="1" x14ac:dyDescent="0.25">
      <c r="A20" s="100">
        <v>15</v>
      </c>
      <c r="B20" s="1" t="s">
        <v>20</v>
      </c>
      <c r="C20" s="117"/>
      <c r="D20" s="117"/>
      <c r="E20" s="1" t="s">
        <v>14</v>
      </c>
      <c r="F20" s="2" t="s">
        <v>147</v>
      </c>
      <c r="G20" s="111"/>
      <c r="H20" s="112" t="s">
        <v>130</v>
      </c>
      <c r="I20" s="88"/>
      <c r="J20" s="102" t="s">
        <v>188</v>
      </c>
    </row>
    <row r="21" spans="1:10" ht="80.25" customHeight="1" x14ac:dyDescent="0.25">
      <c r="A21" s="100">
        <v>16</v>
      </c>
      <c r="B21" s="1" t="s">
        <v>110</v>
      </c>
      <c r="C21" s="117"/>
      <c r="D21" s="117"/>
      <c r="E21" s="1" t="s">
        <v>114</v>
      </c>
      <c r="F21" s="1" t="s">
        <v>126</v>
      </c>
      <c r="G21" s="111"/>
      <c r="H21" s="112" t="s">
        <v>130</v>
      </c>
      <c r="I21" s="88"/>
      <c r="J21" s="102" t="s">
        <v>189</v>
      </c>
    </row>
    <row r="22" spans="1:10" ht="80.25" customHeight="1" x14ac:dyDescent="0.25">
      <c r="A22" s="100">
        <v>17</v>
      </c>
      <c r="B22" s="1" t="s">
        <v>111</v>
      </c>
      <c r="C22" s="117"/>
      <c r="D22" s="117"/>
      <c r="E22" s="1" t="s">
        <v>119</v>
      </c>
      <c r="F22" s="2" t="s">
        <v>127</v>
      </c>
      <c r="G22" s="111"/>
      <c r="H22" s="112" t="s">
        <v>130</v>
      </c>
      <c r="I22" s="88"/>
      <c r="J22" s="102" t="s">
        <v>157</v>
      </c>
    </row>
    <row r="23" spans="1:10" ht="66" customHeight="1" x14ac:dyDescent="0.25">
      <c r="A23" s="100">
        <v>18</v>
      </c>
      <c r="B23" s="1" t="s">
        <v>112</v>
      </c>
      <c r="C23" s="117"/>
      <c r="D23" s="117"/>
      <c r="E23" s="1" t="s">
        <v>120</v>
      </c>
      <c r="F23" s="1" t="s">
        <v>128</v>
      </c>
      <c r="G23" s="111"/>
      <c r="H23" s="112" t="s">
        <v>130</v>
      </c>
      <c r="I23" s="88"/>
      <c r="J23" s="102" t="s">
        <v>157</v>
      </c>
    </row>
    <row r="24" spans="1:10" ht="66" customHeight="1" x14ac:dyDescent="0.25">
      <c r="A24" s="100">
        <v>19</v>
      </c>
      <c r="B24" s="1" t="s">
        <v>22</v>
      </c>
      <c r="C24" s="117"/>
      <c r="D24" s="117"/>
      <c r="E24" s="1" t="s">
        <v>121</v>
      </c>
      <c r="F24" s="1" t="s">
        <v>129</v>
      </c>
      <c r="G24" s="111"/>
      <c r="H24" s="112" t="s">
        <v>130</v>
      </c>
      <c r="I24" s="88"/>
      <c r="J24" s="102" t="s">
        <v>158</v>
      </c>
    </row>
    <row r="25" spans="1:10" ht="66" customHeight="1" x14ac:dyDescent="0.25">
      <c r="A25" s="100">
        <v>20</v>
      </c>
      <c r="B25" s="1" t="s">
        <v>138</v>
      </c>
      <c r="C25" s="117"/>
      <c r="D25" s="117"/>
      <c r="E25" s="1" t="s">
        <v>114</v>
      </c>
      <c r="F25" s="1" t="s">
        <v>148</v>
      </c>
      <c r="G25" s="111"/>
      <c r="H25" s="112" t="s">
        <v>130</v>
      </c>
      <c r="I25" s="88"/>
      <c r="J25" s="102" t="s">
        <v>151</v>
      </c>
    </row>
    <row r="26" spans="1:10" ht="74.400000000000006" customHeight="1" thickBot="1" x14ac:dyDescent="0.3">
      <c r="A26" s="103">
        <v>21</v>
      </c>
      <c r="B26" s="104" t="s">
        <v>113</v>
      </c>
      <c r="C26" s="118"/>
      <c r="D26" s="118"/>
      <c r="E26" s="104" t="s">
        <v>114</v>
      </c>
      <c r="F26" s="104" t="s">
        <v>170</v>
      </c>
      <c r="G26" s="113"/>
      <c r="H26" s="114" t="s">
        <v>130</v>
      </c>
      <c r="I26" s="105"/>
      <c r="J26" s="106" t="s">
        <v>159</v>
      </c>
    </row>
    <row r="27" spans="1:10" x14ac:dyDescent="0.25">
      <c r="B27" s="83"/>
      <c r="E27" s="83"/>
      <c r="F27" s="83"/>
      <c r="J27" s="84"/>
    </row>
    <row r="28" spans="1:10" x14ac:dyDescent="0.25">
      <c r="E28" s="83"/>
      <c r="F28" s="83"/>
      <c r="J28" s="84"/>
    </row>
    <row r="29" spans="1:10" x14ac:dyDescent="0.25">
      <c r="F29" s="83"/>
      <c r="J29" s="84"/>
    </row>
    <row r="30" spans="1:10" x14ac:dyDescent="0.25">
      <c r="F30" s="83"/>
      <c r="J30" s="85"/>
    </row>
    <row r="31" spans="1:10" x14ac:dyDescent="0.25">
      <c r="F31" s="83"/>
      <c r="J31" s="85"/>
    </row>
    <row r="32" spans="1:10" x14ac:dyDescent="0.25">
      <c r="E32" s="83"/>
      <c r="F32" s="83"/>
    </row>
  </sheetData>
  <sheetProtection algorithmName="SHA-512" hashValue="gopoJxKCzTYoTc3w3AqpnuVZAchfodUzCndVCDAoh0sZI0MFpKCpnnDBJv+LmxsfIUTgXMglfqgwA7AvIHy+MA==" saltValue="UE8O/e/fyGRABvoQQ/ZFXQ==" spinCount="100000" sheet="1" objects="1" scenarios="1" selectLockedCells="1" selectUnlockedCells="1"/>
  <mergeCells count="12">
    <mergeCell ref="D6:D26"/>
    <mergeCell ref="C6:C26"/>
    <mergeCell ref="A1:J1"/>
    <mergeCell ref="A2:J2"/>
    <mergeCell ref="I4:I5"/>
    <mergeCell ref="J4:J5"/>
    <mergeCell ref="B4:B5"/>
    <mergeCell ref="D4:D5"/>
    <mergeCell ref="E4:F4"/>
    <mergeCell ref="C4:C5"/>
    <mergeCell ref="G4:H4"/>
    <mergeCell ref="A4:A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04"/>
  <sheetViews>
    <sheetView workbookViewId="0">
      <selection activeCell="A11" sqref="A11:B11"/>
    </sheetView>
  </sheetViews>
  <sheetFormatPr baseColWidth="10" defaultRowHeight="14.4" x14ac:dyDescent="0.3"/>
  <cols>
    <col min="1" max="1" width="9.5546875" style="3" customWidth="1"/>
    <col min="2" max="2" width="11.109375" style="3" customWidth="1"/>
    <col min="3" max="3" width="17.33203125" style="3" customWidth="1"/>
    <col min="4" max="4" width="11.44140625" style="3" hidden="1" customWidth="1"/>
    <col min="5" max="5" width="8.33203125" style="3" customWidth="1"/>
    <col min="6" max="6" width="8.88671875" style="3" customWidth="1"/>
    <col min="7" max="7" width="6.109375" style="3" customWidth="1"/>
    <col min="8" max="8" width="11.44140625" style="3"/>
    <col min="9" max="9" width="13.44140625" style="3" customWidth="1"/>
    <col min="10" max="10" width="13.33203125" style="3" customWidth="1"/>
    <col min="11" max="12" width="12.44140625" style="3" customWidth="1"/>
    <col min="13" max="13" width="11.44140625" style="3"/>
    <col min="14" max="14" width="5.5546875" style="3" customWidth="1"/>
    <col min="15" max="15" width="14.5546875" style="3" customWidth="1"/>
    <col min="16" max="16" width="11.44140625" style="3"/>
    <col min="17" max="17" width="11.88671875" style="3" bestFit="1" customWidth="1"/>
    <col min="18" max="257" width="11.44140625" style="3"/>
    <col min="258" max="258" width="10.109375" style="3" customWidth="1"/>
    <col min="259" max="259" width="10.5546875" style="3" customWidth="1"/>
    <col min="260" max="260" width="12.5546875" style="3" customWidth="1"/>
    <col min="261" max="261" width="0" style="3" hidden="1" customWidth="1"/>
    <col min="262" max="262" width="11.33203125" style="3" customWidth="1"/>
    <col min="263" max="264" width="11.44140625" style="3"/>
    <col min="265" max="265" width="13.44140625" style="3" customWidth="1"/>
    <col min="266" max="266" width="12.109375" style="3" customWidth="1"/>
    <col min="267" max="268" width="12.44140625" style="3" customWidth="1"/>
    <col min="269" max="269" width="11.44140625" style="3"/>
    <col min="270" max="270" width="5.5546875" style="3" customWidth="1"/>
    <col min="271" max="271" width="14.109375" style="3" customWidth="1"/>
    <col min="272" max="513" width="11.44140625" style="3"/>
    <col min="514" max="514" width="10.109375" style="3" customWidth="1"/>
    <col min="515" max="515" width="10.5546875" style="3" customWidth="1"/>
    <col min="516" max="516" width="12.5546875" style="3" customWidth="1"/>
    <col min="517" max="517" width="0" style="3" hidden="1" customWidth="1"/>
    <col min="518" max="518" width="11.33203125" style="3" customWidth="1"/>
    <col min="519" max="520" width="11.44140625" style="3"/>
    <col min="521" max="521" width="13.44140625" style="3" customWidth="1"/>
    <col min="522" max="522" width="12.109375" style="3" customWidth="1"/>
    <col min="523" max="524" width="12.44140625" style="3" customWidth="1"/>
    <col min="525" max="525" width="11.44140625" style="3"/>
    <col min="526" max="526" width="5.5546875" style="3" customWidth="1"/>
    <col min="527" max="527" width="14.109375" style="3" customWidth="1"/>
    <col min="528" max="769" width="11.44140625" style="3"/>
    <col min="770" max="770" width="10.109375" style="3" customWidth="1"/>
    <col min="771" max="771" width="10.5546875" style="3" customWidth="1"/>
    <col min="772" max="772" width="12.5546875" style="3" customWidth="1"/>
    <col min="773" max="773" width="0" style="3" hidden="1" customWidth="1"/>
    <col min="774" max="774" width="11.33203125" style="3" customWidth="1"/>
    <col min="775" max="776" width="11.44140625" style="3"/>
    <col min="777" max="777" width="13.44140625" style="3" customWidth="1"/>
    <col min="778" max="778" width="12.109375" style="3" customWidth="1"/>
    <col min="779" max="780" width="12.44140625" style="3" customWidth="1"/>
    <col min="781" max="781" width="11.44140625" style="3"/>
    <col min="782" max="782" width="5.5546875" style="3" customWidth="1"/>
    <col min="783" max="783" width="14.109375" style="3" customWidth="1"/>
    <col min="784" max="1025" width="11.44140625" style="3"/>
    <col min="1026" max="1026" width="10.109375" style="3" customWidth="1"/>
    <col min="1027" max="1027" width="10.5546875" style="3" customWidth="1"/>
    <col min="1028" max="1028" width="12.5546875" style="3" customWidth="1"/>
    <col min="1029" max="1029" width="0" style="3" hidden="1" customWidth="1"/>
    <col min="1030" max="1030" width="11.33203125" style="3" customWidth="1"/>
    <col min="1031" max="1032" width="11.44140625" style="3"/>
    <col min="1033" max="1033" width="13.44140625" style="3" customWidth="1"/>
    <col min="1034" max="1034" width="12.109375" style="3" customWidth="1"/>
    <col min="1035" max="1036" width="12.44140625" style="3" customWidth="1"/>
    <col min="1037" max="1037" width="11.44140625" style="3"/>
    <col min="1038" max="1038" width="5.5546875" style="3" customWidth="1"/>
    <col min="1039" max="1039" width="14.109375" style="3" customWidth="1"/>
    <col min="1040" max="1281" width="11.44140625" style="3"/>
    <col min="1282" max="1282" width="10.109375" style="3" customWidth="1"/>
    <col min="1283" max="1283" width="10.5546875" style="3" customWidth="1"/>
    <col min="1284" max="1284" width="12.5546875" style="3" customWidth="1"/>
    <col min="1285" max="1285" width="0" style="3" hidden="1" customWidth="1"/>
    <col min="1286" max="1286" width="11.33203125" style="3" customWidth="1"/>
    <col min="1287" max="1288" width="11.44140625" style="3"/>
    <col min="1289" max="1289" width="13.44140625" style="3" customWidth="1"/>
    <col min="1290" max="1290" width="12.109375" style="3" customWidth="1"/>
    <col min="1291" max="1292" width="12.44140625" style="3" customWidth="1"/>
    <col min="1293" max="1293" width="11.44140625" style="3"/>
    <col min="1294" max="1294" width="5.5546875" style="3" customWidth="1"/>
    <col min="1295" max="1295" width="14.109375" style="3" customWidth="1"/>
    <col min="1296" max="1537" width="11.44140625" style="3"/>
    <col min="1538" max="1538" width="10.109375" style="3" customWidth="1"/>
    <col min="1539" max="1539" width="10.5546875" style="3" customWidth="1"/>
    <col min="1540" max="1540" width="12.5546875" style="3" customWidth="1"/>
    <col min="1541" max="1541" width="0" style="3" hidden="1" customWidth="1"/>
    <col min="1542" max="1542" width="11.33203125" style="3" customWidth="1"/>
    <col min="1543" max="1544" width="11.44140625" style="3"/>
    <col min="1545" max="1545" width="13.44140625" style="3" customWidth="1"/>
    <col min="1546" max="1546" width="12.109375" style="3" customWidth="1"/>
    <col min="1547" max="1548" width="12.44140625" style="3" customWidth="1"/>
    <col min="1549" max="1549" width="11.44140625" style="3"/>
    <col min="1550" max="1550" width="5.5546875" style="3" customWidth="1"/>
    <col min="1551" max="1551" width="14.109375" style="3" customWidth="1"/>
    <col min="1552" max="1793" width="11.44140625" style="3"/>
    <col min="1794" max="1794" width="10.109375" style="3" customWidth="1"/>
    <col min="1795" max="1795" width="10.5546875" style="3" customWidth="1"/>
    <col min="1796" max="1796" width="12.5546875" style="3" customWidth="1"/>
    <col min="1797" max="1797" width="0" style="3" hidden="1" customWidth="1"/>
    <col min="1798" max="1798" width="11.33203125" style="3" customWidth="1"/>
    <col min="1799" max="1800" width="11.44140625" style="3"/>
    <col min="1801" max="1801" width="13.44140625" style="3" customWidth="1"/>
    <col min="1802" max="1802" width="12.109375" style="3" customWidth="1"/>
    <col min="1803" max="1804" width="12.44140625" style="3" customWidth="1"/>
    <col min="1805" max="1805" width="11.44140625" style="3"/>
    <col min="1806" max="1806" width="5.5546875" style="3" customWidth="1"/>
    <col min="1807" max="1807" width="14.109375" style="3" customWidth="1"/>
    <col min="1808" max="2049" width="11.44140625" style="3"/>
    <col min="2050" max="2050" width="10.109375" style="3" customWidth="1"/>
    <col min="2051" max="2051" width="10.5546875" style="3" customWidth="1"/>
    <col min="2052" max="2052" width="12.5546875" style="3" customWidth="1"/>
    <col min="2053" max="2053" width="0" style="3" hidden="1" customWidth="1"/>
    <col min="2054" max="2054" width="11.33203125" style="3" customWidth="1"/>
    <col min="2055" max="2056" width="11.44140625" style="3"/>
    <col min="2057" max="2057" width="13.44140625" style="3" customWidth="1"/>
    <col min="2058" max="2058" width="12.109375" style="3" customWidth="1"/>
    <col min="2059" max="2060" width="12.44140625" style="3" customWidth="1"/>
    <col min="2061" max="2061" width="11.44140625" style="3"/>
    <col min="2062" max="2062" width="5.5546875" style="3" customWidth="1"/>
    <col min="2063" max="2063" width="14.109375" style="3" customWidth="1"/>
    <col min="2064" max="2305" width="11.44140625" style="3"/>
    <col min="2306" max="2306" width="10.109375" style="3" customWidth="1"/>
    <col min="2307" max="2307" width="10.5546875" style="3" customWidth="1"/>
    <col min="2308" max="2308" width="12.5546875" style="3" customWidth="1"/>
    <col min="2309" max="2309" width="0" style="3" hidden="1" customWidth="1"/>
    <col min="2310" max="2310" width="11.33203125" style="3" customWidth="1"/>
    <col min="2311" max="2312" width="11.44140625" style="3"/>
    <col min="2313" max="2313" width="13.44140625" style="3" customWidth="1"/>
    <col min="2314" max="2314" width="12.109375" style="3" customWidth="1"/>
    <col min="2315" max="2316" width="12.44140625" style="3" customWidth="1"/>
    <col min="2317" max="2317" width="11.44140625" style="3"/>
    <col min="2318" max="2318" width="5.5546875" style="3" customWidth="1"/>
    <col min="2319" max="2319" width="14.109375" style="3" customWidth="1"/>
    <col min="2320" max="2561" width="11.44140625" style="3"/>
    <col min="2562" max="2562" width="10.109375" style="3" customWidth="1"/>
    <col min="2563" max="2563" width="10.5546875" style="3" customWidth="1"/>
    <col min="2564" max="2564" width="12.5546875" style="3" customWidth="1"/>
    <col min="2565" max="2565" width="0" style="3" hidden="1" customWidth="1"/>
    <col min="2566" max="2566" width="11.33203125" style="3" customWidth="1"/>
    <col min="2567" max="2568" width="11.44140625" style="3"/>
    <col min="2569" max="2569" width="13.44140625" style="3" customWidth="1"/>
    <col min="2570" max="2570" width="12.109375" style="3" customWidth="1"/>
    <col min="2571" max="2572" width="12.44140625" style="3" customWidth="1"/>
    <col min="2573" max="2573" width="11.44140625" style="3"/>
    <col min="2574" max="2574" width="5.5546875" style="3" customWidth="1"/>
    <col min="2575" max="2575" width="14.109375" style="3" customWidth="1"/>
    <col min="2576" max="2817" width="11.44140625" style="3"/>
    <col min="2818" max="2818" width="10.109375" style="3" customWidth="1"/>
    <col min="2819" max="2819" width="10.5546875" style="3" customWidth="1"/>
    <col min="2820" max="2820" width="12.5546875" style="3" customWidth="1"/>
    <col min="2821" max="2821" width="0" style="3" hidden="1" customWidth="1"/>
    <col min="2822" max="2822" width="11.33203125" style="3" customWidth="1"/>
    <col min="2823" max="2824" width="11.44140625" style="3"/>
    <col min="2825" max="2825" width="13.44140625" style="3" customWidth="1"/>
    <col min="2826" max="2826" width="12.109375" style="3" customWidth="1"/>
    <col min="2827" max="2828" width="12.44140625" style="3" customWidth="1"/>
    <col min="2829" max="2829" width="11.44140625" style="3"/>
    <col min="2830" max="2830" width="5.5546875" style="3" customWidth="1"/>
    <col min="2831" max="2831" width="14.109375" style="3" customWidth="1"/>
    <col min="2832" max="3073" width="11.44140625" style="3"/>
    <col min="3074" max="3074" width="10.109375" style="3" customWidth="1"/>
    <col min="3075" max="3075" width="10.5546875" style="3" customWidth="1"/>
    <col min="3076" max="3076" width="12.5546875" style="3" customWidth="1"/>
    <col min="3077" max="3077" width="0" style="3" hidden="1" customWidth="1"/>
    <col min="3078" max="3078" width="11.33203125" style="3" customWidth="1"/>
    <col min="3079" max="3080" width="11.44140625" style="3"/>
    <col min="3081" max="3081" width="13.44140625" style="3" customWidth="1"/>
    <col min="3082" max="3082" width="12.109375" style="3" customWidth="1"/>
    <col min="3083" max="3084" width="12.44140625" style="3" customWidth="1"/>
    <col min="3085" max="3085" width="11.44140625" style="3"/>
    <col min="3086" max="3086" width="5.5546875" style="3" customWidth="1"/>
    <col min="3087" max="3087" width="14.109375" style="3" customWidth="1"/>
    <col min="3088" max="3329" width="11.44140625" style="3"/>
    <col min="3330" max="3330" width="10.109375" style="3" customWidth="1"/>
    <col min="3331" max="3331" width="10.5546875" style="3" customWidth="1"/>
    <col min="3332" max="3332" width="12.5546875" style="3" customWidth="1"/>
    <col min="3333" max="3333" width="0" style="3" hidden="1" customWidth="1"/>
    <col min="3334" max="3334" width="11.33203125" style="3" customWidth="1"/>
    <col min="3335" max="3336" width="11.44140625" style="3"/>
    <col min="3337" max="3337" width="13.44140625" style="3" customWidth="1"/>
    <col min="3338" max="3338" width="12.109375" style="3" customWidth="1"/>
    <col min="3339" max="3340" width="12.44140625" style="3" customWidth="1"/>
    <col min="3341" max="3341" width="11.44140625" style="3"/>
    <col min="3342" max="3342" width="5.5546875" style="3" customWidth="1"/>
    <col min="3343" max="3343" width="14.109375" style="3" customWidth="1"/>
    <col min="3344" max="3585" width="11.44140625" style="3"/>
    <col min="3586" max="3586" width="10.109375" style="3" customWidth="1"/>
    <col min="3587" max="3587" width="10.5546875" style="3" customWidth="1"/>
    <col min="3588" max="3588" width="12.5546875" style="3" customWidth="1"/>
    <col min="3589" max="3589" width="0" style="3" hidden="1" customWidth="1"/>
    <col min="3590" max="3590" width="11.33203125" style="3" customWidth="1"/>
    <col min="3591" max="3592" width="11.44140625" style="3"/>
    <col min="3593" max="3593" width="13.44140625" style="3" customWidth="1"/>
    <col min="3594" max="3594" width="12.109375" style="3" customWidth="1"/>
    <col min="3595" max="3596" width="12.44140625" style="3" customWidth="1"/>
    <col min="3597" max="3597" width="11.44140625" style="3"/>
    <col min="3598" max="3598" width="5.5546875" style="3" customWidth="1"/>
    <col min="3599" max="3599" width="14.109375" style="3" customWidth="1"/>
    <col min="3600" max="3841" width="11.44140625" style="3"/>
    <col min="3842" max="3842" width="10.109375" style="3" customWidth="1"/>
    <col min="3843" max="3843" width="10.5546875" style="3" customWidth="1"/>
    <col min="3844" max="3844" width="12.5546875" style="3" customWidth="1"/>
    <col min="3845" max="3845" width="0" style="3" hidden="1" customWidth="1"/>
    <col min="3846" max="3846" width="11.33203125" style="3" customWidth="1"/>
    <col min="3847" max="3848" width="11.44140625" style="3"/>
    <col min="3849" max="3849" width="13.44140625" style="3" customWidth="1"/>
    <col min="3850" max="3850" width="12.109375" style="3" customWidth="1"/>
    <col min="3851" max="3852" width="12.44140625" style="3" customWidth="1"/>
    <col min="3853" max="3853" width="11.44140625" style="3"/>
    <col min="3854" max="3854" width="5.5546875" style="3" customWidth="1"/>
    <col min="3855" max="3855" width="14.109375" style="3" customWidth="1"/>
    <col min="3856" max="4097" width="11.44140625" style="3"/>
    <col min="4098" max="4098" width="10.109375" style="3" customWidth="1"/>
    <col min="4099" max="4099" width="10.5546875" style="3" customWidth="1"/>
    <col min="4100" max="4100" width="12.5546875" style="3" customWidth="1"/>
    <col min="4101" max="4101" width="0" style="3" hidden="1" customWidth="1"/>
    <col min="4102" max="4102" width="11.33203125" style="3" customWidth="1"/>
    <col min="4103" max="4104" width="11.44140625" style="3"/>
    <col min="4105" max="4105" width="13.44140625" style="3" customWidth="1"/>
    <col min="4106" max="4106" width="12.109375" style="3" customWidth="1"/>
    <col min="4107" max="4108" width="12.44140625" style="3" customWidth="1"/>
    <col min="4109" max="4109" width="11.44140625" style="3"/>
    <col min="4110" max="4110" width="5.5546875" style="3" customWidth="1"/>
    <col min="4111" max="4111" width="14.109375" style="3" customWidth="1"/>
    <col min="4112" max="4353" width="11.44140625" style="3"/>
    <col min="4354" max="4354" width="10.109375" style="3" customWidth="1"/>
    <col min="4355" max="4355" width="10.5546875" style="3" customWidth="1"/>
    <col min="4356" max="4356" width="12.5546875" style="3" customWidth="1"/>
    <col min="4357" max="4357" width="0" style="3" hidden="1" customWidth="1"/>
    <col min="4358" max="4358" width="11.33203125" style="3" customWidth="1"/>
    <col min="4359" max="4360" width="11.44140625" style="3"/>
    <col min="4361" max="4361" width="13.44140625" style="3" customWidth="1"/>
    <col min="4362" max="4362" width="12.109375" style="3" customWidth="1"/>
    <col min="4363" max="4364" width="12.44140625" style="3" customWidth="1"/>
    <col min="4365" max="4365" width="11.44140625" style="3"/>
    <col min="4366" max="4366" width="5.5546875" style="3" customWidth="1"/>
    <col min="4367" max="4367" width="14.109375" style="3" customWidth="1"/>
    <col min="4368" max="4609" width="11.44140625" style="3"/>
    <col min="4610" max="4610" width="10.109375" style="3" customWidth="1"/>
    <col min="4611" max="4611" width="10.5546875" style="3" customWidth="1"/>
    <col min="4612" max="4612" width="12.5546875" style="3" customWidth="1"/>
    <col min="4613" max="4613" width="0" style="3" hidden="1" customWidth="1"/>
    <col min="4614" max="4614" width="11.33203125" style="3" customWidth="1"/>
    <col min="4615" max="4616" width="11.44140625" style="3"/>
    <col min="4617" max="4617" width="13.44140625" style="3" customWidth="1"/>
    <col min="4618" max="4618" width="12.109375" style="3" customWidth="1"/>
    <col min="4619" max="4620" width="12.44140625" style="3" customWidth="1"/>
    <col min="4621" max="4621" width="11.44140625" style="3"/>
    <col min="4622" max="4622" width="5.5546875" style="3" customWidth="1"/>
    <col min="4623" max="4623" width="14.109375" style="3" customWidth="1"/>
    <col min="4624" max="4865" width="11.44140625" style="3"/>
    <col min="4866" max="4866" width="10.109375" style="3" customWidth="1"/>
    <col min="4867" max="4867" width="10.5546875" style="3" customWidth="1"/>
    <col min="4868" max="4868" width="12.5546875" style="3" customWidth="1"/>
    <col min="4869" max="4869" width="0" style="3" hidden="1" customWidth="1"/>
    <col min="4870" max="4870" width="11.33203125" style="3" customWidth="1"/>
    <col min="4871" max="4872" width="11.44140625" style="3"/>
    <col min="4873" max="4873" width="13.44140625" style="3" customWidth="1"/>
    <col min="4874" max="4874" width="12.109375" style="3" customWidth="1"/>
    <col min="4875" max="4876" width="12.44140625" style="3" customWidth="1"/>
    <col min="4877" max="4877" width="11.44140625" style="3"/>
    <col min="4878" max="4878" width="5.5546875" style="3" customWidth="1"/>
    <col min="4879" max="4879" width="14.109375" style="3" customWidth="1"/>
    <col min="4880" max="5121" width="11.44140625" style="3"/>
    <col min="5122" max="5122" width="10.109375" style="3" customWidth="1"/>
    <col min="5123" max="5123" width="10.5546875" style="3" customWidth="1"/>
    <col min="5124" max="5124" width="12.5546875" style="3" customWidth="1"/>
    <col min="5125" max="5125" width="0" style="3" hidden="1" customWidth="1"/>
    <col min="5126" max="5126" width="11.33203125" style="3" customWidth="1"/>
    <col min="5127" max="5128" width="11.44140625" style="3"/>
    <col min="5129" max="5129" width="13.44140625" style="3" customWidth="1"/>
    <col min="5130" max="5130" width="12.109375" style="3" customWidth="1"/>
    <col min="5131" max="5132" width="12.44140625" style="3" customWidth="1"/>
    <col min="5133" max="5133" width="11.44140625" style="3"/>
    <col min="5134" max="5134" width="5.5546875" style="3" customWidth="1"/>
    <col min="5135" max="5135" width="14.109375" style="3" customWidth="1"/>
    <col min="5136" max="5377" width="11.44140625" style="3"/>
    <col min="5378" max="5378" width="10.109375" style="3" customWidth="1"/>
    <col min="5379" max="5379" width="10.5546875" style="3" customWidth="1"/>
    <col min="5380" max="5380" width="12.5546875" style="3" customWidth="1"/>
    <col min="5381" max="5381" width="0" style="3" hidden="1" customWidth="1"/>
    <col min="5382" max="5382" width="11.33203125" style="3" customWidth="1"/>
    <col min="5383" max="5384" width="11.44140625" style="3"/>
    <col min="5385" max="5385" width="13.44140625" style="3" customWidth="1"/>
    <col min="5386" max="5386" width="12.109375" style="3" customWidth="1"/>
    <col min="5387" max="5388" width="12.44140625" style="3" customWidth="1"/>
    <col min="5389" max="5389" width="11.44140625" style="3"/>
    <col min="5390" max="5390" width="5.5546875" style="3" customWidth="1"/>
    <col min="5391" max="5391" width="14.109375" style="3" customWidth="1"/>
    <col min="5392" max="5633" width="11.44140625" style="3"/>
    <col min="5634" max="5634" width="10.109375" style="3" customWidth="1"/>
    <col min="5635" max="5635" width="10.5546875" style="3" customWidth="1"/>
    <col min="5636" max="5636" width="12.5546875" style="3" customWidth="1"/>
    <col min="5637" max="5637" width="0" style="3" hidden="1" customWidth="1"/>
    <col min="5638" max="5638" width="11.33203125" style="3" customWidth="1"/>
    <col min="5639" max="5640" width="11.44140625" style="3"/>
    <col min="5641" max="5641" width="13.44140625" style="3" customWidth="1"/>
    <col min="5642" max="5642" width="12.109375" style="3" customWidth="1"/>
    <col min="5643" max="5644" width="12.44140625" style="3" customWidth="1"/>
    <col min="5645" max="5645" width="11.44140625" style="3"/>
    <col min="5646" max="5646" width="5.5546875" style="3" customWidth="1"/>
    <col min="5647" max="5647" width="14.109375" style="3" customWidth="1"/>
    <col min="5648" max="5889" width="11.44140625" style="3"/>
    <col min="5890" max="5890" width="10.109375" style="3" customWidth="1"/>
    <col min="5891" max="5891" width="10.5546875" style="3" customWidth="1"/>
    <col min="5892" max="5892" width="12.5546875" style="3" customWidth="1"/>
    <col min="5893" max="5893" width="0" style="3" hidden="1" customWidth="1"/>
    <col min="5894" max="5894" width="11.33203125" style="3" customWidth="1"/>
    <col min="5895" max="5896" width="11.44140625" style="3"/>
    <col min="5897" max="5897" width="13.44140625" style="3" customWidth="1"/>
    <col min="5898" max="5898" width="12.109375" style="3" customWidth="1"/>
    <col min="5899" max="5900" width="12.44140625" style="3" customWidth="1"/>
    <col min="5901" max="5901" width="11.44140625" style="3"/>
    <col min="5902" max="5902" width="5.5546875" style="3" customWidth="1"/>
    <col min="5903" max="5903" width="14.109375" style="3" customWidth="1"/>
    <col min="5904" max="6145" width="11.44140625" style="3"/>
    <col min="6146" max="6146" width="10.109375" style="3" customWidth="1"/>
    <col min="6147" max="6147" width="10.5546875" style="3" customWidth="1"/>
    <col min="6148" max="6148" width="12.5546875" style="3" customWidth="1"/>
    <col min="6149" max="6149" width="0" style="3" hidden="1" customWidth="1"/>
    <col min="6150" max="6150" width="11.33203125" style="3" customWidth="1"/>
    <col min="6151" max="6152" width="11.44140625" style="3"/>
    <col min="6153" max="6153" width="13.44140625" style="3" customWidth="1"/>
    <col min="6154" max="6154" width="12.109375" style="3" customWidth="1"/>
    <col min="6155" max="6156" width="12.44140625" style="3" customWidth="1"/>
    <col min="6157" max="6157" width="11.44140625" style="3"/>
    <col min="6158" max="6158" width="5.5546875" style="3" customWidth="1"/>
    <col min="6159" max="6159" width="14.109375" style="3" customWidth="1"/>
    <col min="6160" max="6401" width="11.44140625" style="3"/>
    <col min="6402" max="6402" width="10.109375" style="3" customWidth="1"/>
    <col min="6403" max="6403" width="10.5546875" style="3" customWidth="1"/>
    <col min="6404" max="6404" width="12.5546875" style="3" customWidth="1"/>
    <col min="6405" max="6405" width="0" style="3" hidden="1" customWidth="1"/>
    <col min="6406" max="6406" width="11.33203125" style="3" customWidth="1"/>
    <col min="6407" max="6408" width="11.44140625" style="3"/>
    <col min="6409" max="6409" width="13.44140625" style="3" customWidth="1"/>
    <col min="6410" max="6410" width="12.109375" style="3" customWidth="1"/>
    <col min="6411" max="6412" width="12.44140625" style="3" customWidth="1"/>
    <col min="6413" max="6413" width="11.44140625" style="3"/>
    <col min="6414" max="6414" width="5.5546875" style="3" customWidth="1"/>
    <col min="6415" max="6415" width="14.109375" style="3" customWidth="1"/>
    <col min="6416" max="6657" width="11.44140625" style="3"/>
    <col min="6658" max="6658" width="10.109375" style="3" customWidth="1"/>
    <col min="6659" max="6659" width="10.5546875" style="3" customWidth="1"/>
    <col min="6660" max="6660" width="12.5546875" style="3" customWidth="1"/>
    <col min="6661" max="6661" width="0" style="3" hidden="1" customWidth="1"/>
    <col min="6662" max="6662" width="11.33203125" style="3" customWidth="1"/>
    <col min="6663" max="6664" width="11.44140625" style="3"/>
    <col min="6665" max="6665" width="13.44140625" style="3" customWidth="1"/>
    <col min="6666" max="6666" width="12.109375" style="3" customWidth="1"/>
    <col min="6667" max="6668" width="12.44140625" style="3" customWidth="1"/>
    <col min="6669" max="6669" width="11.44140625" style="3"/>
    <col min="6670" max="6670" width="5.5546875" style="3" customWidth="1"/>
    <col min="6671" max="6671" width="14.109375" style="3" customWidth="1"/>
    <col min="6672" max="6913" width="11.44140625" style="3"/>
    <col min="6914" max="6914" width="10.109375" style="3" customWidth="1"/>
    <col min="6915" max="6915" width="10.5546875" style="3" customWidth="1"/>
    <col min="6916" max="6916" width="12.5546875" style="3" customWidth="1"/>
    <col min="6917" max="6917" width="0" style="3" hidden="1" customWidth="1"/>
    <col min="6918" max="6918" width="11.33203125" style="3" customWidth="1"/>
    <col min="6919" max="6920" width="11.44140625" style="3"/>
    <col min="6921" max="6921" width="13.44140625" style="3" customWidth="1"/>
    <col min="6922" max="6922" width="12.109375" style="3" customWidth="1"/>
    <col min="6923" max="6924" width="12.44140625" style="3" customWidth="1"/>
    <col min="6925" max="6925" width="11.44140625" style="3"/>
    <col min="6926" max="6926" width="5.5546875" style="3" customWidth="1"/>
    <col min="6927" max="6927" width="14.109375" style="3" customWidth="1"/>
    <col min="6928" max="7169" width="11.44140625" style="3"/>
    <col min="7170" max="7170" width="10.109375" style="3" customWidth="1"/>
    <col min="7171" max="7171" width="10.5546875" style="3" customWidth="1"/>
    <col min="7172" max="7172" width="12.5546875" style="3" customWidth="1"/>
    <col min="7173" max="7173" width="0" style="3" hidden="1" customWidth="1"/>
    <col min="7174" max="7174" width="11.33203125" style="3" customWidth="1"/>
    <col min="7175" max="7176" width="11.44140625" style="3"/>
    <col min="7177" max="7177" width="13.44140625" style="3" customWidth="1"/>
    <col min="7178" max="7178" width="12.109375" style="3" customWidth="1"/>
    <col min="7179" max="7180" width="12.44140625" style="3" customWidth="1"/>
    <col min="7181" max="7181" width="11.44140625" style="3"/>
    <col min="7182" max="7182" width="5.5546875" style="3" customWidth="1"/>
    <col min="7183" max="7183" width="14.109375" style="3" customWidth="1"/>
    <col min="7184" max="7425" width="11.44140625" style="3"/>
    <col min="7426" max="7426" width="10.109375" style="3" customWidth="1"/>
    <col min="7427" max="7427" width="10.5546875" style="3" customWidth="1"/>
    <col min="7428" max="7428" width="12.5546875" style="3" customWidth="1"/>
    <col min="7429" max="7429" width="0" style="3" hidden="1" customWidth="1"/>
    <col min="7430" max="7430" width="11.33203125" style="3" customWidth="1"/>
    <col min="7431" max="7432" width="11.44140625" style="3"/>
    <col min="7433" max="7433" width="13.44140625" style="3" customWidth="1"/>
    <col min="7434" max="7434" width="12.109375" style="3" customWidth="1"/>
    <col min="7435" max="7436" width="12.44140625" style="3" customWidth="1"/>
    <col min="7437" max="7437" width="11.44140625" style="3"/>
    <col min="7438" max="7438" width="5.5546875" style="3" customWidth="1"/>
    <col min="7439" max="7439" width="14.109375" style="3" customWidth="1"/>
    <col min="7440" max="7681" width="11.44140625" style="3"/>
    <col min="7682" max="7682" width="10.109375" style="3" customWidth="1"/>
    <col min="7683" max="7683" width="10.5546875" style="3" customWidth="1"/>
    <col min="7684" max="7684" width="12.5546875" style="3" customWidth="1"/>
    <col min="7685" max="7685" width="0" style="3" hidden="1" customWidth="1"/>
    <col min="7686" max="7686" width="11.33203125" style="3" customWidth="1"/>
    <col min="7687" max="7688" width="11.44140625" style="3"/>
    <col min="7689" max="7689" width="13.44140625" style="3" customWidth="1"/>
    <col min="7690" max="7690" width="12.109375" style="3" customWidth="1"/>
    <col min="7691" max="7692" width="12.44140625" style="3" customWidth="1"/>
    <col min="7693" max="7693" width="11.44140625" style="3"/>
    <col min="7694" max="7694" width="5.5546875" style="3" customWidth="1"/>
    <col min="7695" max="7695" width="14.109375" style="3" customWidth="1"/>
    <col min="7696" max="7937" width="11.44140625" style="3"/>
    <col min="7938" max="7938" width="10.109375" style="3" customWidth="1"/>
    <col min="7939" max="7939" width="10.5546875" style="3" customWidth="1"/>
    <col min="7940" max="7940" width="12.5546875" style="3" customWidth="1"/>
    <col min="7941" max="7941" width="0" style="3" hidden="1" customWidth="1"/>
    <col min="7942" max="7942" width="11.33203125" style="3" customWidth="1"/>
    <col min="7943" max="7944" width="11.44140625" style="3"/>
    <col min="7945" max="7945" width="13.44140625" style="3" customWidth="1"/>
    <col min="7946" max="7946" width="12.109375" style="3" customWidth="1"/>
    <col min="7947" max="7948" width="12.44140625" style="3" customWidth="1"/>
    <col min="7949" max="7949" width="11.44140625" style="3"/>
    <col min="7950" max="7950" width="5.5546875" style="3" customWidth="1"/>
    <col min="7951" max="7951" width="14.109375" style="3" customWidth="1"/>
    <col min="7952" max="8193" width="11.44140625" style="3"/>
    <col min="8194" max="8194" width="10.109375" style="3" customWidth="1"/>
    <col min="8195" max="8195" width="10.5546875" style="3" customWidth="1"/>
    <col min="8196" max="8196" width="12.5546875" style="3" customWidth="1"/>
    <col min="8197" max="8197" width="0" style="3" hidden="1" customWidth="1"/>
    <col min="8198" max="8198" width="11.33203125" style="3" customWidth="1"/>
    <col min="8199" max="8200" width="11.44140625" style="3"/>
    <col min="8201" max="8201" width="13.44140625" style="3" customWidth="1"/>
    <col min="8202" max="8202" width="12.109375" style="3" customWidth="1"/>
    <col min="8203" max="8204" width="12.44140625" style="3" customWidth="1"/>
    <col min="8205" max="8205" width="11.44140625" style="3"/>
    <col min="8206" max="8206" width="5.5546875" style="3" customWidth="1"/>
    <col min="8207" max="8207" width="14.109375" style="3" customWidth="1"/>
    <col min="8208" max="8449" width="11.44140625" style="3"/>
    <col min="8450" max="8450" width="10.109375" style="3" customWidth="1"/>
    <col min="8451" max="8451" width="10.5546875" style="3" customWidth="1"/>
    <col min="8452" max="8452" width="12.5546875" style="3" customWidth="1"/>
    <col min="8453" max="8453" width="0" style="3" hidden="1" customWidth="1"/>
    <col min="8454" max="8454" width="11.33203125" style="3" customWidth="1"/>
    <col min="8455" max="8456" width="11.44140625" style="3"/>
    <col min="8457" max="8457" width="13.44140625" style="3" customWidth="1"/>
    <col min="8458" max="8458" width="12.109375" style="3" customWidth="1"/>
    <col min="8459" max="8460" width="12.44140625" style="3" customWidth="1"/>
    <col min="8461" max="8461" width="11.44140625" style="3"/>
    <col min="8462" max="8462" width="5.5546875" style="3" customWidth="1"/>
    <col min="8463" max="8463" width="14.109375" style="3" customWidth="1"/>
    <col min="8464" max="8705" width="11.44140625" style="3"/>
    <col min="8706" max="8706" width="10.109375" style="3" customWidth="1"/>
    <col min="8707" max="8707" width="10.5546875" style="3" customWidth="1"/>
    <col min="8708" max="8708" width="12.5546875" style="3" customWidth="1"/>
    <col min="8709" max="8709" width="0" style="3" hidden="1" customWidth="1"/>
    <col min="8710" max="8710" width="11.33203125" style="3" customWidth="1"/>
    <col min="8711" max="8712" width="11.44140625" style="3"/>
    <col min="8713" max="8713" width="13.44140625" style="3" customWidth="1"/>
    <col min="8714" max="8714" width="12.109375" style="3" customWidth="1"/>
    <col min="8715" max="8716" width="12.44140625" style="3" customWidth="1"/>
    <col min="8717" max="8717" width="11.44140625" style="3"/>
    <col min="8718" max="8718" width="5.5546875" style="3" customWidth="1"/>
    <col min="8719" max="8719" width="14.109375" style="3" customWidth="1"/>
    <col min="8720" max="8961" width="11.44140625" style="3"/>
    <col min="8962" max="8962" width="10.109375" style="3" customWidth="1"/>
    <col min="8963" max="8963" width="10.5546875" style="3" customWidth="1"/>
    <col min="8964" max="8964" width="12.5546875" style="3" customWidth="1"/>
    <col min="8965" max="8965" width="0" style="3" hidden="1" customWidth="1"/>
    <col min="8966" max="8966" width="11.33203125" style="3" customWidth="1"/>
    <col min="8967" max="8968" width="11.44140625" style="3"/>
    <col min="8969" max="8969" width="13.44140625" style="3" customWidth="1"/>
    <col min="8970" max="8970" width="12.109375" style="3" customWidth="1"/>
    <col min="8971" max="8972" width="12.44140625" style="3" customWidth="1"/>
    <col min="8973" max="8973" width="11.44140625" style="3"/>
    <col min="8974" max="8974" width="5.5546875" style="3" customWidth="1"/>
    <col min="8975" max="8975" width="14.109375" style="3" customWidth="1"/>
    <col min="8976" max="9217" width="11.44140625" style="3"/>
    <col min="9218" max="9218" width="10.109375" style="3" customWidth="1"/>
    <col min="9219" max="9219" width="10.5546875" style="3" customWidth="1"/>
    <col min="9220" max="9220" width="12.5546875" style="3" customWidth="1"/>
    <col min="9221" max="9221" width="0" style="3" hidden="1" customWidth="1"/>
    <col min="9222" max="9222" width="11.33203125" style="3" customWidth="1"/>
    <col min="9223" max="9224" width="11.44140625" style="3"/>
    <col min="9225" max="9225" width="13.44140625" style="3" customWidth="1"/>
    <col min="9226" max="9226" width="12.109375" style="3" customWidth="1"/>
    <col min="9227" max="9228" width="12.44140625" style="3" customWidth="1"/>
    <col min="9229" max="9229" width="11.44140625" style="3"/>
    <col min="9230" max="9230" width="5.5546875" style="3" customWidth="1"/>
    <col min="9231" max="9231" width="14.109375" style="3" customWidth="1"/>
    <col min="9232" max="9473" width="11.44140625" style="3"/>
    <col min="9474" max="9474" width="10.109375" style="3" customWidth="1"/>
    <col min="9475" max="9475" width="10.5546875" style="3" customWidth="1"/>
    <col min="9476" max="9476" width="12.5546875" style="3" customWidth="1"/>
    <col min="9477" max="9477" width="0" style="3" hidden="1" customWidth="1"/>
    <col min="9478" max="9478" width="11.33203125" style="3" customWidth="1"/>
    <col min="9479" max="9480" width="11.44140625" style="3"/>
    <col min="9481" max="9481" width="13.44140625" style="3" customWidth="1"/>
    <col min="9482" max="9482" width="12.109375" style="3" customWidth="1"/>
    <col min="9483" max="9484" width="12.44140625" style="3" customWidth="1"/>
    <col min="9485" max="9485" width="11.44140625" style="3"/>
    <col min="9486" max="9486" width="5.5546875" style="3" customWidth="1"/>
    <col min="9487" max="9487" width="14.109375" style="3" customWidth="1"/>
    <col min="9488" max="9729" width="11.44140625" style="3"/>
    <col min="9730" max="9730" width="10.109375" style="3" customWidth="1"/>
    <col min="9731" max="9731" width="10.5546875" style="3" customWidth="1"/>
    <col min="9732" max="9732" width="12.5546875" style="3" customWidth="1"/>
    <col min="9733" max="9733" width="0" style="3" hidden="1" customWidth="1"/>
    <col min="9734" max="9734" width="11.33203125" style="3" customWidth="1"/>
    <col min="9735" max="9736" width="11.44140625" style="3"/>
    <col min="9737" max="9737" width="13.44140625" style="3" customWidth="1"/>
    <col min="9738" max="9738" width="12.109375" style="3" customWidth="1"/>
    <col min="9739" max="9740" width="12.44140625" style="3" customWidth="1"/>
    <col min="9741" max="9741" width="11.44140625" style="3"/>
    <col min="9742" max="9742" width="5.5546875" style="3" customWidth="1"/>
    <col min="9743" max="9743" width="14.109375" style="3" customWidth="1"/>
    <col min="9744" max="9985" width="11.44140625" style="3"/>
    <col min="9986" max="9986" width="10.109375" style="3" customWidth="1"/>
    <col min="9987" max="9987" width="10.5546875" style="3" customWidth="1"/>
    <col min="9988" max="9988" width="12.5546875" style="3" customWidth="1"/>
    <col min="9989" max="9989" width="0" style="3" hidden="1" customWidth="1"/>
    <col min="9990" max="9990" width="11.33203125" style="3" customWidth="1"/>
    <col min="9991" max="9992" width="11.44140625" style="3"/>
    <col min="9993" max="9993" width="13.44140625" style="3" customWidth="1"/>
    <col min="9994" max="9994" width="12.109375" style="3" customWidth="1"/>
    <col min="9995" max="9996" width="12.44140625" style="3" customWidth="1"/>
    <col min="9997" max="9997" width="11.44140625" style="3"/>
    <col min="9998" max="9998" width="5.5546875" style="3" customWidth="1"/>
    <col min="9999" max="9999" width="14.109375" style="3" customWidth="1"/>
    <col min="10000" max="10241" width="11.44140625" style="3"/>
    <col min="10242" max="10242" width="10.109375" style="3" customWidth="1"/>
    <col min="10243" max="10243" width="10.5546875" style="3" customWidth="1"/>
    <col min="10244" max="10244" width="12.5546875" style="3" customWidth="1"/>
    <col min="10245" max="10245" width="0" style="3" hidden="1" customWidth="1"/>
    <col min="10246" max="10246" width="11.33203125" style="3" customWidth="1"/>
    <col min="10247" max="10248" width="11.44140625" style="3"/>
    <col min="10249" max="10249" width="13.44140625" style="3" customWidth="1"/>
    <col min="10250" max="10250" width="12.109375" style="3" customWidth="1"/>
    <col min="10251" max="10252" width="12.44140625" style="3" customWidth="1"/>
    <col min="10253" max="10253" width="11.44140625" style="3"/>
    <col min="10254" max="10254" width="5.5546875" style="3" customWidth="1"/>
    <col min="10255" max="10255" width="14.109375" style="3" customWidth="1"/>
    <col min="10256" max="10497" width="11.44140625" style="3"/>
    <col min="10498" max="10498" width="10.109375" style="3" customWidth="1"/>
    <col min="10499" max="10499" width="10.5546875" style="3" customWidth="1"/>
    <col min="10500" max="10500" width="12.5546875" style="3" customWidth="1"/>
    <col min="10501" max="10501" width="0" style="3" hidden="1" customWidth="1"/>
    <col min="10502" max="10502" width="11.33203125" style="3" customWidth="1"/>
    <col min="10503" max="10504" width="11.44140625" style="3"/>
    <col min="10505" max="10505" width="13.44140625" style="3" customWidth="1"/>
    <col min="10506" max="10506" width="12.109375" style="3" customWidth="1"/>
    <col min="10507" max="10508" width="12.44140625" style="3" customWidth="1"/>
    <col min="10509" max="10509" width="11.44140625" style="3"/>
    <col min="10510" max="10510" width="5.5546875" style="3" customWidth="1"/>
    <col min="10511" max="10511" width="14.109375" style="3" customWidth="1"/>
    <col min="10512" max="10753" width="11.44140625" style="3"/>
    <col min="10754" max="10754" width="10.109375" style="3" customWidth="1"/>
    <col min="10755" max="10755" width="10.5546875" style="3" customWidth="1"/>
    <col min="10756" max="10756" width="12.5546875" style="3" customWidth="1"/>
    <col min="10757" max="10757" width="0" style="3" hidden="1" customWidth="1"/>
    <col min="10758" max="10758" width="11.33203125" style="3" customWidth="1"/>
    <col min="10759" max="10760" width="11.44140625" style="3"/>
    <col min="10761" max="10761" width="13.44140625" style="3" customWidth="1"/>
    <col min="10762" max="10762" width="12.109375" style="3" customWidth="1"/>
    <col min="10763" max="10764" width="12.44140625" style="3" customWidth="1"/>
    <col min="10765" max="10765" width="11.44140625" style="3"/>
    <col min="10766" max="10766" width="5.5546875" style="3" customWidth="1"/>
    <col min="10767" max="10767" width="14.109375" style="3" customWidth="1"/>
    <col min="10768" max="11009" width="11.44140625" style="3"/>
    <col min="11010" max="11010" width="10.109375" style="3" customWidth="1"/>
    <col min="11011" max="11011" width="10.5546875" style="3" customWidth="1"/>
    <col min="11012" max="11012" width="12.5546875" style="3" customWidth="1"/>
    <col min="11013" max="11013" width="0" style="3" hidden="1" customWidth="1"/>
    <col min="11014" max="11014" width="11.33203125" style="3" customWidth="1"/>
    <col min="11015" max="11016" width="11.44140625" style="3"/>
    <col min="11017" max="11017" width="13.44140625" style="3" customWidth="1"/>
    <col min="11018" max="11018" width="12.109375" style="3" customWidth="1"/>
    <col min="11019" max="11020" width="12.44140625" style="3" customWidth="1"/>
    <col min="11021" max="11021" width="11.44140625" style="3"/>
    <col min="11022" max="11022" width="5.5546875" style="3" customWidth="1"/>
    <col min="11023" max="11023" width="14.109375" style="3" customWidth="1"/>
    <col min="11024" max="11265" width="11.44140625" style="3"/>
    <col min="11266" max="11266" width="10.109375" style="3" customWidth="1"/>
    <col min="11267" max="11267" width="10.5546875" style="3" customWidth="1"/>
    <col min="11268" max="11268" width="12.5546875" style="3" customWidth="1"/>
    <col min="11269" max="11269" width="0" style="3" hidden="1" customWidth="1"/>
    <col min="11270" max="11270" width="11.33203125" style="3" customWidth="1"/>
    <col min="11271" max="11272" width="11.44140625" style="3"/>
    <col min="11273" max="11273" width="13.44140625" style="3" customWidth="1"/>
    <col min="11274" max="11274" width="12.109375" style="3" customWidth="1"/>
    <col min="11275" max="11276" width="12.44140625" style="3" customWidth="1"/>
    <col min="11277" max="11277" width="11.44140625" style="3"/>
    <col min="11278" max="11278" width="5.5546875" style="3" customWidth="1"/>
    <col min="11279" max="11279" width="14.109375" style="3" customWidth="1"/>
    <col min="11280" max="11521" width="11.44140625" style="3"/>
    <col min="11522" max="11522" width="10.109375" style="3" customWidth="1"/>
    <col min="11523" max="11523" width="10.5546875" style="3" customWidth="1"/>
    <col min="11524" max="11524" width="12.5546875" style="3" customWidth="1"/>
    <col min="11525" max="11525" width="0" style="3" hidden="1" customWidth="1"/>
    <col min="11526" max="11526" width="11.33203125" style="3" customWidth="1"/>
    <col min="11527" max="11528" width="11.44140625" style="3"/>
    <col min="11529" max="11529" width="13.44140625" style="3" customWidth="1"/>
    <col min="11530" max="11530" width="12.109375" style="3" customWidth="1"/>
    <col min="11531" max="11532" width="12.44140625" style="3" customWidth="1"/>
    <col min="11533" max="11533" width="11.44140625" style="3"/>
    <col min="11534" max="11534" width="5.5546875" style="3" customWidth="1"/>
    <col min="11535" max="11535" width="14.109375" style="3" customWidth="1"/>
    <col min="11536" max="11777" width="11.44140625" style="3"/>
    <col min="11778" max="11778" width="10.109375" style="3" customWidth="1"/>
    <col min="11779" max="11779" width="10.5546875" style="3" customWidth="1"/>
    <col min="11780" max="11780" width="12.5546875" style="3" customWidth="1"/>
    <col min="11781" max="11781" width="0" style="3" hidden="1" customWidth="1"/>
    <col min="11782" max="11782" width="11.33203125" style="3" customWidth="1"/>
    <col min="11783" max="11784" width="11.44140625" style="3"/>
    <col min="11785" max="11785" width="13.44140625" style="3" customWidth="1"/>
    <col min="11786" max="11786" width="12.109375" style="3" customWidth="1"/>
    <col min="11787" max="11788" width="12.44140625" style="3" customWidth="1"/>
    <col min="11789" max="11789" width="11.44140625" style="3"/>
    <col min="11790" max="11790" width="5.5546875" style="3" customWidth="1"/>
    <col min="11791" max="11791" width="14.109375" style="3" customWidth="1"/>
    <col min="11792" max="12033" width="11.44140625" style="3"/>
    <col min="12034" max="12034" width="10.109375" style="3" customWidth="1"/>
    <col min="12035" max="12035" width="10.5546875" style="3" customWidth="1"/>
    <col min="12036" max="12036" width="12.5546875" style="3" customWidth="1"/>
    <col min="12037" max="12037" width="0" style="3" hidden="1" customWidth="1"/>
    <col min="12038" max="12038" width="11.33203125" style="3" customWidth="1"/>
    <col min="12039" max="12040" width="11.44140625" style="3"/>
    <col min="12041" max="12041" width="13.44140625" style="3" customWidth="1"/>
    <col min="12042" max="12042" width="12.109375" style="3" customWidth="1"/>
    <col min="12043" max="12044" width="12.44140625" style="3" customWidth="1"/>
    <col min="12045" max="12045" width="11.44140625" style="3"/>
    <col min="12046" max="12046" width="5.5546875" style="3" customWidth="1"/>
    <col min="12047" max="12047" width="14.109375" style="3" customWidth="1"/>
    <col min="12048" max="12289" width="11.44140625" style="3"/>
    <col min="12290" max="12290" width="10.109375" style="3" customWidth="1"/>
    <col min="12291" max="12291" width="10.5546875" style="3" customWidth="1"/>
    <col min="12292" max="12292" width="12.5546875" style="3" customWidth="1"/>
    <col min="12293" max="12293" width="0" style="3" hidden="1" customWidth="1"/>
    <col min="12294" max="12294" width="11.33203125" style="3" customWidth="1"/>
    <col min="12295" max="12296" width="11.44140625" style="3"/>
    <col min="12297" max="12297" width="13.44140625" style="3" customWidth="1"/>
    <col min="12298" max="12298" width="12.109375" style="3" customWidth="1"/>
    <col min="12299" max="12300" width="12.44140625" style="3" customWidth="1"/>
    <col min="12301" max="12301" width="11.44140625" style="3"/>
    <col min="12302" max="12302" width="5.5546875" style="3" customWidth="1"/>
    <col min="12303" max="12303" width="14.109375" style="3" customWidth="1"/>
    <col min="12304" max="12545" width="11.44140625" style="3"/>
    <col min="12546" max="12546" width="10.109375" style="3" customWidth="1"/>
    <col min="12547" max="12547" width="10.5546875" style="3" customWidth="1"/>
    <col min="12548" max="12548" width="12.5546875" style="3" customWidth="1"/>
    <col min="12549" max="12549" width="0" style="3" hidden="1" customWidth="1"/>
    <col min="12550" max="12550" width="11.33203125" style="3" customWidth="1"/>
    <col min="12551" max="12552" width="11.44140625" style="3"/>
    <col min="12553" max="12553" width="13.44140625" style="3" customWidth="1"/>
    <col min="12554" max="12554" width="12.109375" style="3" customWidth="1"/>
    <col min="12555" max="12556" width="12.44140625" style="3" customWidth="1"/>
    <col min="12557" max="12557" width="11.44140625" style="3"/>
    <col min="12558" max="12558" width="5.5546875" style="3" customWidth="1"/>
    <col min="12559" max="12559" width="14.109375" style="3" customWidth="1"/>
    <col min="12560" max="12801" width="11.44140625" style="3"/>
    <col min="12802" max="12802" width="10.109375" style="3" customWidth="1"/>
    <col min="12803" max="12803" width="10.5546875" style="3" customWidth="1"/>
    <col min="12804" max="12804" width="12.5546875" style="3" customWidth="1"/>
    <col min="12805" max="12805" width="0" style="3" hidden="1" customWidth="1"/>
    <col min="12806" max="12806" width="11.33203125" style="3" customWidth="1"/>
    <col min="12807" max="12808" width="11.44140625" style="3"/>
    <col min="12809" max="12809" width="13.44140625" style="3" customWidth="1"/>
    <col min="12810" max="12810" width="12.109375" style="3" customWidth="1"/>
    <col min="12811" max="12812" width="12.44140625" style="3" customWidth="1"/>
    <col min="12813" max="12813" width="11.44140625" style="3"/>
    <col min="12814" max="12814" width="5.5546875" style="3" customWidth="1"/>
    <col min="12815" max="12815" width="14.109375" style="3" customWidth="1"/>
    <col min="12816" max="13057" width="11.44140625" style="3"/>
    <col min="13058" max="13058" width="10.109375" style="3" customWidth="1"/>
    <col min="13059" max="13059" width="10.5546875" style="3" customWidth="1"/>
    <col min="13060" max="13060" width="12.5546875" style="3" customWidth="1"/>
    <col min="13061" max="13061" width="0" style="3" hidden="1" customWidth="1"/>
    <col min="13062" max="13062" width="11.33203125" style="3" customWidth="1"/>
    <col min="13063" max="13064" width="11.44140625" style="3"/>
    <col min="13065" max="13065" width="13.44140625" style="3" customWidth="1"/>
    <col min="13066" max="13066" width="12.109375" style="3" customWidth="1"/>
    <col min="13067" max="13068" width="12.44140625" style="3" customWidth="1"/>
    <col min="13069" max="13069" width="11.44140625" style="3"/>
    <col min="13070" max="13070" width="5.5546875" style="3" customWidth="1"/>
    <col min="13071" max="13071" width="14.109375" style="3" customWidth="1"/>
    <col min="13072" max="13313" width="11.44140625" style="3"/>
    <col min="13314" max="13314" width="10.109375" style="3" customWidth="1"/>
    <col min="13315" max="13315" width="10.5546875" style="3" customWidth="1"/>
    <col min="13316" max="13316" width="12.5546875" style="3" customWidth="1"/>
    <col min="13317" max="13317" width="0" style="3" hidden="1" customWidth="1"/>
    <col min="13318" max="13318" width="11.33203125" style="3" customWidth="1"/>
    <col min="13319" max="13320" width="11.44140625" style="3"/>
    <col min="13321" max="13321" width="13.44140625" style="3" customWidth="1"/>
    <col min="13322" max="13322" width="12.109375" style="3" customWidth="1"/>
    <col min="13323" max="13324" width="12.44140625" style="3" customWidth="1"/>
    <col min="13325" max="13325" width="11.44140625" style="3"/>
    <col min="13326" max="13326" width="5.5546875" style="3" customWidth="1"/>
    <col min="13327" max="13327" width="14.109375" style="3" customWidth="1"/>
    <col min="13328" max="13569" width="11.44140625" style="3"/>
    <col min="13570" max="13570" width="10.109375" style="3" customWidth="1"/>
    <col min="13571" max="13571" width="10.5546875" style="3" customWidth="1"/>
    <col min="13572" max="13572" width="12.5546875" style="3" customWidth="1"/>
    <col min="13573" max="13573" width="0" style="3" hidden="1" customWidth="1"/>
    <col min="13574" max="13574" width="11.33203125" style="3" customWidth="1"/>
    <col min="13575" max="13576" width="11.44140625" style="3"/>
    <col min="13577" max="13577" width="13.44140625" style="3" customWidth="1"/>
    <col min="13578" max="13578" width="12.109375" style="3" customWidth="1"/>
    <col min="13579" max="13580" width="12.44140625" style="3" customWidth="1"/>
    <col min="13581" max="13581" width="11.44140625" style="3"/>
    <col min="13582" max="13582" width="5.5546875" style="3" customWidth="1"/>
    <col min="13583" max="13583" width="14.109375" style="3" customWidth="1"/>
    <col min="13584" max="13825" width="11.44140625" style="3"/>
    <col min="13826" max="13826" width="10.109375" style="3" customWidth="1"/>
    <col min="13827" max="13827" width="10.5546875" style="3" customWidth="1"/>
    <col min="13828" max="13828" width="12.5546875" style="3" customWidth="1"/>
    <col min="13829" max="13829" width="0" style="3" hidden="1" customWidth="1"/>
    <col min="13830" max="13830" width="11.33203125" style="3" customWidth="1"/>
    <col min="13831" max="13832" width="11.44140625" style="3"/>
    <col min="13833" max="13833" width="13.44140625" style="3" customWidth="1"/>
    <col min="13834" max="13834" width="12.109375" style="3" customWidth="1"/>
    <col min="13835" max="13836" width="12.44140625" style="3" customWidth="1"/>
    <col min="13837" max="13837" width="11.44140625" style="3"/>
    <col min="13838" max="13838" width="5.5546875" style="3" customWidth="1"/>
    <col min="13839" max="13839" width="14.109375" style="3" customWidth="1"/>
    <col min="13840" max="14081" width="11.44140625" style="3"/>
    <col min="14082" max="14082" width="10.109375" style="3" customWidth="1"/>
    <col min="14083" max="14083" width="10.5546875" style="3" customWidth="1"/>
    <col min="14084" max="14084" width="12.5546875" style="3" customWidth="1"/>
    <col min="14085" max="14085" width="0" style="3" hidden="1" customWidth="1"/>
    <col min="14086" max="14086" width="11.33203125" style="3" customWidth="1"/>
    <col min="14087" max="14088" width="11.44140625" style="3"/>
    <col min="14089" max="14089" width="13.44140625" style="3" customWidth="1"/>
    <col min="14090" max="14090" width="12.109375" style="3" customWidth="1"/>
    <col min="14091" max="14092" width="12.44140625" style="3" customWidth="1"/>
    <col min="14093" max="14093" width="11.44140625" style="3"/>
    <col min="14094" max="14094" width="5.5546875" style="3" customWidth="1"/>
    <col min="14095" max="14095" width="14.109375" style="3" customWidth="1"/>
    <col min="14096" max="14337" width="11.44140625" style="3"/>
    <col min="14338" max="14338" width="10.109375" style="3" customWidth="1"/>
    <col min="14339" max="14339" width="10.5546875" style="3" customWidth="1"/>
    <col min="14340" max="14340" width="12.5546875" style="3" customWidth="1"/>
    <col min="14341" max="14341" width="0" style="3" hidden="1" customWidth="1"/>
    <col min="14342" max="14342" width="11.33203125" style="3" customWidth="1"/>
    <col min="14343" max="14344" width="11.44140625" style="3"/>
    <col min="14345" max="14345" width="13.44140625" style="3" customWidth="1"/>
    <col min="14346" max="14346" width="12.109375" style="3" customWidth="1"/>
    <col min="14347" max="14348" width="12.44140625" style="3" customWidth="1"/>
    <col min="14349" max="14349" width="11.44140625" style="3"/>
    <col min="14350" max="14350" width="5.5546875" style="3" customWidth="1"/>
    <col min="14351" max="14351" width="14.109375" style="3" customWidth="1"/>
    <col min="14352" max="14593" width="11.44140625" style="3"/>
    <col min="14594" max="14594" width="10.109375" style="3" customWidth="1"/>
    <col min="14595" max="14595" width="10.5546875" style="3" customWidth="1"/>
    <col min="14596" max="14596" width="12.5546875" style="3" customWidth="1"/>
    <col min="14597" max="14597" width="0" style="3" hidden="1" customWidth="1"/>
    <col min="14598" max="14598" width="11.33203125" style="3" customWidth="1"/>
    <col min="14599" max="14600" width="11.44140625" style="3"/>
    <col min="14601" max="14601" width="13.44140625" style="3" customWidth="1"/>
    <col min="14602" max="14602" width="12.109375" style="3" customWidth="1"/>
    <col min="14603" max="14604" width="12.44140625" style="3" customWidth="1"/>
    <col min="14605" max="14605" width="11.44140625" style="3"/>
    <col min="14606" max="14606" width="5.5546875" style="3" customWidth="1"/>
    <col min="14607" max="14607" width="14.109375" style="3" customWidth="1"/>
    <col min="14608" max="14849" width="11.44140625" style="3"/>
    <col min="14850" max="14850" width="10.109375" style="3" customWidth="1"/>
    <col min="14851" max="14851" width="10.5546875" style="3" customWidth="1"/>
    <col min="14852" max="14852" width="12.5546875" style="3" customWidth="1"/>
    <col min="14853" max="14853" width="0" style="3" hidden="1" customWidth="1"/>
    <col min="14854" max="14854" width="11.33203125" style="3" customWidth="1"/>
    <col min="14855" max="14856" width="11.44140625" style="3"/>
    <col min="14857" max="14857" width="13.44140625" style="3" customWidth="1"/>
    <col min="14858" max="14858" width="12.109375" style="3" customWidth="1"/>
    <col min="14859" max="14860" width="12.44140625" style="3" customWidth="1"/>
    <col min="14861" max="14861" width="11.44140625" style="3"/>
    <col min="14862" max="14862" width="5.5546875" style="3" customWidth="1"/>
    <col min="14863" max="14863" width="14.109375" style="3" customWidth="1"/>
    <col min="14864" max="15105" width="11.44140625" style="3"/>
    <col min="15106" max="15106" width="10.109375" style="3" customWidth="1"/>
    <col min="15107" max="15107" width="10.5546875" style="3" customWidth="1"/>
    <col min="15108" max="15108" width="12.5546875" style="3" customWidth="1"/>
    <col min="15109" max="15109" width="0" style="3" hidden="1" customWidth="1"/>
    <col min="15110" max="15110" width="11.33203125" style="3" customWidth="1"/>
    <col min="15111" max="15112" width="11.44140625" style="3"/>
    <col min="15113" max="15113" width="13.44140625" style="3" customWidth="1"/>
    <col min="15114" max="15114" width="12.109375" style="3" customWidth="1"/>
    <col min="15115" max="15116" width="12.44140625" style="3" customWidth="1"/>
    <col min="15117" max="15117" width="11.44140625" style="3"/>
    <col min="15118" max="15118" width="5.5546875" style="3" customWidth="1"/>
    <col min="15119" max="15119" width="14.109375" style="3" customWidth="1"/>
    <col min="15120" max="15361" width="11.44140625" style="3"/>
    <col min="15362" max="15362" width="10.109375" style="3" customWidth="1"/>
    <col min="15363" max="15363" width="10.5546875" style="3" customWidth="1"/>
    <col min="15364" max="15364" width="12.5546875" style="3" customWidth="1"/>
    <col min="15365" max="15365" width="0" style="3" hidden="1" customWidth="1"/>
    <col min="15366" max="15366" width="11.33203125" style="3" customWidth="1"/>
    <col min="15367" max="15368" width="11.44140625" style="3"/>
    <col min="15369" max="15369" width="13.44140625" style="3" customWidth="1"/>
    <col min="15370" max="15370" width="12.109375" style="3" customWidth="1"/>
    <col min="15371" max="15372" width="12.44140625" style="3" customWidth="1"/>
    <col min="15373" max="15373" width="11.44140625" style="3"/>
    <col min="15374" max="15374" width="5.5546875" style="3" customWidth="1"/>
    <col min="15375" max="15375" width="14.109375" style="3" customWidth="1"/>
    <col min="15376" max="15617" width="11.44140625" style="3"/>
    <col min="15618" max="15618" width="10.109375" style="3" customWidth="1"/>
    <col min="15619" max="15619" width="10.5546875" style="3" customWidth="1"/>
    <col min="15620" max="15620" width="12.5546875" style="3" customWidth="1"/>
    <col min="15621" max="15621" width="0" style="3" hidden="1" customWidth="1"/>
    <col min="15622" max="15622" width="11.33203125" style="3" customWidth="1"/>
    <col min="15623" max="15624" width="11.44140625" style="3"/>
    <col min="15625" max="15625" width="13.44140625" style="3" customWidth="1"/>
    <col min="15626" max="15626" width="12.109375" style="3" customWidth="1"/>
    <col min="15627" max="15628" width="12.44140625" style="3" customWidth="1"/>
    <col min="15629" max="15629" width="11.44140625" style="3"/>
    <col min="15630" max="15630" width="5.5546875" style="3" customWidth="1"/>
    <col min="15631" max="15631" width="14.109375" style="3" customWidth="1"/>
    <col min="15632" max="15873" width="11.44140625" style="3"/>
    <col min="15874" max="15874" width="10.109375" style="3" customWidth="1"/>
    <col min="15875" max="15875" width="10.5546875" style="3" customWidth="1"/>
    <col min="15876" max="15876" width="12.5546875" style="3" customWidth="1"/>
    <col min="15877" max="15877" width="0" style="3" hidden="1" customWidth="1"/>
    <col min="15878" max="15878" width="11.33203125" style="3" customWidth="1"/>
    <col min="15879" max="15880" width="11.44140625" style="3"/>
    <col min="15881" max="15881" width="13.44140625" style="3" customWidth="1"/>
    <col min="15882" max="15882" width="12.109375" style="3" customWidth="1"/>
    <col min="15883" max="15884" width="12.44140625" style="3" customWidth="1"/>
    <col min="15885" max="15885" width="11.44140625" style="3"/>
    <col min="15886" max="15886" width="5.5546875" style="3" customWidth="1"/>
    <col min="15887" max="15887" width="14.109375" style="3" customWidth="1"/>
    <col min="15888" max="16129" width="11.44140625" style="3"/>
    <col min="16130" max="16130" width="10.109375" style="3" customWidth="1"/>
    <col min="16131" max="16131" width="10.5546875" style="3" customWidth="1"/>
    <col min="16132" max="16132" width="12.5546875" style="3" customWidth="1"/>
    <col min="16133" max="16133" width="0" style="3" hidden="1" customWidth="1"/>
    <col min="16134" max="16134" width="11.33203125" style="3" customWidth="1"/>
    <col min="16135" max="16136" width="11.44140625" style="3"/>
    <col min="16137" max="16137" width="13.44140625" style="3" customWidth="1"/>
    <col min="16138" max="16138" width="12.109375" style="3" customWidth="1"/>
    <col min="16139" max="16140" width="12.44140625" style="3" customWidth="1"/>
    <col min="16141" max="16141" width="11.44140625" style="3"/>
    <col min="16142" max="16142" width="5.5546875" style="3" customWidth="1"/>
    <col min="16143" max="16143" width="14.109375" style="3" customWidth="1"/>
    <col min="16144" max="16384" width="11.44140625" style="3"/>
  </cols>
  <sheetData>
    <row r="1" spans="1:17" ht="21.75" customHeight="1" thickBot="1" x14ac:dyDescent="0.35">
      <c r="A1" s="130" t="s">
        <v>24</v>
      </c>
      <c r="B1" s="131"/>
      <c r="C1" s="131"/>
      <c r="D1" s="131"/>
      <c r="E1" s="132"/>
      <c r="F1" s="139" t="s">
        <v>25</v>
      </c>
      <c r="G1" s="139"/>
      <c r="H1" s="139"/>
      <c r="I1" s="139"/>
      <c r="J1" s="139"/>
      <c r="K1" s="139"/>
      <c r="L1" s="139"/>
      <c r="M1" s="139"/>
      <c r="N1" s="139"/>
      <c r="O1" s="140"/>
    </row>
    <row r="2" spans="1:17" ht="45" customHeight="1" thickBot="1" x14ac:dyDescent="0.35">
      <c r="A2" s="133"/>
      <c r="B2" s="134"/>
      <c r="C2" s="134"/>
      <c r="D2" s="134"/>
      <c r="E2" s="135"/>
      <c r="F2" s="139" t="s">
        <v>26</v>
      </c>
      <c r="G2" s="139"/>
      <c r="H2" s="139"/>
      <c r="I2" s="139"/>
      <c r="J2" s="139"/>
      <c r="K2" s="139"/>
      <c r="L2" s="139"/>
      <c r="M2" s="139"/>
      <c r="N2" s="139"/>
      <c r="O2" s="140"/>
      <c r="Q2" s="4" t="e">
        <f ca="1">MID(CELL("nombrearchivo",'[1]1'!E10),FIND("]", CELL("nombrearchivo",'[1]1'!E10),1)+1,LEN(CELL("nombrearchivo",'[1]1'!E10))-FIND("]",CELL("nombrearchivo",'[1]1'!E10),1))</f>
        <v>#N/A</v>
      </c>
    </row>
    <row r="3" spans="1:17" s="5" customFormat="1" ht="19.5" customHeight="1" thickBot="1" x14ac:dyDescent="0.35">
      <c r="A3" s="136"/>
      <c r="B3" s="137"/>
      <c r="C3" s="137"/>
      <c r="D3" s="137"/>
      <c r="E3" s="138"/>
      <c r="F3" s="141" t="s">
        <v>27</v>
      </c>
      <c r="G3" s="141"/>
      <c r="H3" s="141"/>
      <c r="I3" s="141"/>
      <c r="J3" s="141"/>
      <c r="K3" s="141"/>
      <c r="L3" s="141"/>
      <c r="M3" s="141"/>
      <c r="N3" s="141"/>
      <c r="O3" s="142"/>
      <c r="Q3" s="6"/>
    </row>
    <row r="4" spans="1:17" s="5" customFormat="1" ht="15.6" x14ac:dyDescent="0.3">
      <c r="A4" s="143" t="s">
        <v>28</v>
      </c>
      <c r="B4" s="144"/>
      <c r="C4" s="144"/>
      <c r="D4" s="144"/>
      <c r="E4" s="145" t="str">
        <f>[1]GENERAL!AC$2</f>
        <v>PLANTA</v>
      </c>
      <c r="F4" s="145"/>
      <c r="G4" s="145"/>
      <c r="H4" s="7"/>
      <c r="I4" s="7"/>
      <c r="J4" s="7"/>
      <c r="K4" s="7"/>
      <c r="L4" s="7"/>
      <c r="M4" s="7"/>
      <c r="N4" s="7"/>
      <c r="O4" s="8"/>
    </row>
    <row r="5" spans="1:17" s="5" customFormat="1" ht="15.6" x14ac:dyDescent="0.3">
      <c r="A5" s="148" t="s">
        <v>29</v>
      </c>
      <c r="B5" s="149"/>
      <c r="C5" s="149"/>
      <c r="D5" s="149"/>
      <c r="E5" s="150" t="s">
        <v>11</v>
      </c>
      <c r="F5" s="150"/>
      <c r="G5" s="150"/>
      <c r="H5" s="9"/>
      <c r="I5" s="9"/>
      <c r="J5" s="9"/>
      <c r="K5" s="9"/>
      <c r="L5" s="9"/>
      <c r="M5" s="9"/>
      <c r="N5" s="9"/>
      <c r="O5" s="10"/>
    </row>
    <row r="6" spans="1:17" s="5" customFormat="1" ht="15.6" x14ac:dyDescent="0.3">
      <c r="A6" s="148" t="s">
        <v>30</v>
      </c>
      <c r="B6" s="149"/>
      <c r="C6" s="149"/>
      <c r="D6" s="149"/>
      <c r="E6" s="11" t="s">
        <v>31</v>
      </c>
      <c r="F6" s="9"/>
      <c r="G6" s="9"/>
      <c r="H6" s="9"/>
      <c r="I6" s="9"/>
      <c r="J6" s="9"/>
      <c r="K6" s="9"/>
      <c r="L6" s="9"/>
      <c r="M6" s="9"/>
      <c r="N6" s="9"/>
      <c r="O6" s="10"/>
    </row>
    <row r="7" spans="1:17" s="5" customFormat="1" ht="16.2" thickBot="1" x14ac:dyDescent="0.35">
      <c r="A7" s="12"/>
      <c r="B7" s="13"/>
      <c r="C7" s="13"/>
      <c r="D7" s="13"/>
      <c r="E7" s="11"/>
      <c r="F7" s="14"/>
      <c r="G7" s="14"/>
      <c r="H7" s="14"/>
      <c r="I7" s="14"/>
      <c r="J7" s="14"/>
      <c r="K7" s="14"/>
      <c r="L7" s="14"/>
      <c r="M7" s="14"/>
      <c r="N7" s="14"/>
      <c r="O7" s="15"/>
    </row>
    <row r="8" spans="1:17" ht="25.2" thickBot="1" x14ac:dyDescent="0.35">
      <c r="A8" s="151" t="s">
        <v>95</v>
      </c>
      <c r="B8" s="152"/>
      <c r="C8" s="152"/>
      <c r="D8" s="152"/>
      <c r="E8" s="152"/>
      <c r="F8" s="152"/>
      <c r="G8" s="152"/>
      <c r="H8" s="152"/>
      <c r="I8" s="152"/>
      <c r="J8" s="152"/>
      <c r="K8" s="152"/>
      <c r="L8" s="152"/>
      <c r="M8" s="152"/>
      <c r="N8" s="152"/>
      <c r="O8" s="153"/>
    </row>
    <row r="9" spans="1:17" ht="15" customHeight="1" x14ac:dyDescent="0.3">
      <c r="A9" s="154" t="s">
        <v>32</v>
      </c>
      <c r="B9" s="155"/>
      <c r="C9" s="158" t="s">
        <v>33</v>
      </c>
      <c r="D9" s="16"/>
      <c r="E9" s="160" t="s">
        <v>34</v>
      </c>
      <c r="F9" s="161"/>
      <c r="G9" s="160" t="s">
        <v>35</v>
      </c>
      <c r="H9" s="161"/>
      <c r="I9" s="163" t="s">
        <v>36</v>
      </c>
      <c r="J9" s="163" t="s">
        <v>37</v>
      </c>
      <c r="K9" s="163" t="s">
        <v>38</v>
      </c>
      <c r="L9" s="165" t="s">
        <v>39</v>
      </c>
      <c r="M9" s="167"/>
      <c r="N9" s="167"/>
      <c r="O9" s="169" t="s">
        <v>2</v>
      </c>
    </row>
    <row r="10" spans="1:17" ht="31.5" customHeight="1" thickBot="1" x14ac:dyDescent="0.35">
      <c r="A10" s="156"/>
      <c r="B10" s="157"/>
      <c r="C10" s="159"/>
      <c r="D10" s="17"/>
      <c r="E10" s="159"/>
      <c r="F10" s="162"/>
      <c r="G10" s="159"/>
      <c r="H10" s="162"/>
      <c r="I10" s="164"/>
      <c r="J10" s="164"/>
      <c r="K10" s="164"/>
      <c r="L10" s="166"/>
      <c r="M10" s="168"/>
      <c r="N10" s="168"/>
      <c r="O10" s="170"/>
    </row>
    <row r="11" spans="1:17" ht="44.25" customHeight="1" thickBot="1" x14ac:dyDescent="0.35">
      <c r="A11" s="190" t="s">
        <v>19</v>
      </c>
      <c r="B11" s="191"/>
      <c r="C11" s="18">
        <f>O15</f>
        <v>4</v>
      </c>
      <c r="D11" s="19"/>
      <c r="E11" s="146">
        <f>O17</f>
        <v>0</v>
      </c>
      <c r="F11" s="147"/>
      <c r="G11" s="146">
        <f>O19</f>
        <v>3</v>
      </c>
      <c r="H11" s="147"/>
      <c r="I11" s="20">
        <f>O21</f>
        <v>3</v>
      </c>
      <c r="J11" s="20">
        <f>O28</f>
        <v>1.48</v>
      </c>
      <c r="K11" s="20">
        <f>O33</f>
        <v>7.45</v>
      </c>
      <c r="L11" s="21">
        <f>O38</f>
        <v>10</v>
      </c>
      <c r="M11" s="22"/>
      <c r="N11" s="22"/>
      <c r="O11" s="23">
        <f>IF( SUM(C11:L11)&lt;=30,SUM(C11:L11),"EXCEDE LOS 30 PUNTOS")</f>
        <v>28.93</v>
      </c>
    </row>
    <row r="12" spans="1:17" ht="15.6" thickTop="1" thickBot="1" x14ac:dyDescent="0.35">
      <c r="A12" s="24"/>
      <c r="B12" s="11"/>
      <c r="C12" s="11"/>
      <c r="D12" s="11"/>
      <c r="E12" s="11"/>
      <c r="F12" s="11"/>
      <c r="G12" s="11"/>
      <c r="H12" s="11"/>
      <c r="I12" s="11"/>
      <c r="J12" s="11"/>
      <c r="K12" s="11"/>
      <c r="L12" s="11"/>
      <c r="M12" s="11"/>
      <c r="N12" s="11"/>
      <c r="O12" s="25"/>
    </row>
    <row r="13" spans="1:17" ht="18" thickBot="1" x14ac:dyDescent="0.35">
      <c r="A13" s="195" t="s">
        <v>40</v>
      </c>
      <c r="B13" s="196"/>
      <c r="C13" s="196"/>
      <c r="D13" s="196"/>
      <c r="E13" s="196"/>
      <c r="F13" s="196"/>
      <c r="G13" s="196"/>
      <c r="H13" s="196"/>
      <c r="I13" s="196"/>
      <c r="J13" s="196"/>
      <c r="K13" s="196"/>
      <c r="L13" s="196"/>
      <c r="M13" s="196"/>
      <c r="N13" s="197"/>
      <c r="O13" s="26" t="s">
        <v>41</v>
      </c>
    </row>
    <row r="14" spans="1:17" ht="23.4" thickBot="1" x14ac:dyDescent="0.35">
      <c r="A14" s="181" t="s">
        <v>42</v>
      </c>
      <c r="B14" s="182"/>
      <c r="C14" s="182"/>
      <c r="D14" s="182"/>
      <c r="E14" s="182"/>
      <c r="F14" s="182"/>
      <c r="G14" s="182"/>
      <c r="H14" s="182"/>
      <c r="I14" s="182"/>
      <c r="J14" s="182"/>
      <c r="K14" s="182"/>
      <c r="L14" s="182"/>
      <c r="M14" s="183"/>
      <c r="N14" s="11"/>
      <c r="O14" s="25"/>
    </row>
    <row r="15" spans="1:17" ht="31.5" customHeight="1" thickBot="1" x14ac:dyDescent="0.35">
      <c r="A15" s="184" t="s">
        <v>43</v>
      </c>
      <c r="B15" s="185"/>
      <c r="C15" s="27"/>
      <c r="D15" s="186" t="s">
        <v>162</v>
      </c>
      <c r="E15" s="187"/>
      <c r="F15" s="187"/>
      <c r="G15" s="187"/>
      <c r="H15" s="187"/>
      <c r="I15" s="187"/>
      <c r="J15" s="187"/>
      <c r="K15" s="187"/>
      <c r="L15" s="187"/>
      <c r="M15" s="188"/>
      <c r="N15" s="28"/>
      <c r="O15" s="29">
        <v>4</v>
      </c>
    </row>
    <row r="16" spans="1:17" ht="15" thickBot="1" x14ac:dyDescent="0.35">
      <c r="A16" s="30"/>
      <c r="B16" s="11"/>
      <c r="C16" s="11"/>
      <c r="D16" s="31"/>
      <c r="E16" s="11"/>
      <c r="F16" s="11"/>
      <c r="G16" s="11"/>
      <c r="H16" s="11"/>
      <c r="I16" s="11"/>
      <c r="J16" s="11"/>
      <c r="K16" s="11"/>
      <c r="L16" s="11"/>
      <c r="M16" s="11"/>
      <c r="N16" s="11"/>
      <c r="O16" s="32"/>
    </row>
    <row r="17" spans="1:18" ht="40.5" customHeight="1" thickBot="1" x14ac:dyDescent="0.35">
      <c r="A17" s="171" t="s">
        <v>44</v>
      </c>
      <c r="B17" s="172"/>
      <c r="C17" s="11"/>
      <c r="D17" s="33"/>
      <c r="E17" s="189" t="s">
        <v>131</v>
      </c>
      <c r="F17" s="173"/>
      <c r="G17" s="173"/>
      <c r="H17" s="173"/>
      <c r="I17" s="173"/>
      <c r="J17" s="173"/>
      <c r="K17" s="173"/>
      <c r="L17" s="173"/>
      <c r="M17" s="174"/>
      <c r="N17" s="28"/>
      <c r="O17" s="29"/>
    </row>
    <row r="18" spans="1:18" ht="15" thickBot="1" x14ac:dyDescent="0.35">
      <c r="A18" s="30"/>
      <c r="B18" s="11"/>
      <c r="C18" s="11"/>
      <c r="D18" s="31"/>
      <c r="E18" s="11"/>
      <c r="F18" s="11"/>
      <c r="G18" s="11"/>
      <c r="H18" s="11"/>
      <c r="I18" s="11"/>
      <c r="J18" s="11"/>
      <c r="K18" s="11"/>
      <c r="L18" s="11"/>
      <c r="M18" s="11"/>
      <c r="N18" s="11"/>
      <c r="O18" s="32"/>
    </row>
    <row r="19" spans="1:18" ht="40.5" customHeight="1" thickBot="1" x14ac:dyDescent="0.35">
      <c r="A19" s="171" t="s">
        <v>45</v>
      </c>
      <c r="B19" s="172"/>
      <c r="C19" s="27"/>
      <c r="D19" s="34"/>
      <c r="E19" s="173" t="s">
        <v>133</v>
      </c>
      <c r="F19" s="173"/>
      <c r="G19" s="173"/>
      <c r="H19" s="173"/>
      <c r="I19" s="173"/>
      <c r="J19" s="173"/>
      <c r="K19" s="173"/>
      <c r="L19" s="173"/>
      <c r="M19" s="174"/>
      <c r="N19" s="28"/>
      <c r="O19" s="29">
        <v>3</v>
      </c>
    </row>
    <row r="20" spans="1:18" ht="15" thickBot="1" x14ac:dyDescent="0.35">
      <c r="A20" s="30"/>
      <c r="B20" s="11"/>
      <c r="C20" s="11"/>
      <c r="D20" s="11"/>
      <c r="E20" s="11"/>
      <c r="F20" s="11"/>
      <c r="G20" s="11"/>
      <c r="H20" s="11"/>
      <c r="I20" s="11"/>
      <c r="J20" s="11"/>
      <c r="K20" s="11"/>
      <c r="L20" s="11"/>
      <c r="M20" s="11"/>
      <c r="N20" s="11"/>
      <c r="O20" s="32"/>
    </row>
    <row r="21" spans="1:18" ht="48.75" customHeight="1" thickBot="1" x14ac:dyDescent="0.35">
      <c r="A21" s="171" t="s">
        <v>46</v>
      </c>
      <c r="B21" s="172"/>
      <c r="C21" s="27"/>
      <c r="D21" s="175" t="s">
        <v>160</v>
      </c>
      <c r="E21" s="176"/>
      <c r="F21" s="176"/>
      <c r="G21" s="176"/>
      <c r="H21" s="176"/>
      <c r="I21" s="176"/>
      <c r="J21" s="176"/>
      <c r="K21" s="176"/>
      <c r="L21" s="176"/>
      <c r="M21" s="177"/>
      <c r="N21" s="28"/>
      <c r="O21" s="29">
        <v>3</v>
      </c>
    </row>
    <row r="22" spans="1:18" ht="16.2" thickBot="1" x14ac:dyDescent="0.35">
      <c r="A22" s="35"/>
      <c r="B22" s="36"/>
      <c r="C22" s="37"/>
      <c r="D22" s="38"/>
      <c r="E22" s="38"/>
      <c r="F22" s="38"/>
      <c r="G22" s="38"/>
      <c r="H22" s="38"/>
      <c r="I22" s="38"/>
      <c r="J22" s="38"/>
      <c r="K22" s="38"/>
      <c r="L22" s="38"/>
      <c r="M22" s="38"/>
      <c r="N22" s="37"/>
      <c r="O22" s="39"/>
    </row>
    <row r="23" spans="1:18" ht="18.600000000000001" thickTop="1" thickBot="1" x14ac:dyDescent="0.35">
      <c r="A23" s="178" t="s">
        <v>8</v>
      </c>
      <c r="B23" s="179"/>
      <c r="C23" s="179"/>
      <c r="D23" s="179"/>
      <c r="E23" s="179"/>
      <c r="F23" s="179"/>
      <c r="G23" s="179"/>
      <c r="H23" s="179"/>
      <c r="I23" s="179"/>
      <c r="J23" s="179"/>
      <c r="K23" s="179"/>
      <c r="L23" s="179"/>
      <c r="M23" s="180"/>
      <c r="N23" s="11"/>
      <c r="O23" s="40">
        <f>IF( SUM(O15:O21)&lt;=10,SUM(O15:O21),"EXCEDE LOS 10 PUNTOS VALIDOS")</f>
        <v>10</v>
      </c>
    </row>
    <row r="24" spans="1:18" ht="18" thickBot="1" x14ac:dyDescent="0.35">
      <c r="A24" s="41"/>
      <c r="B24" s="42"/>
      <c r="C24" s="42"/>
      <c r="D24" s="42"/>
      <c r="E24" s="42"/>
      <c r="F24" s="42"/>
      <c r="G24" s="42"/>
      <c r="H24" s="42"/>
      <c r="I24" s="42"/>
      <c r="J24" s="42"/>
      <c r="K24" s="42"/>
      <c r="L24" s="42"/>
      <c r="M24" s="42"/>
      <c r="N24" s="11"/>
      <c r="O24" s="39"/>
    </row>
    <row r="25" spans="1:18" ht="23.4" thickBot="1" x14ac:dyDescent="0.35">
      <c r="A25" s="181" t="s">
        <v>47</v>
      </c>
      <c r="B25" s="182"/>
      <c r="C25" s="182"/>
      <c r="D25" s="182"/>
      <c r="E25" s="182"/>
      <c r="F25" s="182"/>
      <c r="G25" s="182"/>
      <c r="H25" s="182"/>
      <c r="I25" s="182"/>
      <c r="J25" s="182"/>
      <c r="K25" s="182"/>
      <c r="L25" s="182"/>
      <c r="M25" s="183"/>
      <c r="N25" s="11"/>
      <c r="O25" s="39"/>
    </row>
    <row r="26" spans="1:18" ht="372" customHeight="1" thickBot="1" x14ac:dyDescent="0.35">
      <c r="A26" s="184" t="s">
        <v>48</v>
      </c>
      <c r="B26" s="185"/>
      <c r="C26" s="27"/>
      <c r="D26" s="186" t="s">
        <v>177</v>
      </c>
      <c r="E26" s="187"/>
      <c r="F26" s="187"/>
      <c r="G26" s="187"/>
      <c r="H26" s="187"/>
      <c r="I26" s="187"/>
      <c r="J26" s="187"/>
      <c r="K26" s="187"/>
      <c r="L26" s="187"/>
      <c r="M26" s="188"/>
      <c r="N26" s="28"/>
      <c r="O26" s="29">
        <f>0.3+0.03+0.15+0.5+0.5</f>
        <v>1.48</v>
      </c>
      <c r="Q26" s="43"/>
      <c r="R26" s="43"/>
    </row>
    <row r="27" spans="1:18" ht="16.2" thickBot="1" x14ac:dyDescent="0.35">
      <c r="A27" s="35"/>
      <c r="B27" s="36"/>
      <c r="C27" s="37"/>
      <c r="D27" s="38"/>
      <c r="E27" s="38"/>
      <c r="F27" s="38"/>
      <c r="G27" s="38"/>
      <c r="H27" s="38"/>
      <c r="I27" s="38"/>
      <c r="J27" s="38"/>
      <c r="K27" s="38"/>
      <c r="L27" s="38"/>
      <c r="M27" s="38"/>
      <c r="N27" s="37"/>
      <c r="O27" s="39"/>
    </row>
    <row r="28" spans="1:18" ht="18.600000000000001" thickTop="1" thickBot="1" x14ac:dyDescent="0.35">
      <c r="A28" s="178" t="s">
        <v>7</v>
      </c>
      <c r="B28" s="179"/>
      <c r="C28" s="179"/>
      <c r="D28" s="179"/>
      <c r="E28" s="179"/>
      <c r="F28" s="179"/>
      <c r="G28" s="179"/>
      <c r="H28" s="179"/>
      <c r="I28" s="179"/>
      <c r="J28" s="179"/>
      <c r="K28" s="179"/>
      <c r="L28" s="179"/>
      <c r="M28" s="180"/>
      <c r="N28" s="37"/>
      <c r="O28" s="40">
        <f>IF(O26&lt;=10,O26,"EXCEDE LOS 10 PUNTOS PERMITIDOS")</f>
        <v>1.48</v>
      </c>
      <c r="Q28" s="43"/>
      <c r="R28" s="43"/>
    </row>
    <row r="29" spans="1:18" ht="15" thickBot="1" x14ac:dyDescent="0.35">
      <c r="A29" s="44"/>
      <c r="B29" s="45"/>
      <c r="C29" s="45"/>
      <c r="D29" s="45"/>
      <c r="E29" s="45"/>
      <c r="F29" s="45"/>
      <c r="G29" s="45"/>
      <c r="H29" s="45"/>
      <c r="I29" s="45"/>
      <c r="J29" s="45"/>
      <c r="K29" s="45"/>
      <c r="L29" s="45"/>
      <c r="M29" s="45"/>
      <c r="N29" s="45"/>
      <c r="O29" s="39"/>
    </row>
    <row r="30" spans="1:18" ht="23.4" thickBot="1" x14ac:dyDescent="0.35">
      <c r="A30" s="181" t="s">
        <v>49</v>
      </c>
      <c r="B30" s="182"/>
      <c r="C30" s="182"/>
      <c r="D30" s="182"/>
      <c r="E30" s="182"/>
      <c r="F30" s="182"/>
      <c r="G30" s="182"/>
      <c r="H30" s="182"/>
      <c r="I30" s="182"/>
      <c r="J30" s="182"/>
      <c r="K30" s="182"/>
      <c r="L30" s="182"/>
      <c r="M30" s="183"/>
      <c r="N30" s="45"/>
      <c r="O30" s="39"/>
    </row>
    <row r="31" spans="1:18" ht="285.75" customHeight="1" thickBot="1" x14ac:dyDescent="0.35">
      <c r="A31" s="184" t="s">
        <v>6</v>
      </c>
      <c r="B31" s="185"/>
      <c r="C31" s="27"/>
      <c r="D31" s="186" t="s">
        <v>163</v>
      </c>
      <c r="E31" s="187"/>
      <c r="F31" s="187"/>
      <c r="G31" s="187"/>
      <c r="H31" s="187"/>
      <c r="I31" s="187"/>
      <c r="J31" s="187"/>
      <c r="K31" s="187"/>
      <c r="L31" s="187"/>
      <c r="M31" s="188"/>
      <c r="N31" s="28"/>
      <c r="O31" s="29">
        <f>1.42+6.03</f>
        <v>7.45</v>
      </c>
    </row>
    <row r="32" spans="1:18" ht="15" thickBot="1" x14ac:dyDescent="0.35">
      <c r="A32" s="46"/>
      <c r="B32" s="11"/>
      <c r="C32" s="11"/>
      <c r="D32" s="11"/>
      <c r="E32" s="11"/>
      <c r="F32" s="11"/>
      <c r="G32" s="11"/>
      <c r="H32" s="11"/>
      <c r="I32" s="11"/>
      <c r="J32" s="11"/>
      <c r="K32" s="11"/>
      <c r="L32" s="11"/>
      <c r="M32" s="11"/>
      <c r="N32" s="11"/>
      <c r="O32" s="39"/>
    </row>
    <row r="33" spans="1:15" ht="18.600000000000001" thickTop="1" thickBot="1" x14ac:dyDescent="0.35">
      <c r="A33" s="178" t="s">
        <v>5</v>
      </c>
      <c r="B33" s="179"/>
      <c r="C33" s="179"/>
      <c r="D33" s="179"/>
      <c r="E33" s="179"/>
      <c r="F33" s="179"/>
      <c r="G33" s="179"/>
      <c r="H33" s="179"/>
      <c r="I33" s="179"/>
      <c r="J33" s="179"/>
      <c r="K33" s="179"/>
      <c r="L33" s="179"/>
      <c r="M33" s="180"/>
      <c r="N33" s="37"/>
      <c r="O33" s="40">
        <f>IF(O31&lt;=10,O31,"EXCEDE LOS 10 PUNTOS PERMITIDOS")</f>
        <v>7.45</v>
      </c>
    </row>
    <row r="34" spans="1:15" ht="15" thickBot="1" x14ac:dyDescent="0.35">
      <c r="A34" s="46"/>
      <c r="B34" s="11"/>
      <c r="C34" s="11"/>
      <c r="D34" s="11"/>
      <c r="E34" s="11"/>
      <c r="F34" s="11"/>
      <c r="G34" s="11"/>
      <c r="H34" s="11"/>
      <c r="I34" s="11"/>
      <c r="J34" s="11"/>
      <c r="K34" s="11"/>
      <c r="L34" s="11"/>
      <c r="M34" s="11"/>
      <c r="N34" s="11"/>
      <c r="O34" s="39"/>
    </row>
    <row r="35" spans="1:15" ht="23.4" thickBot="1" x14ac:dyDescent="0.35">
      <c r="A35" s="181" t="s">
        <v>50</v>
      </c>
      <c r="B35" s="182"/>
      <c r="C35" s="182"/>
      <c r="D35" s="182"/>
      <c r="E35" s="182"/>
      <c r="F35" s="182"/>
      <c r="G35" s="182"/>
      <c r="H35" s="182"/>
      <c r="I35" s="182"/>
      <c r="J35" s="182"/>
      <c r="K35" s="182"/>
      <c r="L35" s="182"/>
      <c r="M35" s="183"/>
      <c r="N35" s="11"/>
      <c r="O35" s="39"/>
    </row>
    <row r="36" spans="1:15" ht="279.75" customHeight="1" thickBot="1" x14ac:dyDescent="0.35">
      <c r="A36" s="171" t="s">
        <v>4</v>
      </c>
      <c r="B36" s="172"/>
      <c r="C36" s="27"/>
      <c r="D36" s="186" t="s">
        <v>165</v>
      </c>
      <c r="E36" s="187"/>
      <c r="F36" s="187"/>
      <c r="G36" s="187"/>
      <c r="H36" s="187"/>
      <c r="I36" s="187"/>
      <c r="J36" s="187"/>
      <c r="K36" s="187"/>
      <c r="L36" s="187"/>
      <c r="M36" s="188"/>
      <c r="N36" s="28"/>
      <c r="O36" s="29">
        <v>10</v>
      </c>
    </row>
    <row r="37" spans="1:15" ht="16.2" thickBot="1" x14ac:dyDescent="0.35">
      <c r="A37" s="35"/>
      <c r="B37" s="36"/>
      <c r="C37" s="37"/>
      <c r="D37" s="38"/>
      <c r="E37" s="38"/>
      <c r="F37" s="38"/>
      <c r="G37" s="38"/>
      <c r="H37" s="38"/>
      <c r="I37" s="38"/>
      <c r="J37" s="38"/>
      <c r="K37" s="38"/>
      <c r="L37" s="38"/>
      <c r="M37" s="38"/>
      <c r="N37" s="37"/>
      <c r="O37" s="39"/>
    </row>
    <row r="38" spans="1:15" ht="18.600000000000001" thickTop="1" thickBot="1" x14ac:dyDescent="0.35">
      <c r="A38" s="178" t="s">
        <v>3</v>
      </c>
      <c r="B38" s="179"/>
      <c r="C38" s="179"/>
      <c r="D38" s="179"/>
      <c r="E38" s="179"/>
      <c r="F38" s="179"/>
      <c r="G38" s="179"/>
      <c r="H38" s="179"/>
      <c r="I38" s="179"/>
      <c r="J38" s="179"/>
      <c r="K38" s="179"/>
      <c r="L38" s="179"/>
      <c r="M38" s="180"/>
      <c r="N38" s="37"/>
      <c r="O38" s="40">
        <f>IF(O36&lt;=10,O36,"EXCEDE LOS 10 PUNTOS PERMITIDOS")</f>
        <v>10</v>
      </c>
    </row>
    <row r="39" spans="1:15" x14ac:dyDescent="0.3">
      <c r="A39" s="46"/>
      <c r="B39" s="11"/>
      <c r="C39" s="11"/>
      <c r="D39" s="11"/>
      <c r="E39" s="11"/>
      <c r="F39" s="11"/>
      <c r="G39" s="11"/>
      <c r="H39" s="11"/>
      <c r="I39" s="11"/>
      <c r="J39" s="11"/>
      <c r="K39" s="11"/>
      <c r="L39" s="11"/>
      <c r="M39" s="11"/>
      <c r="N39" s="11"/>
      <c r="O39" s="39"/>
    </row>
    <row r="40" spans="1:15" ht="15" thickBot="1" x14ac:dyDescent="0.35">
      <c r="A40" s="46"/>
      <c r="B40" s="11"/>
      <c r="C40" s="11"/>
      <c r="D40" s="11"/>
      <c r="E40" s="11"/>
      <c r="F40" s="11"/>
      <c r="G40" s="11"/>
      <c r="H40" s="11"/>
      <c r="I40" s="11"/>
      <c r="J40" s="11"/>
      <c r="K40" s="11"/>
      <c r="L40" s="11"/>
      <c r="M40" s="11"/>
      <c r="N40" s="11"/>
      <c r="O40" s="47"/>
    </row>
    <row r="41" spans="1:15" ht="24" thickTop="1" thickBot="1" x14ac:dyDescent="0.35">
      <c r="A41" s="192" t="s">
        <v>2</v>
      </c>
      <c r="B41" s="193"/>
      <c r="C41" s="193"/>
      <c r="D41" s="193"/>
      <c r="E41" s="193"/>
      <c r="F41" s="193"/>
      <c r="G41" s="193"/>
      <c r="H41" s="193"/>
      <c r="I41" s="193"/>
      <c r="J41" s="193"/>
      <c r="K41" s="193"/>
      <c r="L41" s="193"/>
      <c r="M41" s="194"/>
      <c r="N41" s="48"/>
      <c r="O41" s="49">
        <f>IF((O23+O28+O33+O38)&lt;=30,(O23+O28+O33+O38),"ERROR EXCEDE LOS 30 PUNTOS")</f>
        <v>28.93</v>
      </c>
    </row>
    <row r="42" spans="1:15" x14ac:dyDescent="0.3">
      <c r="A42" s="50"/>
      <c r="B42" s="11"/>
      <c r="C42" s="11"/>
      <c r="D42" s="11"/>
      <c r="E42" s="11"/>
      <c r="F42" s="11"/>
      <c r="G42" s="11"/>
      <c r="H42" s="11"/>
      <c r="I42" s="11"/>
      <c r="J42" s="11"/>
      <c r="K42" s="11"/>
      <c r="L42" s="11"/>
      <c r="M42" s="11"/>
      <c r="N42" s="11"/>
      <c r="O42" s="51"/>
    </row>
    <row r="43" spans="1:15" x14ac:dyDescent="0.3">
      <c r="A43" s="50"/>
      <c r="B43" s="11"/>
      <c r="C43" s="11"/>
      <c r="D43" s="11"/>
      <c r="E43" s="11"/>
      <c r="F43" s="11"/>
      <c r="G43" s="11"/>
      <c r="H43" s="11"/>
      <c r="I43" s="11"/>
      <c r="J43" s="11"/>
      <c r="K43" s="11"/>
      <c r="L43" s="11"/>
      <c r="M43" s="11"/>
      <c r="N43" s="11"/>
      <c r="O43" s="51"/>
    </row>
    <row r="44" spans="1:15" x14ac:dyDescent="0.3">
      <c r="A44" s="50"/>
      <c r="B44" s="11"/>
      <c r="C44" s="11"/>
      <c r="D44" s="11"/>
      <c r="E44" s="11"/>
      <c r="F44" s="11"/>
      <c r="G44" s="11"/>
      <c r="H44" s="11"/>
      <c r="I44" s="11"/>
      <c r="J44" s="11"/>
      <c r="K44" s="11"/>
      <c r="L44" s="11"/>
      <c r="M44" s="11"/>
      <c r="N44" s="11"/>
      <c r="O44" s="51"/>
    </row>
    <row r="45" spans="1:15" x14ac:dyDescent="0.3">
      <c r="A45" s="50"/>
      <c r="B45" s="11"/>
      <c r="C45" s="11"/>
      <c r="D45" s="11"/>
      <c r="E45" s="11"/>
      <c r="F45" s="11"/>
      <c r="G45" s="11"/>
      <c r="H45" s="11"/>
      <c r="I45" s="11"/>
      <c r="J45" s="11"/>
      <c r="K45" s="11"/>
      <c r="L45" s="11"/>
      <c r="M45" s="11"/>
      <c r="N45" s="11"/>
      <c r="O45" s="51"/>
    </row>
    <row r="46" spans="1:15" x14ac:dyDescent="0.3">
      <c r="A46" s="50"/>
      <c r="B46" s="11"/>
      <c r="C46" s="11"/>
      <c r="D46" s="11"/>
      <c r="E46" s="11"/>
      <c r="F46" s="11"/>
      <c r="G46" s="11"/>
      <c r="H46" s="11"/>
      <c r="I46" s="11"/>
      <c r="J46" s="11"/>
      <c r="K46" s="11"/>
      <c r="L46" s="11"/>
      <c r="M46" s="11"/>
      <c r="N46" s="11"/>
      <c r="O46" s="51"/>
    </row>
    <row r="47" spans="1:15" x14ac:dyDescent="0.3">
      <c r="A47" s="50"/>
      <c r="B47" s="11"/>
      <c r="C47" s="11"/>
      <c r="D47" s="11"/>
      <c r="E47" s="11"/>
      <c r="F47" s="11"/>
      <c r="G47" s="11"/>
      <c r="H47" s="11"/>
      <c r="I47" s="11"/>
      <c r="J47" s="11"/>
      <c r="K47" s="11"/>
      <c r="L47" s="11"/>
      <c r="M47" s="11"/>
      <c r="N47" s="11"/>
      <c r="O47" s="51"/>
    </row>
    <row r="48" spans="1:15" x14ac:dyDescent="0.3">
      <c r="A48" s="50"/>
      <c r="B48" s="11"/>
      <c r="C48" s="11"/>
      <c r="D48" s="11"/>
      <c r="E48" s="11"/>
      <c r="F48" s="11"/>
      <c r="G48" s="11"/>
      <c r="H48" s="11"/>
      <c r="I48" s="11"/>
      <c r="J48" s="11"/>
      <c r="K48" s="11"/>
      <c r="L48" s="11"/>
      <c r="M48" s="11"/>
      <c r="N48" s="11"/>
      <c r="O48" s="51"/>
    </row>
    <row r="49" spans="1:16" x14ac:dyDescent="0.3">
      <c r="A49" s="50"/>
      <c r="B49" s="11"/>
      <c r="C49" s="11"/>
      <c r="D49" s="11"/>
      <c r="E49" s="11"/>
      <c r="F49" s="11"/>
      <c r="G49" s="11"/>
      <c r="H49" s="11"/>
      <c r="I49" s="11"/>
      <c r="J49" s="11"/>
      <c r="K49" s="11"/>
      <c r="L49" s="11"/>
      <c r="M49" s="11"/>
      <c r="N49" s="11"/>
      <c r="O49" s="51"/>
    </row>
    <row r="50" spans="1:16" x14ac:dyDescent="0.3">
      <c r="A50" s="50"/>
      <c r="B50" s="11"/>
      <c r="C50" s="11"/>
      <c r="D50" s="11"/>
      <c r="E50" s="11"/>
      <c r="F50" s="11"/>
      <c r="G50" s="11"/>
      <c r="H50" s="11"/>
      <c r="I50" s="11"/>
      <c r="J50" s="11"/>
      <c r="K50" s="11"/>
      <c r="L50" s="11"/>
      <c r="M50" s="11"/>
      <c r="N50" s="11"/>
      <c r="O50" s="51"/>
    </row>
    <row r="51" spans="1:16" x14ac:dyDescent="0.3">
      <c r="A51" s="50"/>
      <c r="B51" s="11"/>
      <c r="C51" s="11"/>
      <c r="D51" s="11"/>
      <c r="E51" s="11"/>
      <c r="F51" s="11"/>
      <c r="G51" s="11"/>
      <c r="H51" s="11"/>
      <c r="I51" s="11"/>
      <c r="J51" s="11"/>
      <c r="K51" s="11"/>
      <c r="L51" s="11"/>
      <c r="M51" s="11"/>
      <c r="N51" s="11"/>
      <c r="O51" s="51"/>
    </row>
    <row r="52" spans="1:16" s="55" customFormat="1" x14ac:dyDescent="0.3">
      <c r="A52" s="52"/>
      <c r="B52" s="53"/>
      <c r="C52" s="53"/>
      <c r="D52" s="53"/>
      <c r="E52" s="53"/>
      <c r="F52" s="53"/>
      <c r="G52" s="53"/>
      <c r="H52" s="53"/>
      <c r="I52" s="53"/>
      <c r="J52" s="53"/>
      <c r="K52" s="53"/>
      <c r="L52" s="53"/>
      <c r="M52" s="53"/>
      <c r="N52" s="53"/>
      <c r="O52" s="54"/>
    </row>
    <row r="53" spans="1:16" s="55" customFormat="1" x14ac:dyDescent="0.3">
      <c r="A53" s="52"/>
      <c r="B53" s="53"/>
      <c r="C53" s="53"/>
      <c r="D53" s="53"/>
      <c r="E53" s="53"/>
      <c r="F53" s="53"/>
      <c r="G53" s="53"/>
      <c r="H53" s="53"/>
      <c r="I53" s="53"/>
      <c r="J53" s="53"/>
      <c r="K53" s="53"/>
      <c r="L53" s="53"/>
      <c r="M53" s="53"/>
      <c r="N53" s="53"/>
      <c r="O53" s="56" t="s">
        <v>51</v>
      </c>
    </row>
    <row r="54" spans="1:16" s="55" customFormat="1" x14ac:dyDescent="0.3">
      <c r="A54" s="52"/>
      <c r="B54" s="53"/>
      <c r="C54" s="53"/>
      <c r="D54" s="53"/>
      <c r="E54" s="53"/>
      <c r="F54" s="53"/>
      <c r="G54" s="53"/>
      <c r="H54" s="53"/>
      <c r="I54" s="53"/>
      <c r="J54" s="53"/>
      <c r="K54" s="53"/>
      <c r="L54" s="53"/>
      <c r="M54" s="53"/>
      <c r="N54" s="53"/>
      <c r="O54" s="54"/>
    </row>
    <row r="55" spans="1:16" s="55" customFormat="1" x14ac:dyDescent="0.3">
      <c r="A55" s="52"/>
      <c r="B55" s="53"/>
      <c r="C55" s="53"/>
      <c r="D55" s="53"/>
      <c r="E55" s="53"/>
      <c r="F55" s="53"/>
      <c r="G55" s="53"/>
      <c r="H55" s="53"/>
      <c r="I55" s="53"/>
      <c r="J55" s="53"/>
      <c r="K55" s="53"/>
      <c r="L55" s="53"/>
      <c r="M55" s="53"/>
      <c r="N55" s="53"/>
      <c r="O55" s="54"/>
    </row>
    <row r="56" spans="1:16" s="55" customFormat="1" ht="24.6" x14ac:dyDescent="0.3">
      <c r="A56" s="199" t="s">
        <v>52</v>
      </c>
      <c r="B56" s="200"/>
      <c r="C56" s="200"/>
      <c r="D56" s="200"/>
      <c r="E56" s="200"/>
      <c r="F56" s="200"/>
      <c r="G56" s="200"/>
      <c r="H56" s="200"/>
      <c r="I56" s="200"/>
      <c r="J56" s="200"/>
      <c r="K56" s="200"/>
      <c r="L56" s="200"/>
      <c r="M56" s="200"/>
      <c r="N56" s="200"/>
      <c r="O56" s="201"/>
    </row>
    <row r="57" spans="1:16" s="55" customFormat="1" x14ac:dyDescent="0.3">
      <c r="A57" s="57"/>
      <c r="B57" s="53"/>
      <c r="C57" s="53"/>
      <c r="D57" s="53"/>
      <c r="E57" s="53"/>
      <c r="F57" s="53"/>
      <c r="G57" s="53"/>
      <c r="H57" s="53"/>
      <c r="I57" s="53"/>
      <c r="J57" s="53"/>
      <c r="K57" s="53"/>
      <c r="L57" s="58"/>
      <c r="M57" s="53"/>
      <c r="N57" s="53"/>
      <c r="O57" s="53"/>
      <c r="P57" s="59"/>
    </row>
    <row r="58" spans="1:16" s="55" customFormat="1" ht="36.75" customHeight="1" x14ac:dyDescent="0.3">
      <c r="A58" s="198" t="s">
        <v>53</v>
      </c>
      <c r="B58" s="198"/>
      <c r="C58" s="198"/>
      <c r="D58" s="198"/>
      <c r="E58" s="198"/>
      <c r="F58" s="202"/>
      <c r="G58" s="202"/>
      <c r="H58" s="202"/>
      <c r="I58" s="60" t="s">
        <v>54</v>
      </c>
      <c r="J58" s="70" t="s">
        <v>55</v>
      </c>
      <c r="K58" s="70" t="s">
        <v>56</v>
      </c>
      <c r="L58" s="70" t="s">
        <v>57</v>
      </c>
      <c r="M58" s="70"/>
      <c r="N58" s="61"/>
      <c r="O58" s="70" t="s">
        <v>58</v>
      </c>
    </row>
    <row r="59" spans="1:16" s="55" customFormat="1" ht="23.25" customHeight="1" x14ac:dyDescent="0.3">
      <c r="A59" s="71">
        <v>1</v>
      </c>
      <c r="B59" s="203" t="s">
        <v>59</v>
      </c>
      <c r="C59" s="203"/>
      <c r="D59" s="203"/>
      <c r="E59" s="203"/>
      <c r="F59" s="204"/>
      <c r="G59" s="204"/>
      <c r="H59" s="204"/>
      <c r="I59" s="62" t="s">
        <v>60</v>
      </c>
      <c r="J59" s="63">
        <v>0</v>
      </c>
      <c r="K59" s="63">
        <v>0</v>
      </c>
      <c r="L59" s="63">
        <v>0</v>
      </c>
      <c r="M59" s="64"/>
      <c r="N59" s="64"/>
      <c r="O59" s="64">
        <f>J59+K59+L59</f>
        <v>0</v>
      </c>
    </row>
    <row r="60" spans="1:16" s="55" customFormat="1" x14ac:dyDescent="0.3">
      <c r="A60" s="71">
        <v>2</v>
      </c>
      <c r="B60" s="205" t="s">
        <v>61</v>
      </c>
      <c r="C60" s="203"/>
      <c r="D60" s="203"/>
      <c r="E60" s="203"/>
      <c r="F60" s="204"/>
      <c r="G60" s="204"/>
      <c r="H60" s="204"/>
      <c r="I60" s="62" t="s">
        <v>60</v>
      </c>
      <c r="J60" s="63">
        <v>0</v>
      </c>
      <c r="K60" s="63">
        <v>0</v>
      </c>
      <c r="L60" s="63">
        <v>0</v>
      </c>
      <c r="M60" s="64"/>
      <c r="N60" s="64"/>
      <c r="O60" s="64">
        <f t="shared" ref="O60:O65" si="0">J60+K60+L60</f>
        <v>0</v>
      </c>
    </row>
    <row r="61" spans="1:16" s="55" customFormat="1" ht="37.5" customHeight="1" x14ac:dyDescent="0.3">
      <c r="A61" s="71">
        <v>3</v>
      </c>
      <c r="B61" s="203" t="s">
        <v>62</v>
      </c>
      <c r="C61" s="203"/>
      <c r="D61" s="203"/>
      <c r="E61" s="203"/>
      <c r="F61" s="204"/>
      <c r="G61" s="204"/>
      <c r="H61" s="204"/>
      <c r="I61" s="62" t="s">
        <v>63</v>
      </c>
      <c r="J61" s="63">
        <v>0</v>
      </c>
      <c r="K61" s="63">
        <v>0</v>
      </c>
      <c r="L61" s="63">
        <v>0</v>
      </c>
      <c r="M61" s="64"/>
      <c r="N61" s="64"/>
      <c r="O61" s="64">
        <f t="shared" si="0"/>
        <v>0</v>
      </c>
    </row>
    <row r="62" spans="1:16" s="55" customFormat="1" ht="37.5" customHeight="1" x14ac:dyDescent="0.3">
      <c r="A62" s="71">
        <v>4</v>
      </c>
      <c r="B62" s="203" t="s">
        <v>64</v>
      </c>
      <c r="C62" s="203"/>
      <c r="D62" s="203"/>
      <c r="E62" s="203"/>
      <c r="F62" s="204"/>
      <c r="G62" s="204"/>
      <c r="H62" s="204"/>
      <c r="I62" s="62" t="s">
        <v>63</v>
      </c>
      <c r="J62" s="63">
        <v>0</v>
      </c>
      <c r="K62" s="63">
        <v>0</v>
      </c>
      <c r="L62" s="63">
        <v>0</v>
      </c>
      <c r="M62" s="64"/>
      <c r="N62" s="64"/>
      <c r="O62" s="64">
        <f t="shared" si="0"/>
        <v>0</v>
      </c>
    </row>
    <row r="63" spans="1:16" s="55" customFormat="1" ht="37.5" customHeight="1" x14ac:dyDescent="0.3">
      <c r="A63" s="71">
        <v>5</v>
      </c>
      <c r="B63" s="203" t="s">
        <v>65</v>
      </c>
      <c r="C63" s="203"/>
      <c r="D63" s="203"/>
      <c r="E63" s="203"/>
      <c r="F63" s="204"/>
      <c r="G63" s="204"/>
      <c r="H63" s="204"/>
      <c r="I63" s="62" t="s">
        <v>63</v>
      </c>
      <c r="J63" s="63">
        <v>0</v>
      </c>
      <c r="K63" s="63">
        <v>0</v>
      </c>
      <c r="L63" s="63">
        <v>0</v>
      </c>
      <c r="M63" s="64"/>
      <c r="N63" s="64"/>
      <c r="O63" s="64">
        <f t="shared" si="0"/>
        <v>0</v>
      </c>
    </row>
    <row r="64" spans="1:16" s="55" customFormat="1" ht="37.5" customHeight="1" x14ac:dyDescent="0.3">
      <c r="A64" s="71">
        <v>6</v>
      </c>
      <c r="B64" s="203" t="s">
        <v>66</v>
      </c>
      <c r="C64" s="203"/>
      <c r="D64" s="203"/>
      <c r="E64" s="203"/>
      <c r="F64" s="204"/>
      <c r="G64" s="204"/>
      <c r="H64" s="204"/>
      <c r="I64" s="62" t="s">
        <v>67</v>
      </c>
      <c r="J64" s="63">
        <v>0</v>
      </c>
      <c r="K64" s="63">
        <v>0</v>
      </c>
      <c r="L64" s="63">
        <v>0</v>
      </c>
      <c r="M64" s="64"/>
      <c r="N64" s="64"/>
      <c r="O64" s="64">
        <f t="shared" si="0"/>
        <v>0</v>
      </c>
    </row>
    <row r="65" spans="1:15" s="55" customFormat="1" ht="37.5" customHeight="1" x14ac:dyDescent="0.3">
      <c r="A65" s="71">
        <v>7</v>
      </c>
      <c r="B65" s="203" t="s">
        <v>68</v>
      </c>
      <c r="C65" s="203"/>
      <c r="D65" s="203"/>
      <c r="E65" s="203"/>
      <c r="F65" s="204"/>
      <c r="G65" s="204"/>
      <c r="H65" s="204"/>
      <c r="I65" s="62" t="s">
        <v>67</v>
      </c>
      <c r="J65" s="63">
        <v>0</v>
      </c>
      <c r="K65" s="63">
        <v>0</v>
      </c>
      <c r="L65" s="63">
        <v>0</v>
      </c>
      <c r="M65" s="64"/>
      <c r="N65" s="64"/>
      <c r="O65" s="64">
        <f t="shared" si="0"/>
        <v>0</v>
      </c>
    </row>
    <row r="66" spans="1:15" s="55" customFormat="1" ht="15.6" x14ac:dyDescent="0.3">
      <c r="A66" s="206" t="s">
        <v>69</v>
      </c>
      <c r="B66" s="206"/>
      <c r="C66" s="206"/>
      <c r="D66" s="206"/>
      <c r="E66" s="206"/>
      <c r="F66" s="206"/>
      <c r="G66" s="206"/>
      <c r="H66" s="206"/>
      <c r="I66" s="206"/>
      <c r="J66" s="65">
        <f>SUM(J59:J65)</f>
        <v>0</v>
      </c>
      <c r="K66" s="65">
        <f>SUM(K59:K65)</f>
        <v>0</v>
      </c>
      <c r="L66" s="65">
        <f>SUM(L59:L65)</f>
        <v>0</v>
      </c>
      <c r="M66" s="66"/>
      <c r="N66" s="64"/>
      <c r="O66" s="64">
        <f>SUM(O59:O65)</f>
        <v>0</v>
      </c>
    </row>
    <row r="67" spans="1:15" s="55" customFormat="1" ht="17.399999999999999" x14ac:dyDescent="0.3">
      <c r="A67" s="207" t="s">
        <v>70</v>
      </c>
      <c r="B67" s="207"/>
      <c r="C67" s="207"/>
      <c r="D67" s="207"/>
      <c r="E67" s="207"/>
      <c r="F67" s="207"/>
      <c r="G67" s="207"/>
      <c r="H67" s="207"/>
      <c r="I67" s="207"/>
      <c r="J67" s="207"/>
      <c r="K67" s="207"/>
      <c r="L67" s="207"/>
      <c r="M67" s="61"/>
      <c r="N67" s="66"/>
      <c r="O67" s="67">
        <f>O66/3</f>
        <v>0</v>
      </c>
    </row>
    <row r="68" spans="1:15" s="55" customFormat="1" x14ac:dyDescent="0.3">
      <c r="A68" s="68"/>
      <c r="B68" s="61"/>
      <c r="C68" s="61"/>
      <c r="D68" s="61"/>
      <c r="E68" s="61"/>
      <c r="F68" s="61"/>
      <c r="G68" s="61"/>
      <c r="H68" s="61"/>
      <c r="I68" s="61"/>
      <c r="J68" s="61"/>
      <c r="K68" s="61"/>
      <c r="L68" s="61"/>
      <c r="M68" s="61"/>
      <c r="N68" s="61"/>
      <c r="O68" s="61"/>
    </row>
    <row r="69" spans="1:15" s="55" customFormat="1" ht="39" customHeight="1" x14ac:dyDescent="0.3">
      <c r="A69" s="198" t="s">
        <v>71</v>
      </c>
      <c r="B69" s="198"/>
      <c r="C69" s="198"/>
      <c r="D69" s="198"/>
      <c r="E69" s="198"/>
      <c r="F69" s="198"/>
      <c r="G69" s="198"/>
      <c r="H69" s="198"/>
      <c r="I69" s="60" t="s">
        <v>54</v>
      </c>
      <c r="J69" s="70" t="s">
        <v>55</v>
      </c>
      <c r="K69" s="70" t="s">
        <v>56</v>
      </c>
      <c r="L69" s="70" t="s">
        <v>57</v>
      </c>
      <c r="M69" s="70"/>
      <c r="N69" s="61"/>
      <c r="O69" s="70" t="s">
        <v>58</v>
      </c>
    </row>
    <row r="70" spans="1:15" s="55" customFormat="1" ht="15.6" x14ac:dyDescent="0.3">
      <c r="A70" s="71">
        <v>1</v>
      </c>
      <c r="B70" s="205" t="s">
        <v>72</v>
      </c>
      <c r="C70" s="205"/>
      <c r="D70" s="205"/>
      <c r="E70" s="205"/>
      <c r="F70" s="204"/>
      <c r="G70" s="204"/>
      <c r="H70" s="204"/>
      <c r="I70" s="66" t="s">
        <v>73</v>
      </c>
      <c r="J70" s="69">
        <v>0</v>
      </c>
      <c r="K70" s="69">
        <v>0</v>
      </c>
      <c r="L70" s="69">
        <v>0</v>
      </c>
      <c r="M70" s="69"/>
      <c r="N70" s="64"/>
      <c r="O70" s="64">
        <f>J70+K70+L70</f>
        <v>0</v>
      </c>
    </row>
    <row r="71" spans="1:15" s="55" customFormat="1" ht="15.6" x14ac:dyDescent="0.3">
      <c r="A71" s="71">
        <v>2</v>
      </c>
      <c r="B71" s="205" t="s">
        <v>74</v>
      </c>
      <c r="C71" s="205"/>
      <c r="D71" s="205"/>
      <c r="E71" s="205"/>
      <c r="F71" s="204"/>
      <c r="G71" s="204"/>
      <c r="H71" s="204"/>
      <c r="I71" s="66" t="s">
        <v>73</v>
      </c>
      <c r="J71" s="69">
        <v>0</v>
      </c>
      <c r="K71" s="69">
        <v>0</v>
      </c>
      <c r="L71" s="69">
        <v>0</v>
      </c>
      <c r="M71" s="69"/>
      <c r="N71" s="64"/>
      <c r="O71" s="64">
        <f>J71+K71+L71</f>
        <v>0</v>
      </c>
    </row>
    <row r="72" spans="1:15" s="55" customFormat="1" ht="15.6" x14ac:dyDescent="0.3">
      <c r="A72" s="71">
        <v>3</v>
      </c>
      <c r="B72" s="205" t="s">
        <v>75</v>
      </c>
      <c r="C72" s="205"/>
      <c r="D72" s="205"/>
      <c r="E72" s="205"/>
      <c r="F72" s="204"/>
      <c r="G72" s="204"/>
      <c r="H72" s="204"/>
      <c r="I72" s="66" t="s">
        <v>73</v>
      </c>
      <c r="J72" s="69">
        <v>0</v>
      </c>
      <c r="K72" s="69">
        <v>0</v>
      </c>
      <c r="L72" s="69">
        <v>0</v>
      </c>
      <c r="M72" s="69"/>
      <c r="N72" s="64"/>
      <c r="O72" s="64">
        <f>J72+K72+L72</f>
        <v>0</v>
      </c>
    </row>
    <row r="73" spans="1:15" s="55" customFormat="1" x14ac:dyDescent="0.3">
      <c r="A73" s="71"/>
      <c r="B73" s="208" t="s">
        <v>76</v>
      </c>
      <c r="C73" s="208"/>
      <c r="D73" s="208"/>
      <c r="E73" s="208"/>
      <c r="F73" s="208"/>
      <c r="G73" s="208"/>
      <c r="H73" s="208"/>
      <c r="I73" s="208"/>
      <c r="J73" s="69">
        <f>SUM(J70:J72)</f>
        <v>0</v>
      </c>
      <c r="K73" s="69">
        <f>SUM(K70:K72)</f>
        <v>0</v>
      </c>
      <c r="L73" s="69">
        <f>SUM(L70:L72)</f>
        <v>0</v>
      </c>
      <c r="M73" s="69"/>
      <c r="N73" s="64"/>
      <c r="O73" s="64">
        <f>SUM(O70:O72)</f>
        <v>0</v>
      </c>
    </row>
    <row r="74" spans="1:15" s="55" customFormat="1" ht="17.399999999999999" x14ac:dyDescent="0.3">
      <c r="A74" s="209" t="s">
        <v>77</v>
      </c>
      <c r="B74" s="209"/>
      <c r="C74" s="209"/>
      <c r="D74" s="209"/>
      <c r="E74" s="209"/>
      <c r="F74" s="209"/>
      <c r="G74" s="209"/>
      <c r="H74" s="209"/>
      <c r="I74" s="209"/>
      <c r="J74" s="209"/>
      <c r="K74" s="209"/>
      <c r="L74" s="209"/>
      <c r="M74" s="69"/>
      <c r="N74" s="64"/>
      <c r="O74" s="67">
        <f>O73/3</f>
        <v>0</v>
      </c>
    </row>
    <row r="75" spans="1:15" s="55" customFormat="1" ht="17.399999999999999" x14ac:dyDescent="0.3">
      <c r="A75" s="210"/>
      <c r="B75" s="210"/>
      <c r="C75" s="210"/>
      <c r="D75" s="210"/>
      <c r="E75" s="210"/>
      <c r="F75" s="210"/>
      <c r="G75" s="210"/>
      <c r="H75" s="210"/>
      <c r="I75" s="210"/>
      <c r="J75" s="210"/>
      <c r="K75" s="210"/>
      <c r="L75" s="210"/>
      <c r="M75" s="69"/>
      <c r="N75" s="64"/>
      <c r="O75" s="67"/>
    </row>
    <row r="76" spans="1:15" s="55" customFormat="1" ht="26.4" x14ac:dyDescent="0.3">
      <c r="A76" s="211" t="s">
        <v>78</v>
      </c>
      <c r="B76" s="212"/>
      <c r="C76" s="212"/>
      <c r="D76" s="212"/>
      <c r="E76" s="212"/>
      <c r="F76" s="212"/>
      <c r="G76" s="212"/>
      <c r="H76" s="212"/>
      <c r="I76" s="60" t="s">
        <v>54</v>
      </c>
      <c r="J76" s="70" t="s">
        <v>55</v>
      </c>
      <c r="K76" s="70"/>
      <c r="L76" s="70"/>
      <c r="M76" s="69"/>
      <c r="N76" s="64"/>
      <c r="O76" s="70" t="s">
        <v>58</v>
      </c>
    </row>
    <row r="77" spans="1:15" s="55" customFormat="1" ht="40.5" customHeight="1" x14ac:dyDescent="0.3">
      <c r="A77" s="71">
        <v>1</v>
      </c>
      <c r="B77" s="205" t="s">
        <v>79</v>
      </c>
      <c r="C77" s="205"/>
      <c r="D77" s="205"/>
      <c r="E77" s="205"/>
      <c r="F77" s="204"/>
      <c r="G77" s="204"/>
      <c r="H77" s="204"/>
      <c r="I77" s="66" t="s">
        <v>73</v>
      </c>
      <c r="J77" s="69">
        <v>0</v>
      </c>
      <c r="K77" s="69"/>
      <c r="L77" s="69"/>
      <c r="M77" s="69"/>
      <c r="N77" s="64"/>
      <c r="O77" s="64">
        <f>J77</f>
        <v>0</v>
      </c>
    </row>
    <row r="78" spans="1:15" s="55" customFormat="1" ht="40.5" customHeight="1" x14ac:dyDescent="0.3">
      <c r="A78" s="71">
        <v>2</v>
      </c>
      <c r="B78" s="205" t="s">
        <v>80</v>
      </c>
      <c r="C78" s="205"/>
      <c r="D78" s="205"/>
      <c r="E78" s="205"/>
      <c r="F78" s="204"/>
      <c r="G78" s="204"/>
      <c r="H78" s="204"/>
      <c r="I78" s="66" t="s">
        <v>73</v>
      </c>
      <c r="J78" s="69">
        <v>0</v>
      </c>
      <c r="K78" s="69"/>
      <c r="L78" s="69"/>
      <c r="M78" s="69"/>
      <c r="N78" s="64"/>
      <c r="O78" s="64">
        <f>J78</f>
        <v>0</v>
      </c>
    </row>
    <row r="79" spans="1:15" s="55" customFormat="1" ht="40.5" customHeight="1" x14ac:dyDescent="0.3">
      <c r="A79" s="71">
        <v>3</v>
      </c>
      <c r="B79" s="205" t="s">
        <v>81</v>
      </c>
      <c r="C79" s="205"/>
      <c r="D79" s="205"/>
      <c r="E79" s="205"/>
      <c r="F79" s="204"/>
      <c r="G79" s="204"/>
      <c r="H79" s="204"/>
      <c r="I79" s="66" t="s">
        <v>73</v>
      </c>
      <c r="J79" s="69">
        <v>0</v>
      </c>
      <c r="K79" s="69"/>
      <c r="L79" s="69"/>
      <c r="M79" s="69"/>
      <c r="N79" s="64"/>
      <c r="O79" s="64">
        <f>J79</f>
        <v>0</v>
      </c>
    </row>
    <row r="80" spans="1:15" s="55" customFormat="1" ht="15.6" x14ac:dyDescent="0.3">
      <c r="A80" s="206" t="s">
        <v>82</v>
      </c>
      <c r="B80" s="206"/>
      <c r="C80" s="206"/>
      <c r="D80" s="206"/>
      <c r="E80" s="206"/>
      <c r="F80" s="206"/>
      <c r="G80" s="206"/>
      <c r="H80" s="206"/>
      <c r="I80" s="206"/>
      <c r="J80" s="66">
        <f>SUM(J77:J79)</f>
        <v>0</v>
      </c>
      <c r="K80" s="66"/>
      <c r="L80" s="66"/>
      <c r="M80" s="66"/>
      <c r="N80" s="64"/>
      <c r="O80" s="64"/>
    </row>
    <row r="81" spans="1:15" s="55" customFormat="1" ht="17.399999999999999" x14ac:dyDescent="0.3">
      <c r="A81" s="206" t="s">
        <v>83</v>
      </c>
      <c r="B81" s="206"/>
      <c r="C81" s="206"/>
      <c r="D81" s="206"/>
      <c r="E81" s="206"/>
      <c r="F81" s="206"/>
      <c r="G81" s="206"/>
      <c r="H81" s="206"/>
      <c r="I81" s="206"/>
      <c r="J81" s="206"/>
      <c r="K81" s="206"/>
      <c r="L81" s="206"/>
      <c r="M81" s="66"/>
      <c r="N81" s="64"/>
      <c r="O81" s="67">
        <f>SUM(O77:O79)</f>
        <v>0</v>
      </c>
    </row>
    <row r="82" spans="1:15" s="55" customFormat="1" x14ac:dyDescent="0.3">
      <c r="A82" s="68"/>
      <c r="B82" s="61"/>
      <c r="C82" s="61"/>
      <c r="D82" s="61"/>
      <c r="E82" s="214"/>
      <c r="F82" s="214"/>
      <c r="G82" s="214"/>
      <c r="H82" s="214"/>
      <c r="I82" s="214"/>
      <c r="J82" s="214"/>
      <c r="K82" s="214"/>
      <c r="L82" s="214"/>
      <c r="M82" s="214"/>
      <c r="N82" s="214"/>
      <c r="O82" s="214"/>
    </row>
    <row r="83" spans="1:15" s="55" customFormat="1" x14ac:dyDescent="0.3">
      <c r="A83" s="68"/>
      <c r="B83" s="61"/>
      <c r="C83" s="61"/>
      <c r="D83" s="61"/>
      <c r="E83" s="61"/>
      <c r="F83" s="61"/>
      <c r="G83" s="61"/>
      <c r="H83" s="61"/>
      <c r="I83" s="61"/>
      <c r="J83" s="61"/>
      <c r="K83" s="61"/>
      <c r="L83" s="61"/>
      <c r="M83" s="61"/>
      <c r="N83" s="61"/>
      <c r="O83" s="61"/>
    </row>
    <row r="84" spans="1:15" s="55" customFormat="1" ht="24.6" x14ac:dyDescent="0.3">
      <c r="A84" s="215" t="s">
        <v>84</v>
      </c>
      <c r="B84" s="215"/>
      <c r="C84" s="215"/>
      <c r="D84" s="215"/>
      <c r="E84" s="215"/>
      <c r="F84" s="215"/>
      <c r="G84" s="215"/>
      <c r="H84" s="215"/>
      <c r="I84" s="215"/>
      <c r="J84" s="215"/>
      <c r="K84" s="215"/>
      <c r="L84" s="215"/>
      <c r="M84" s="215"/>
      <c r="N84" s="215"/>
      <c r="O84" s="215"/>
    </row>
    <row r="85" spans="1:15" s="55" customFormat="1" x14ac:dyDescent="0.3">
      <c r="A85" s="68"/>
      <c r="B85" s="61"/>
      <c r="C85" s="61"/>
      <c r="D85" s="61"/>
      <c r="E85" s="61"/>
      <c r="F85" s="61"/>
      <c r="G85" s="61"/>
      <c r="H85" s="61"/>
      <c r="I85" s="61"/>
      <c r="J85" s="61"/>
      <c r="K85" s="61"/>
      <c r="L85" s="61"/>
      <c r="M85" s="61"/>
      <c r="N85" s="61"/>
      <c r="O85" s="61"/>
    </row>
    <row r="86" spans="1:15" s="55" customFormat="1" ht="24" x14ac:dyDescent="0.3">
      <c r="A86" s="206" t="s">
        <v>85</v>
      </c>
      <c r="B86" s="206"/>
      <c r="C86" s="206"/>
      <c r="D86" s="206"/>
      <c r="E86" s="206"/>
      <c r="F86" s="202"/>
      <c r="G86" s="202"/>
      <c r="H86" s="202"/>
      <c r="I86" s="60" t="s">
        <v>54</v>
      </c>
      <c r="J86" s="70"/>
      <c r="K86" s="61"/>
      <c r="L86" s="61"/>
      <c r="M86" s="61"/>
      <c r="N86" s="61"/>
      <c r="O86" s="60" t="s">
        <v>58</v>
      </c>
    </row>
    <row r="87" spans="1:15" s="55" customFormat="1" ht="15.6" x14ac:dyDescent="0.3">
      <c r="A87" s="71">
        <v>1</v>
      </c>
      <c r="B87" s="205" t="s">
        <v>86</v>
      </c>
      <c r="C87" s="205"/>
      <c r="D87" s="205"/>
      <c r="E87" s="205"/>
      <c r="F87" s="204"/>
      <c r="G87" s="204"/>
      <c r="H87" s="204"/>
      <c r="I87" s="72" t="s">
        <v>87</v>
      </c>
      <c r="J87" s="72"/>
      <c r="K87" s="73"/>
      <c r="L87" s="73"/>
      <c r="M87" s="73"/>
      <c r="N87" s="64"/>
      <c r="O87" s="69">
        <v>0</v>
      </c>
    </row>
    <row r="88" spans="1:15" s="55" customFormat="1" ht="15.6" x14ac:dyDescent="0.3">
      <c r="A88" s="71"/>
      <c r="B88" s="74"/>
      <c r="C88" s="74"/>
      <c r="D88" s="74"/>
      <c r="E88" s="74"/>
      <c r="F88" s="64"/>
      <c r="G88" s="64"/>
      <c r="H88" s="64"/>
      <c r="I88" s="66"/>
      <c r="J88" s="66"/>
      <c r="K88" s="73"/>
      <c r="L88" s="73"/>
      <c r="M88" s="73"/>
      <c r="N88" s="64"/>
      <c r="O88" s="64"/>
    </row>
    <row r="89" spans="1:15" s="55" customFormat="1" ht="17.399999999999999" x14ac:dyDescent="0.3">
      <c r="A89" s="207" t="s">
        <v>88</v>
      </c>
      <c r="B89" s="207"/>
      <c r="C89" s="207"/>
      <c r="D89" s="207"/>
      <c r="E89" s="207"/>
      <c r="F89" s="207"/>
      <c r="G89" s="207"/>
      <c r="H89" s="207"/>
      <c r="I89" s="207"/>
      <c r="J89" s="207"/>
      <c r="K89" s="207"/>
      <c r="L89" s="72"/>
      <c r="M89" s="61"/>
      <c r="N89" s="61"/>
      <c r="O89" s="66">
        <f>O87</f>
        <v>0</v>
      </c>
    </row>
    <row r="90" spans="1:15" s="55" customFormat="1" x14ac:dyDescent="0.3">
      <c r="A90" s="68"/>
      <c r="B90" s="61"/>
      <c r="C90" s="61"/>
      <c r="D90" s="61"/>
      <c r="E90" s="61"/>
      <c r="F90" s="61"/>
      <c r="G90" s="61"/>
      <c r="H90" s="61"/>
      <c r="I90" s="61"/>
      <c r="J90" s="61"/>
      <c r="K90" s="61"/>
      <c r="L90" s="61"/>
      <c r="M90" s="61"/>
      <c r="N90" s="61"/>
      <c r="O90" s="61"/>
    </row>
    <row r="91" spans="1:15" s="55" customFormat="1" ht="28.2" x14ac:dyDescent="0.3">
      <c r="A91" s="216" t="s">
        <v>89</v>
      </c>
      <c r="B91" s="216"/>
      <c r="C91" s="216"/>
      <c r="D91" s="216"/>
      <c r="E91" s="216"/>
      <c r="F91" s="216"/>
      <c r="G91" s="216"/>
      <c r="H91" s="216"/>
      <c r="I91" s="216"/>
      <c r="J91" s="216"/>
      <c r="K91" s="216"/>
      <c r="L91" s="216"/>
      <c r="M91" s="216"/>
      <c r="N91" s="216"/>
      <c r="O91" s="216"/>
    </row>
    <row r="92" spans="1:15" s="55" customFormat="1" x14ac:dyDescent="0.3">
      <c r="A92" s="68"/>
      <c r="B92" s="61"/>
      <c r="C92" s="61"/>
      <c r="D92" s="61"/>
      <c r="E92" s="61"/>
      <c r="F92" s="61"/>
      <c r="G92" s="61"/>
      <c r="H92" s="61"/>
      <c r="I92" s="61"/>
      <c r="J92" s="61"/>
      <c r="K92" s="61"/>
      <c r="L92" s="61"/>
      <c r="M92" s="61"/>
      <c r="N92" s="61"/>
      <c r="O92" s="61"/>
    </row>
    <row r="93" spans="1:15" s="55" customFormat="1" ht="17.399999999999999" x14ac:dyDescent="0.3">
      <c r="A93" s="217" t="s">
        <v>2</v>
      </c>
      <c r="B93" s="217"/>
      <c r="C93" s="217"/>
      <c r="D93" s="217"/>
      <c r="E93" s="217"/>
      <c r="F93" s="217"/>
      <c r="G93" s="217"/>
      <c r="H93" s="217"/>
      <c r="I93" s="217"/>
      <c r="J93" s="217"/>
      <c r="K93" s="217"/>
      <c r="L93" s="75"/>
      <c r="M93" s="75"/>
      <c r="N93" s="67"/>
      <c r="O93" s="67">
        <f>O41</f>
        <v>28.93</v>
      </c>
    </row>
    <row r="94" spans="1:15" s="55" customFormat="1" ht="17.399999999999999" x14ac:dyDescent="0.3">
      <c r="A94" s="217" t="s">
        <v>90</v>
      </c>
      <c r="B94" s="217"/>
      <c r="C94" s="217"/>
      <c r="D94" s="217"/>
      <c r="E94" s="217"/>
      <c r="F94" s="217"/>
      <c r="G94" s="217"/>
      <c r="H94" s="217"/>
      <c r="I94" s="217"/>
      <c r="J94" s="217"/>
      <c r="K94" s="217"/>
      <c r="L94" s="75"/>
      <c r="M94" s="75"/>
      <c r="N94" s="67"/>
      <c r="O94" s="67">
        <f>O67</f>
        <v>0</v>
      </c>
    </row>
    <row r="95" spans="1:15" s="55" customFormat="1" ht="17.399999999999999" x14ac:dyDescent="0.3">
      <c r="A95" s="217" t="s">
        <v>91</v>
      </c>
      <c r="B95" s="217"/>
      <c r="C95" s="217"/>
      <c r="D95" s="217"/>
      <c r="E95" s="217"/>
      <c r="F95" s="217"/>
      <c r="G95" s="217"/>
      <c r="H95" s="217"/>
      <c r="I95" s="217"/>
      <c r="J95" s="217"/>
      <c r="K95" s="217"/>
      <c r="L95" s="75"/>
      <c r="M95" s="75"/>
      <c r="N95" s="67"/>
      <c r="O95" s="67">
        <f>O74</f>
        <v>0</v>
      </c>
    </row>
    <row r="96" spans="1:15" s="55" customFormat="1" ht="17.399999999999999" x14ac:dyDescent="0.3">
      <c r="A96" s="217" t="s">
        <v>92</v>
      </c>
      <c r="B96" s="217"/>
      <c r="C96" s="217"/>
      <c r="D96" s="217"/>
      <c r="E96" s="217"/>
      <c r="F96" s="217"/>
      <c r="G96" s="217"/>
      <c r="H96" s="217"/>
      <c r="I96" s="217"/>
      <c r="J96" s="217"/>
      <c r="K96" s="217"/>
      <c r="L96" s="75"/>
      <c r="M96" s="75"/>
      <c r="N96" s="67"/>
      <c r="O96" s="67">
        <f>O81</f>
        <v>0</v>
      </c>
    </row>
    <row r="97" spans="1:15" s="55" customFormat="1" ht="17.399999999999999" x14ac:dyDescent="0.3">
      <c r="A97" s="217" t="s">
        <v>93</v>
      </c>
      <c r="B97" s="217"/>
      <c r="C97" s="217"/>
      <c r="D97" s="217"/>
      <c r="E97" s="217"/>
      <c r="F97" s="217"/>
      <c r="G97" s="217"/>
      <c r="H97" s="217"/>
      <c r="I97" s="217"/>
      <c r="J97" s="217"/>
      <c r="K97" s="217"/>
      <c r="L97" s="75"/>
      <c r="M97" s="75"/>
      <c r="N97" s="67"/>
      <c r="O97" s="67">
        <f>O87</f>
        <v>0</v>
      </c>
    </row>
    <row r="98" spans="1:15" s="55" customFormat="1" ht="22.8" x14ac:dyDescent="0.3">
      <c r="A98" s="213" t="s">
        <v>94</v>
      </c>
      <c r="B98" s="213"/>
      <c r="C98" s="213"/>
      <c r="D98" s="213"/>
      <c r="E98" s="213"/>
      <c r="F98" s="213"/>
      <c r="G98" s="213"/>
      <c r="H98" s="213"/>
      <c r="I98" s="213"/>
      <c r="J98" s="213"/>
      <c r="K98" s="213"/>
      <c r="L98" s="76"/>
      <c r="M98" s="77"/>
      <c r="N98" s="78"/>
      <c r="O98" s="78">
        <f>SUM(O93:O97)</f>
        <v>28.93</v>
      </c>
    </row>
    <row r="99" spans="1:15" s="55" customFormat="1" x14ac:dyDescent="0.3">
      <c r="A99" s="79"/>
      <c r="B99" s="79"/>
      <c r="C99" s="79"/>
      <c r="D99" s="79"/>
      <c r="E99" s="79"/>
      <c r="F99" s="79"/>
      <c r="G99" s="79"/>
      <c r="H99" s="79"/>
      <c r="I99" s="79"/>
      <c r="J99" s="79"/>
      <c r="K99" s="79"/>
      <c r="L99" s="79"/>
      <c r="M99" s="79"/>
      <c r="N99" s="79"/>
      <c r="O99" s="79"/>
    </row>
    <row r="100" spans="1:15" s="55" customFormat="1" x14ac:dyDescent="0.3">
      <c r="A100" s="80"/>
      <c r="B100" s="80"/>
      <c r="C100" s="80"/>
      <c r="D100" s="80"/>
      <c r="E100" s="80"/>
      <c r="F100" s="80"/>
      <c r="G100" s="80"/>
      <c r="H100" s="80"/>
      <c r="I100" s="80"/>
      <c r="J100" s="80"/>
      <c r="K100" s="80"/>
      <c r="L100" s="80"/>
      <c r="M100" s="80"/>
      <c r="N100" s="80"/>
      <c r="O100" s="80"/>
    </row>
    <row r="101" spans="1:15" s="55" customFormat="1" x14ac:dyDescent="0.3">
      <c r="A101" s="80"/>
      <c r="B101" s="80"/>
      <c r="C101" s="80"/>
      <c r="D101" s="80"/>
      <c r="E101" s="80"/>
      <c r="F101" s="80"/>
      <c r="G101" s="80"/>
      <c r="H101" s="80"/>
      <c r="I101" s="80"/>
      <c r="J101" s="80"/>
      <c r="K101" s="80"/>
      <c r="L101" s="80"/>
      <c r="M101" s="80"/>
      <c r="N101" s="80"/>
      <c r="O101" s="80"/>
    </row>
    <row r="102" spans="1:15" s="55" customFormat="1" x14ac:dyDescent="0.3">
      <c r="A102" s="80"/>
      <c r="B102" s="80"/>
      <c r="C102" s="80"/>
      <c r="D102" s="80"/>
      <c r="E102" s="80"/>
      <c r="F102" s="80"/>
      <c r="G102" s="80"/>
      <c r="H102" s="80"/>
      <c r="I102" s="80"/>
      <c r="J102" s="80"/>
      <c r="K102" s="80"/>
      <c r="L102" s="80"/>
      <c r="M102" s="80"/>
      <c r="N102" s="80"/>
      <c r="O102" s="80"/>
    </row>
    <row r="103" spans="1:15" x14ac:dyDescent="0.3">
      <c r="A103" s="81"/>
      <c r="B103" s="81"/>
      <c r="C103" s="81"/>
      <c r="D103" s="81"/>
      <c r="E103" s="81"/>
      <c r="F103" s="81"/>
      <c r="G103" s="81"/>
      <c r="H103" s="81"/>
      <c r="I103" s="81"/>
      <c r="J103" s="81"/>
      <c r="K103" s="81"/>
      <c r="L103" s="81"/>
      <c r="M103" s="81"/>
      <c r="N103" s="81"/>
      <c r="O103" s="81"/>
    </row>
    <row r="104" spans="1:15" x14ac:dyDescent="0.3">
      <c r="A104" s="81"/>
      <c r="B104" s="81"/>
      <c r="C104" s="81"/>
      <c r="D104" s="81"/>
      <c r="E104" s="81"/>
      <c r="F104" s="81"/>
      <c r="G104" s="81"/>
      <c r="H104" s="81"/>
      <c r="I104" s="81"/>
      <c r="J104" s="81"/>
      <c r="K104" s="81"/>
      <c r="L104" s="81"/>
      <c r="M104" s="81"/>
      <c r="N104" s="81"/>
      <c r="O104" s="81"/>
    </row>
  </sheetData>
  <sheetProtection algorithmName="SHA-512" hashValue="oeZPGxbpUAJZa939vSMs0hSCNu4UtkjY44/nnMs9NzwDRCVLj3lk3Tdk/VQcYDvqHgE5R8zxn5tGaKs/rleFgw==" saltValue="haGHOLpr0yB2zrzFI+yarA==" spinCount="100000" sheet="1" objects="1" scenarios="1" selectLockedCells="1" selectUnlockedCells="1"/>
  <mergeCells count="84">
    <mergeCell ref="A98:K98"/>
    <mergeCell ref="E82:O82"/>
    <mergeCell ref="A84:O84"/>
    <mergeCell ref="A86:H86"/>
    <mergeCell ref="B87:H87"/>
    <mergeCell ref="A89:K89"/>
    <mergeCell ref="A91:O91"/>
    <mergeCell ref="A93:K93"/>
    <mergeCell ref="A94:K94"/>
    <mergeCell ref="A95:K95"/>
    <mergeCell ref="A96:K96"/>
    <mergeCell ref="A97:K97"/>
    <mergeCell ref="A81:L81"/>
    <mergeCell ref="B70:H70"/>
    <mergeCell ref="B71:H71"/>
    <mergeCell ref="B72:H72"/>
    <mergeCell ref="B73:I73"/>
    <mergeCell ref="A74:L74"/>
    <mergeCell ref="A75:L75"/>
    <mergeCell ref="A76:H76"/>
    <mergeCell ref="B77:H77"/>
    <mergeCell ref="B78:H78"/>
    <mergeCell ref="B79:H79"/>
    <mergeCell ref="A80:I80"/>
    <mergeCell ref="A69:H69"/>
    <mergeCell ref="A56:O56"/>
    <mergeCell ref="A58:H58"/>
    <mergeCell ref="B59:H59"/>
    <mergeCell ref="B60:H60"/>
    <mergeCell ref="B61:H61"/>
    <mergeCell ref="B62:H62"/>
    <mergeCell ref="B63:H63"/>
    <mergeCell ref="B64:H64"/>
    <mergeCell ref="B65:H65"/>
    <mergeCell ref="A66:I66"/>
    <mergeCell ref="A67:L67"/>
    <mergeCell ref="A11:B11"/>
    <mergeCell ref="E11:F11"/>
    <mergeCell ref="A41:M41"/>
    <mergeCell ref="A26:B26"/>
    <mergeCell ref="D26:M26"/>
    <mergeCell ref="A28:M28"/>
    <mergeCell ref="A30:M30"/>
    <mergeCell ref="A31:B31"/>
    <mergeCell ref="D31:M31"/>
    <mergeCell ref="A33:M33"/>
    <mergeCell ref="A35:M35"/>
    <mergeCell ref="A36:B36"/>
    <mergeCell ref="D36:M36"/>
    <mergeCell ref="A38:M38"/>
    <mergeCell ref="A25:M25"/>
    <mergeCell ref="A13:N13"/>
    <mergeCell ref="A14:M14"/>
    <mergeCell ref="A15:B15"/>
    <mergeCell ref="D15:M15"/>
    <mergeCell ref="A17:B17"/>
    <mergeCell ref="E17:M17"/>
    <mergeCell ref="A19:B19"/>
    <mergeCell ref="E19:M19"/>
    <mergeCell ref="A21:B21"/>
    <mergeCell ref="D21:M21"/>
    <mergeCell ref="A23:M23"/>
    <mergeCell ref="G11:H11"/>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E3"/>
    <mergeCell ref="F1:O1"/>
    <mergeCell ref="F2:O2"/>
    <mergeCell ref="F3:O3"/>
    <mergeCell ref="A4:D4"/>
    <mergeCell ref="E4:G4"/>
  </mergeCells>
  <dataValidations count="6">
    <dataValidation type="decimal" allowBlank="1" showInputMessage="1" showErrorMessage="1" errorTitle="Error Pregado" error="El pregrado no puede superar los 4 PUNTOS" sqref="O15" xr:uid="{00000000-0002-0000-0100-000000000000}">
      <formula1>0</formula1>
      <formula2>4</formula2>
    </dataValidation>
    <dataValidation allowBlank="1" showInputMessage="1" showErrorMessage="1" errorTitle="Error Especializacion" error="La especializacion no puede superar 1 PUNTO" sqref="O17" xr:uid="{00000000-0002-0000-0100-000001000000}"/>
    <dataValidation allowBlank="1" showInputMessage="1" showErrorMessage="1" errorTitle="Error Maestrias" error="La maestria no puede superar los 3 PUNTOS" sqref="O19" xr:uid="{00000000-0002-0000-0100-000002000000}"/>
    <dataValidation allowBlank="1" showInputMessage="1" showErrorMessage="1" errorTitle="Error Doctorado" error="El doctorado no puede superar los 6 PUNTOS" sqref="O21" xr:uid="{00000000-0002-0000-0100-000003000000}"/>
    <dataValidation type="decimal" allowBlank="1" showInputMessage="1" showErrorMessage="1" errorTitle="Error Formacion Academica" error="La formacion academica no puede superar los 10 PUNTOS" sqref="O23" xr:uid="{00000000-0002-0000-0100-000004000000}">
      <formula1>0</formula1>
      <formula2>9</formula2>
    </dataValidation>
    <dataValidation type="decimal" allowBlank="1" showInputMessage="1" showErrorMessage="1" errorTitle="Error General" error="La evaluación de hoja de vida no puede superar los 30 PUNTOS" sqref="O11" xr:uid="{00000000-0002-0000-0100-000005000000}">
      <formula1>0</formula1>
      <formula2>30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04"/>
  <sheetViews>
    <sheetView workbookViewId="0">
      <selection activeCell="A11" sqref="A11:B11"/>
    </sheetView>
  </sheetViews>
  <sheetFormatPr baseColWidth="10" defaultRowHeight="14.4" x14ac:dyDescent="0.3"/>
  <cols>
    <col min="1" max="1" width="9.5546875" style="3" customWidth="1"/>
    <col min="2" max="2" width="11.109375" style="3" customWidth="1"/>
    <col min="3" max="3" width="17.33203125" style="3" customWidth="1"/>
    <col min="4" max="4" width="11.44140625" style="3" hidden="1" customWidth="1"/>
    <col min="5" max="13" width="13.109375" style="3" customWidth="1"/>
    <col min="14" max="14" width="5.5546875" style="3" customWidth="1"/>
    <col min="15" max="15" width="14.5546875" style="3" customWidth="1"/>
    <col min="16" max="16" width="11.44140625" style="3"/>
    <col min="17" max="17" width="11.88671875" style="3" bestFit="1" customWidth="1"/>
    <col min="18" max="257" width="11.44140625" style="3"/>
    <col min="258" max="258" width="10.109375" style="3" customWidth="1"/>
    <col min="259" max="259" width="10.5546875" style="3" customWidth="1"/>
    <col min="260" max="260" width="12.5546875" style="3" customWidth="1"/>
    <col min="261" max="261" width="0" style="3" hidden="1" customWidth="1"/>
    <col min="262" max="262" width="11.33203125" style="3" customWidth="1"/>
    <col min="263" max="264" width="11.44140625" style="3"/>
    <col min="265" max="265" width="13.44140625" style="3" customWidth="1"/>
    <col min="266" max="266" width="12.109375" style="3" customWidth="1"/>
    <col min="267" max="268" width="12.44140625" style="3" customWidth="1"/>
    <col min="269" max="269" width="11.44140625" style="3"/>
    <col min="270" max="270" width="5.5546875" style="3" customWidth="1"/>
    <col min="271" max="271" width="14.109375" style="3" customWidth="1"/>
    <col min="272" max="513" width="11.44140625" style="3"/>
    <col min="514" max="514" width="10.109375" style="3" customWidth="1"/>
    <col min="515" max="515" width="10.5546875" style="3" customWidth="1"/>
    <col min="516" max="516" width="12.5546875" style="3" customWidth="1"/>
    <col min="517" max="517" width="0" style="3" hidden="1" customWidth="1"/>
    <col min="518" max="518" width="11.33203125" style="3" customWidth="1"/>
    <col min="519" max="520" width="11.44140625" style="3"/>
    <col min="521" max="521" width="13.44140625" style="3" customWidth="1"/>
    <col min="522" max="522" width="12.109375" style="3" customWidth="1"/>
    <col min="523" max="524" width="12.44140625" style="3" customWidth="1"/>
    <col min="525" max="525" width="11.44140625" style="3"/>
    <col min="526" max="526" width="5.5546875" style="3" customWidth="1"/>
    <col min="527" max="527" width="14.109375" style="3" customWidth="1"/>
    <col min="528" max="769" width="11.44140625" style="3"/>
    <col min="770" max="770" width="10.109375" style="3" customWidth="1"/>
    <col min="771" max="771" width="10.5546875" style="3" customWidth="1"/>
    <col min="772" max="772" width="12.5546875" style="3" customWidth="1"/>
    <col min="773" max="773" width="0" style="3" hidden="1" customWidth="1"/>
    <col min="774" max="774" width="11.33203125" style="3" customWidth="1"/>
    <col min="775" max="776" width="11.44140625" style="3"/>
    <col min="777" max="777" width="13.44140625" style="3" customWidth="1"/>
    <col min="778" max="778" width="12.109375" style="3" customWidth="1"/>
    <col min="779" max="780" width="12.44140625" style="3" customWidth="1"/>
    <col min="781" max="781" width="11.44140625" style="3"/>
    <col min="782" max="782" width="5.5546875" style="3" customWidth="1"/>
    <col min="783" max="783" width="14.109375" style="3" customWidth="1"/>
    <col min="784" max="1025" width="11.44140625" style="3"/>
    <col min="1026" max="1026" width="10.109375" style="3" customWidth="1"/>
    <col min="1027" max="1027" width="10.5546875" style="3" customWidth="1"/>
    <col min="1028" max="1028" width="12.5546875" style="3" customWidth="1"/>
    <col min="1029" max="1029" width="0" style="3" hidden="1" customWidth="1"/>
    <col min="1030" max="1030" width="11.33203125" style="3" customWidth="1"/>
    <col min="1031" max="1032" width="11.44140625" style="3"/>
    <col min="1033" max="1033" width="13.44140625" style="3" customWidth="1"/>
    <col min="1034" max="1034" width="12.109375" style="3" customWidth="1"/>
    <col min="1035" max="1036" width="12.44140625" style="3" customWidth="1"/>
    <col min="1037" max="1037" width="11.44140625" style="3"/>
    <col min="1038" max="1038" width="5.5546875" style="3" customWidth="1"/>
    <col min="1039" max="1039" width="14.109375" style="3" customWidth="1"/>
    <col min="1040" max="1281" width="11.44140625" style="3"/>
    <col min="1282" max="1282" width="10.109375" style="3" customWidth="1"/>
    <col min="1283" max="1283" width="10.5546875" style="3" customWidth="1"/>
    <col min="1284" max="1284" width="12.5546875" style="3" customWidth="1"/>
    <col min="1285" max="1285" width="0" style="3" hidden="1" customWidth="1"/>
    <col min="1286" max="1286" width="11.33203125" style="3" customWidth="1"/>
    <col min="1287" max="1288" width="11.44140625" style="3"/>
    <col min="1289" max="1289" width="13.44140625" style="3" customWidth="1"/>
    <col min="1290" max="1290" width="12.109375" style="3" customWidth="1"/>
    <col min="1291" max="1292" width="12.44140625" style="3" customWidth="1"/>
    <col min="1293" max="1293" width="11.44140625" style="3"/>
    <col min="1294" max="1294" width="5.5546875" style="3" customWidth="1"/>
    <col min="1295" max="1295" width="14.109375" style="3" customWidth="1"/>
    <col min="1296" max="1537" width="11.44140625" style="3"/>
    <col min="1538" max="1538" width="10.109375" style="3" customWidth="1"/>
    <col min="1539" max="1539" width="10.5546875" style="3" customWidth="1"/>
    <col min="1540" max="1540" width="12.5546875" style="3" customWidth="1"/>
    <col min="1541" max="1541" width="0" style="3" hidden="1" customWidth="1"/>
    <col min="1542" max="1542" width="11.33203125" style="3" customWidth="1"/>
    <col min="1543" max="1544" width="11.44140625" style="3"/>
    <col min="1545" max="1545" width="13.44140625" style="3" customWidth="1"/>
    <col min="1546" max="1546" width="12.109375" style="3" customWidth="1"/>
    <col min="1547" max="1548" width="12.44140625" style="3" customWidth="1"/>
    <col min="1549" max="1549" width="11.44140625" style="3"/>
    <col min="1550" max="1550" width="5.5546875" style="3" customWidth="1"/>
    <col min="1551" max="1551" width="14.109375" style="3" customWidth="1"/>
    <col min="1552" max="1793" width="11.44140625" style="3"/>
    <col min="1794" max="1794" width="10.109375" style="3" customWidth="1"/>
    <col min="1795" max="1795" width="10.5546875" style="3" customWidth="1"/>
    <col min="1796" max="1796" width="12.5546875" style="3" customWidth="1"/>
    <col min="1797" max="1797" width="0" style="3" hidden="1" customWidth="1"/>
    <col min="1798" max="1798" width="11.33203125" style="3" customWidth="1"/>
    <col min="1799" max="1800" width="11.44140625" style="3"/>
    <col min="1801" max="1801" width="13.44140625" style="3" customWidth="1"/>
    <col min="1802" max="1802" width="12.109375" style="3" customWidth="1"/>
    <col min="1803" max="1804" width="12.44140625" style="3" customWidth="1"/>
    <col min="1805" max="1805" width="11.44140625" style="3"/>
    <col min="1806" max="1806" width="5.5546875" style="3" customWidth="1"/>
    <col min="1807" max="1807" width="14.109375" style="3" customWidth="1"/>
    <col min="1808" max="2049" width="11.44140625" style="3"/>
    <col min="2050" max="2050" width="10.109375" style="3" customWidth="1"/>
    <col min="2051" max="2051" width="10.5546875" style="3" customWidth="1"/>
    <col min="2052" max="2052" width="12.5546875" style="3" customWidth="1"/>
    <col min="2053" max="2053" width="0" style="3" hidden="1" customWidth="1"/>
    <col min="2054" max="2054" width="11.33203125" style="3" customWidth="1"/>
    <col min="2055" max="2056" width="11.44140625" style="3"/>
    <col min="2057" max="2057" width="13.44140625" style="3" customWidth="1"/>
    <col min="2058" max="2058" width="12.109375" style="3" customWidth="1"/>
    <col min="2059" max="2060" width="12.44140625" style="3" customWidth="1"/>
    <col min="2061" max="2061" width="11.44140625" style="3"/>
    <col min="2062" max="2062" width="5.5546875" style="3" customWidth="1"/>
    <col min="2063" max="2063" width="14.109375" style="3" customWidth="1"/>
    <col min="2064" max="2305" width="11.44140625" style="3"/>
    <col min="2306" max="2306" width="10.109375" style="3" customWidth="1"/>
    <col min="2307" max="2307" width="10.5546875" style="3" customWidth="1"/>
    <col min="2308" max="2308" width="12.5546875" style="3" customWidth="1"/>
    <col min="2309" max="2309" width="0" style="3" hidden="1" customWidth="1"/>
    <col min="2310" max="2310" width="11.33203125" style="3" customWidth="1"/>
    <col min="2311" max="2312" width="11.44140625" style="3"/>
    <col min="2313" max="2313" width="13.44140625" style="3" customWidth="1"/>
    <col min="2314" max="2314" width="12.109375" style="3" customWidth="1"/>
    <col min="2315" max="2316" width="12.44140625" style="3" customWidth="1"/>
    <col min="2317" max="2317" width="11.44140625" style="3"/>
    <col min="2318" max="2318" width="5.5546875" style="3" customWidth="1"/>
    <col min="2319" max="2319" width="14.109375" style="3" customWidth="1"/>
    <col min="2320" max="2561" width="11.44140625" style="3"/>
    <col min="2562" max="2562" width="10.109375" style="3" customWidth="1"/>
    <col min="2563" max="2563" width="10.5546875" style="3" customWidth="1"/>
    <col min="2564" max="2564" width="12.5546875" style="3" customWidth="1"/>
    <col min="2565" max="2565" width="0" style="3" hidden="1" customWidth="1"/>
    <col min="2566" max="2566" width="11.33203125" style="3" customWidth="1"/>
    <col min="2567" max="2568" width="11.44140625" style="3"/>
    <col min="2569" max="2569" width="13.44140625" style="3" customWidth="1"/>
    <col min="2570" max="2570" width="12.109375" style="3" customWidth="1"/>
    <col min="2571" max="2572" width="12.44140625" style="3" customWidth="1"/>
    <col min="2573" max="2573" width="11.44140625" style="3"/>
    <col min="2574" max="2574" width="5.5546875" style="3" customWidth="1"/>
    <col min="2575" max="2575" width="14.109375" style="3" customWidth="1"/>
    <col min="2576" max="2817" width="11.44140625" style="3"/>
    <col min="2818" max="2818" width="10.109375" style="3" customWidth="1"/>
    <col min="2819" max="2819" width="10.5546875" style="3" customWidth="1"/>
    <col min="2820" max="2820" width="12.5546875" style="3" customWidth="1"/>
    <col min="2821" max="2821" width="0" style="3" hidden="1" customWidth="1"/>
    <col min="2822" max="2822" width="11.33203125" style="3" customWidth="1"/>
    <col min="2823" max="2824" width="11.44140625" style="3"/>
    <col min="2825" max="2825" width="13.44140625" style="3" customWidth="1"/>
    <col min="2826" max="2826" width="12.109375" style="3" customWidth="1"/>
    <col min="2827" max="2828" width="12.44140625" style="3" customWidth="1"/>
    <col min="2829" max="2829" width="11.44140625" style="3"/>
    <col min="2830" max="2830" width="5.5546875" style="3" customWidth="1"/>
    <col min="2831" max="2831" width="14.109375" style="3" customWidth="1"/>
    <col min="2832" max="3073" width="11.44140625" style="3"/>
    <col min="3074" max="3074" width="10.109375" style="3" customWidth="1"/>
    <col min="3075" max="3075" width="10.5546875" style="3" customWidth="1"/>
    <col min="3076" max="3076" width="12.5546875" style="3" customWidth="1"/>
    <col min="3077" max="3077" width="0" style="3" hidden="1" customWidth="1"/>
    <col min="3078" max="3078" width="11.33203125" style="3" customWidth="1"/>
    <col min="3079" max="3080" width="11.44140625" style="3"/>
    <col min="3081" max="3081" width="13.44140625" style="3" customWidth="1"/>
    <col min="3082" max="3082" width="12.109375" style="3" customWidth="1"/>
    <col min="3083" max="3084" width="12.44140625" style="3" customWidth="1"/>
    <col min="3085" max="3085" width="11.44140625" style="3"/>
    <col min="3086" max="3086" width="5.5546875" style="3" customWidth="1"/>
    <col min="3087" max="3087" width="14.109375" style="3" customWidth="1"/>
    <col min="3088" max="3329" width="11.44140625" style="3"/>
    <col min="3330" max="3330" width="10.109375" style="3" customWidth="1"/>
    <col min="3331" max="3331" width="10.5546875" style="3" customWidth="1"/>
    <col min="3332" max="3332" width="12.5546875" style="3" customWidth="1"/>
    <col min="3333" max="3333" width="0" style="3" hidden="1" customWidth="1"/>
    <col min="3334" max="3334" width="11.33203125" style="3" customWidth="1"/>
    <col min="3335" max="3336" width="11.44140625" style="3"/>
    <col min="3337" max="3337" width="13.44140625" style="3" customWidth="1"/>
    <col min="3338" max="3338" width="12.109375" style="3" customWidth="1"/>
    <col min="3339" max="3340" width="12.44140625" style="3" customWidth="1"/>
    <col min="3341" max="3341" width="11.44140625" style="3"/>
    <col min="3342" max="3342" width="5.5546875" style="3" customWidth="1"/>
    <col min="3343" max="3343" width="14.109375" style="3" customWidth="1"/>
    <col min="3344" max="3585" width="11.44140625" style="3"/>
    <col min="3586" max="3586" width="10.109375" style="3" customWidth="1"/>
    <col min="3587" max="3587" width="10.5546875" style="3" customWidth="1"/>
    <col min="3588" max="3588" width="12.5546875" style="3" customWidth="1"/>
    <col min="3589" max="3589" width="0" style="3" hidden="1" customWidth="1"/>
    <col min="3590" max="3590" width="11.33203125" style="3" customWidth="1"/>
    <col min="3591" max="3592" width="11.44140625" style="3"/>
    <col min="3593" max="3593" width="13.44140625" style="3" customWidth="1"/>
    <col min="3594" max="3594" width="12.109375" style="3" customWidth="1"/>
    <col min="3595" max="3596" width="12.44140625" style="3" customWidth="1"/>
    <col min="3597" max="3597" width="11.44140625" style="3"/>
    <col min="3598" max="3598" width="5.5546875" style="3" customWidth="1"/>
    <col min="3599" max="3599" width="14.109375" style="3" customWidth="1"/>
    <col min="3600" max="3841" width="11.44140625" style="3"/>
    <col min="3842" max="3842" width="10.109375" style="3" customWidth="1"/>
    <col min="3843" max="3843" width="10.5546875" style="3" customWidth="1"/>
    <col min="3844" max="3844" width="12.5546875" style="3" customWidth="1"/>
    <col min="3845" max="3845" width="0" style="3" hidden="1" customWidth="1"/>
    <col min="3846" max="3846" width="11.33203125" style="3" customWidth="1"/>
    <col min="3847" max="3848" width="11.44140625" style="3"/>
    <col min="3849" max="3849" width="13.44140625" style="3" customWidth="1"/>
    <col min="3850" max="3850" width="12.109375" style="3" customWidth="1"/>
    <col min="3851" max="3852" width="12.44140625" style="3" customWidth="1"/>
    <col min="3853" max="3853" width="11.44140625" style="3"/>
    <col min="3854" max="3854" width="5.5546875" style="3" customWidth="1"/>
    <col min="3855" max="3855" width="14.109375" style="3" customWidth="1"/>
    <col min="3856" max="4097" width="11.44140625" style="3"/>
    <col min="4098" max="4098" width="10.109375" style="3" customWidth="1"/>
    <col min="4099" max="4099" width="10.5546875" style="3" customWidth="1"/>
    <col min="4100" max="4100" width="12.5546875" style="3" customWidth="1"/>
    <col min="4101" max="4101" width="0" style="3" hidden="1" customWidth="1"/>
    <col min="4102" max="4102" width="11.33203125" style="3" customWidth="1"/>
    <col min="4103" max="4104" width="11.44140625" style="3"/>
    <col min="4105" max="4105" width="13.44140625" style="3" customWidth="1"/>
    <col min="4106" max="4106" width="12.109375" style="3" customWidth="1"/>
    <col min="4107" max="4108" width="12.44140625" style="3" customWidth="1"/>
    <col min="4109" max="4109" width="11.44140625" style="3"/>
    <col min="4110" max="4110" width="5.5546875" style="3" customWidth="1"/>
    <col min="4111" max="4111" width="14.109375" style="3" customWidth="1"/>
    <col min="4112" max="4353" width="11.44140625" style="3"/>
    <col min="4354" max="4354" width="10.109375" style="3" customWidth="1"/>
    <col min="4355" max="4355" width="10.5546875" style="3" customWidth="1"/>
    <col min="4356" max="4356" width="12.5546875" style="3" customWidth="1"/>
    <col min="4357" max="4357" width="0" style="3" hidden="1" customWidth="1"/>
    <col min="4358" max="4358" width="11.33203125" style="3" customWidth="1"/>
    <col min="4359" max="4360" width="11.44140625" style="3"/>
    <col min="4361" max="4361" width="13.44140625" style="3" customWidth="1"/>
    <col min="4362" max="4362" width="12.109375" style="3" customWidth="1"/>
    <col min="4363" max="4364" width="12.44140625" style="3" customWidth="1"/>
    <col min="4365" max="4365" width="11.44140625" style="3"/>
    <col min="4366" max="4366" width="5.5546875" style="3" customWidth="1"/>
    <col min="4367" max="4367" width="14.109375" style="3" customWidth="1"/>
    <col min="4368" max="4609" width="11.44140625" style="3"/>
    <col min="4610" max="4610" width="10.109375" style="3" customWidth="1"/>
    <col min="4611" max="4611" width="10.5546875" style="3" customWidth="1"/>
    <col min="4612" max="4612" width="12.5546875" style="3" customWidth="1"/>
    <col min="4613" max="4613" width="0" style="3" hidden="1" customWidth="1"/>
    <col min="4614" max="4614" width="11.33203125" style="3" customWidth="1"/>
    <col min="4615" max="4616" width="11.44140625" style="3"/>
    <col min="4617" max="4617" width="13.44140625" style="3" customWidth="1"/>
    <col min="4618" max="4618" width="12.109375" style="3" customWidth="1"/>
    <col min="4619" max="4620" width="12.44140625" style="3" customWidth="1"/>
    <col min="4621" max="4621" width="11.44140625" style="3"/>
    <col min="4622" max="4622" width="5.5546875" style="3" customWidth="1"/>
    <col min="4623" max="4623" width="14.109375" style="3" customWidth="1"/>
    <col min="4624" max="4865" width="11.44140625" style="3"/>
    <col min="4866" max="4866" width="10.109375" style="3" customWidth="1"/>
    <col min="4867" max="4867" width="10.5546875" style="3" customWidth="1"/>
    <col min="4868" max="4868" width="12.5546875" style="3" customWidth="1"/>
    <col min="4869" max="4869" width="0" style="3" hidden="1" customWidth="1"/>
    <col min="4870" max="4870" width="11.33203125" style="3" customWidth="1"/>
    <col min="4871" max="4872" width="11.44140625" style="3"/>
    <col min="4873" max="4873" width="13.44140625" style="3" customWidth="1"/>
    <col min="4874" max="4874" width="12.109375" style="3" customWidth="1"/>
    <col min="4875" max="4876" width="12.44140625" style="3" customWidth="1"/>
    <col min="4877" max="4877" width="11.44140625" style="3"/>
    <col min="4878" max="4878" width="5.5546875" style="3" customWidth="1"/>
    <col min="4879" max="4879" width="14.109375" style="3" customWidth="1"/>
    <col min="4880" max="5121" width="11.44140625" style="3"/>
    <col min="5122" max="5122" width="10.109375" style="3" customWidth="1"/>
    <col min="5123" max="5123" width="10.5546875" style="3" customWidth="1"/>
    <col min="5124" max="5124" width="12.5546875" style="3" customWidth="1"/>
    <col min="5125" max="5125" width="0" style="3" hidden="1" customWidth="1"/>
    <col min="5126" max="5126" width="11.33203125" style="3" customWidth="1"/>
    <col min="5127" max="5128" width="11.44140625" style="3"/>
    <col min="5129" max="5129" width="13.44140625" style="3" customWidth="1"/>
    <col min="5130" max="5130" width="12.109375" style="3" customWidth="1"/>
    <col min="5131" max="5132" width="12.44140625" style="3" customWidth="1"/>
    <col min="5133" max="5133" width="11.44140625" style="3"/>
    <col min="5134" max="5134" width="5.5546875" style="3" customWidth="1"/>
    <col min="5135" max="5135" width="14.109375" style="3" customWidth="1"/>
    <col min="5136" max="5377" width="11.44140625" style="3"/>
    <col min="5378" max="5378" width="10.109375" style="3" customWidth="1"/>
    <col min="5379" max="5379" width="10.5546875" style="3" customWidth="1"/>
    <col min="5380" max="5380" width="12.5546875" style="3" customWidth="1"/>
    <col min="5381" max="5381" width="0" style="3" hidden="1" customWidth="1"/>
    <col min="5382" max="5382" width="11.33203125" style="3" customWidth="1"/>
    <col min="5383" max="5384" width="11.44140625" style="3"/>
    <col min="5385" max="5385" width="13.44140625" style="3" customWidth="1"/>
    <col min="5386" max="5386" width="12.109375" style="3" customWidth="1"/>
    <col min="5387" max="5388" width="12.44140625" style="3" customWidth="1"/>
    <col min="5389" max="5389" width="11.44140625" style="3"/>
    <col min="5390" max="5390" width="5.5546875" style="3" customWidth="1"/>
    <col min="5391" max="5391" width="14.109375" style="3" customWidth="1"/>
    <col min="5392" max="5633" width="11.44140625" style="3"/>
    <col min="5634" max="5634" width="10.109375" style="3" customWidth="1"/>
    <col min="5635" max="5635" width="10.5546875" style="3" customWidth="1"/>
    <col min="5636" max="5636" width="12.5546875" style="3" customWidth="1"/>
    <col min="5637" max="5637" width="0" style="3" hidden="1" customWidth="1"/>
    <col min="5638" max="5638" width="11.33203125" style="3" customWidth="1"/>
    <col min="5639" max="5640" width="11.44140625" style="3"/>
    <col min="5641" max="5641" width="13.44140625" style="3" customWidth="1"/>
    <col min="5642" max="5642" width="12.109375" style="3" customWidth="1"/>
    <col min="5643" max="5644" width="12.44140625" style="3" customWidth="1"/>
    <col min="5645" max="5645" width="11.44140625" style="3"/>
    <col min="5646" max="5646" width="5.5546875" style="3" customWidth="1"/>
    <col min="5647" max="5647" width="14.109375" style="3" customWidth="1"/>
    <col min="5648" max="5889" width="11.44140625" style="3"/>
    <col min="5890" max="5890" width="10.109375" style="3" customWidth="1"/>
    <col min="5891" max="5891" width="10.5546875" style="3" customWidth="1"/>
    <col min="5892" max="5892" width="12.5546875" style="3" customWidth="1"/>
    <col min="5893" max="5893" width="0" style="3" hidden="1" customWidth="1"/>
    <col min="5894" max="5894" width="11.33203125" style="3" customWidth="1"/>
    <col min="5895" max="5896" width="11.44140625" style="3"/>
    <col min="5897" max="5897" width="13.44140625" style="3" customWidth="1"/>
    <col min="5898" max="5898" width="12.109375" style="3" customWidth="1"/>
    <col min="5899" max="5900" width="12.44140625" style="3" customWidth="1"/>
    <col min="5901" max="5901" width="11.44140625" style="3"/>
    <col min="5902" max="5902" width="5.5546875" style="3" customWidth="1"/>
    <col min="5903" max="5903" width="14.109375" style="3" customWidth="1"/>
    <col min="5904" max="6145" width="11.44140625" style="3"/>
    <col min="6146" max="6146" width="10.109375" style="3" customWidth="1"/>
    <col min="6147" max="6147" width="10.5546875" style="3" customWidth="1"/>
    <col min="6148" max="6148" width="12.5546875" style="3" customWidth="1"/>
    <col min="6149" max="6149" width="0" style="3" hidden="1" customWidth="1"/>
    <col min="6150" max="6150" width="11.33203125" style="3" customWidth="1"/>
    <col min="6151" max="6152" width="11.44140625" style="3"/>
    <col min="6153" max="6153" width="13.44140625" style="3" customWidth="1"/>
    <col min="6154" max="6154" width="12.109375" style="3" customWidth="1"/>
    <col min="6155" max="6156" width="12.44140625" style="3" customWidth="1"/>
    <col min="6157" max="6157" width="11.44140625" style="3"/>
    <col min="6158" max="6158" width="5.5546875" style="3" customWidth="1"/>
    <col min="6159" max="6159" width="14.109375" style="3" customWidth="1"/>
    <col min="6160" max="6401" width="11.44140625" style="3"/>
    <col min="6402" max="6402" width="10.109375" style="3" customWidth="1"/>
    <col min="6403" max="6403" width="10.5546875" style="3" customWidth="1"/>
    <col min="6404" max="6404" width="12.5546875" style="3" customWidth="1"/>
    <col min="6405" max="6405" width="0" style="3" hidden="1" customWidth="1"/>
    <col min="6406" max="6406" width="11.33203125" style="3" customWidth="1"/>
    <col min="6407" max="6408" width="11.44140625" style="3"/>
    <col min="6409" max="6409" width="13.44140625" style="3" customWidth="1"/>
    <col min="6410" max="6410" width="12.109375" style="3" customWidth="1"/>
    <col min="6411" max="6412" width="12.44140625" style="3" customWidth="1"/>
    <col min="6413" max="6413" width="11.44140625" style="3"/>
    <col min="6414" max="6414" width="5.5546875" style="3" customWidth="1"/>
    <col min="6415" max="6415" width="14.109375" style="3" customWidth="1"/>
    <col min="6416" max="6657" width="11.44140625" style="3"/>
    <col min="6658" max="6658" width="10.109375" style="3" customWidth="1"/>
    <col min="6659" max="6659" width="10.5546875" style="3" customWidth="1"/>
    <col min="6660" max="6660" width="12.5546875" style="3" customWidth="1"/>
    <col min="6661" max="6661" width="0" style="3" hidden="1" customWidth="1"/>
    <col min="6662" max="6662" width="11.33203125" style="3" customWidth="1"/>
    <col min="6663" max="6664" width="11.44140625" style="3"/>
    <col min="6665" max="6665" width="13.44140625" style="3" customWidth="1"/>
    <col min="6666" max="6666" width="12.109375" style="3" customWidth="1"/>
    <col min="6667" max="6668" width="12.44140625" style="3" customWidth="1"/>
    <col min="6669" max="6669" width="11.44140625" style="3"/>
    <col min="6670" max="6670" width="5.5546875" style="3" customWidth="1"/>
    <col min="6671" max="6671" width="14.109375" style="3" customWidth="1"/>
    <col min="6672" max="6913" width="11.44140625" style="3"/>
    <col min="6914" max="6914" width="10.109375" style="3" customWidth="1"/>
    <col min="6915" max="6915" width="10.5546875" style="3" customWidth="1"/>
    <col min="6916" max="6916" width="12.5546875" style="3" customWidth="1"/>
    <col min="6917" max="6917" width="0" style="3" hidden="1" customWidth="1"/>
    <col min="6918" max="6918" width="11.33203125" style="3" customWidth="1"/>
    <col min="6919" max="6920" width="11.44140625" style="3"/>
    <col min="6921" max="6921" width="13.44140625" style="3" customWidth="1"/>
    <col min="6922" max="6922" width="12.109375" style="3" customWidth="1"/>
    <col min="6923" max="6924" width="12.44140625" style="3" customWidth="1"/>
    <col min="6925" max="6925" width="11.44140625" style="3"/>
    <col min="6926" max="6926" width="5.5546875" style="3" customWidth="1"/>
    <col min="6927" max="6927" width="14.109375" style="3" customWidth="1"/>
    <col min="6928" max="7169" width="11.44140625" style="3"/>
    <col min="7170" max="7170" width="10.109375" style="3" customWidth="1"/>
    <col min="7171" max="7171" width="10.5546875" style="3" customWidth="1"/>
    <col min="7172" max="7172" width="12.5546875" style="3" customWidth="1"/>
    <col min="7173" max="7173" width="0" style="3" hidden="1" customWidth="1"/>
    <col min="7174" max="7174" width="11.33203125" style="3" customWidth="1"/>
    <col min="7175" max="7176" width="11.44140625" style="3"/>
    <col min="7177" max="7177" width="13.44140625" style="3" customWidth="1"/>
    <col min="7178" max="7178" width="12.109375" style="3" customWidth="1"/>
    <col min="7179" max="7180" width="12.44140625" style="3" customWidth="1"/>
    <col min="7181" max="7181" width="11.44140625" style="3"/>
    <col min="7182" max="7182" width="5.5546875" style="3" customWidth="1"/>
    <col min="7183" max="7183" width="14.109375" style="3" customWidth="1"/>
    <col min="7184" max="7425" width="11.44140625" style="3"/>
    <col min="7426" max="7426" width="10.109375" style="3" customWidth="1"/>
    <col min="7427" max="7427" width="10.5546875" style="3" customWidth="1"/>
    <col min="7428" max="7428" width="12.5546875" style="3" customWidth="1"/>
    <col min="7429" max="7429" width="0" style="3" hidden="1" customWidth="1"/>
    <col min="7430" max="7430" width="11.33203125" style="3" customWidth="1"/>
    <col min="7431" max="7432" width="11.44140625" style="3"/>
    <col min="7433" max="7433" width="13.44140625" style="3" customWidth="1"/>
    <col min="7434" max="7434" width="12.109375" style="3" customWidth="1"/>
    <col min="7435" max="7436" width="12.44140625" style="3" customWidth="1"/>
    <col min="7437" max="7437" width="11.44140625" style="3"/>
    <col min="7438" max="7438" width="5.5546875" style="3" customWidth="1"/>
    <col min="7439" max="7439" width="14.109375" style="3" customWidth="1"/>
    <col min="7440" max="7681" width="11.44140625" style="3"/>
    <col min="7682" max="7682" width="10.109375" style="3" customWidth="1"/>
    <col min="7683" max="7683" width="10.5546875" style="3" customWidth="1"/>
    <col min="7684" max="7684" width="12.5546875" style="3" customWidth="1"/>
    <col min="7685" max="7685" width="0" style="3" hidden="1" customWidth="1"/>
    <col min="7686" max="7686" width="11.33203125" style="3" customWidth="1"/>
    <col min="7687" max="7688" width="11.44140625" style="3"/>
    <col min="7689" max="7689" width="13.44140625" style="3" customWidth="1"/>
    <col min="7690" max="7690" width="12.109375" style="3" customWidth="1"/>
    <col min="7691" max="7692" width="12.44140625" style="3" customWidth="1"/>
    <col min="7693" max="7693" width="11.44140625" style="3"/>
    <col min="7694" max="7694" width="5.5546875" style="3" customWidth="1"/>
    <col min="7695" max="7695" width="14.109375" style="3" customWidth="1"/>
    <col min="7696" max="7937" width="11.44140625" style="3"/>
    <col min="7938" max="7938" width="10.109375" style="3" customWidth="1"/>
    <col min="7939" max="7939" width="10.5546875" style="3" customWidth="1"/>
    <col min="7940" max="7940" width="12.5546875" style="3" customWidth="1"/>
    <col min="7941" max="7941" width="0" style="3" hidden="1" customWidth="1"/>
    <col min="7942" max="7942" width="11.33203125" style="3" customWidth="1"/>
    <col min="7943" max="7944" width="11.44140625" style="3"/>
    <col min="7945" max="7945" width="13.44140625" style="3" customWidth="1"/>
    <col min="7946" max="7946" width="12.109375" style="3" customWidth="1"/>
    <col min="7947" max="7948" width="12.44140625" style="3" customWidth="1"/>
    <col min="7949" max="7949" width="11.44140625" style="3"/>
    <col min="7950" max="7950" width="5.5546875" style="3" customWidth="1"/>
    <col min="7951" max="7951" width="14.109375" style="3" customWidth="1"/>
    <col min="7952" max="8193" width="11.44140625" style="3"/>
    <col min="8194" max="8194" width="10.109375" style="3" customWidth="1"/>
    <col min="8195" max="8195" width="10.5546875" style="3" customWidth="1"/>
    <col min="8196" max="8196" width="12.5546875" style="3" customWidth="1"/>
    <col min="8197" max="8197" width="0" style="3" hidden="1" customWidth="1"/>
    <col min="8198" max="8198" width="11.33203125" style="3" customWidth="1"/>
    <col min="8199" max="8200" width="11.44140625" style="3"/>
    <col min="8201" max="8201" width="13.44140625" style="3" customWidth="1"/>
    <col min="8202" max="8202" width="12.109375" style="3" customWidth="1"/>
    <col min="8203" max="8204" width="12.44140625" style="3" customWidth="1"/>
    <col min="8205" max="8205" width="11.44140625" style="3"/>
    <col min="8206" max="8206" width="5.5546875" style="3" customWidth="1"/>
    <col min="8207" max="8207" width="14.109375" style="3" customWidth="1"/>
    <col min="8208" max="8449" width="11.44140625" style="3"/>
    <col min="8450" max="8450" width="10.109375" style="3" customWidth="1"/>
    <col min="8451" max="8451" width="10.5546875" style="3" customWidth="1"/>
    <col min="8452" max="8452" width="12.5546875" style="3" customWidth="1"/>
    <col min="8453" max="8453" width="0" style="3" hidden="1" customWidth="1"/>
    <col min="8454" max="8454" width="11.33203125" style="3" customWidth="1"/>
    <col min="8455" max="8456" width="11.44140625" style="3"/>
    <col min="8457" max="8457" width="13.44140625" style="3" customWidth="1"/>
    <col min="8458" max="8458" width="12.109375" style="3" customWidth="1"/>
    <col min="8459" max="8460" width="12.44140625" style="3" customWidth="1"/>
    <col min="8461" max="8461" width="11.44140625" style="3"/>
    <col min="8462" max="8462" width="5.5546875" style="3" customWidth="1"/>
    <col min="8463" max="8463" width="14.109375" style="3" customWidth="1"/>
    <col min="8464" max="8705" width="11.44140625" style="3"/>
    <col min="8706" max="8706" width="10.109375" style="3" customWidth="1"/>
    <col min="8707" max="8707" width="10.5546875" style="3" customWidth="1"/>
    <col min="8708" max="8708" width="12.5546875" style="3" customWidth="1"/>
    <col min="8709" max="8709" width="0" style="3" hidden="1" customWidth="1"/>
    <col min="8710" max="8710" width="11.33203125" style="3" customWidth="1"/>
    <col min="8711" max="8712" width="11.44140625" style="3"/>
    <col min="8713" max="8713" width="13.44140625" style="3" customWidth="1"/>
    <col min="8714" max="8714" width="12.109375" style="3" customWidth="1"/>
    <col min="8715" max="8716" width="12.44140625" style="3" customWidth="1"/>
    <col min="8717" max="8717" width="11.44140625" style="3"/>
    <col min="8718" max="8718" width="5.5546875" style="3" customWidth="1"/>
    <col min="8719" max="8719" width="14.109375" style="3" customWidth="1"/>
    <col min="8720" max="8961" width="11.44140625" style="3"/>
    <col min="8962" max="8962" width="10.109375" style="3" customWidth="1"/>
    <col min="8963" max="8963" width="10.5546875" style="3" customWidth="1"/>
    <col min="8964" max="8964" width="12.5546875" style="3" customWidth="1"/>
    <col min="8965" max="8965" width="0" style="3" hidden="1" customWidth="1"/>
    <col min="8966" max="8966" width="11.33203125" style="3" customWidth="1"/>
    <col min="8967" max="8968" width="11.44140625" style="3"/>
    <col min="8969" max="8969" width="13.44140625" style="3" customWidth="1"/>
    <col min="8970" max="8970" width="12.109375" style="3" customWidth="1"/>
    <col min="8971" max="8972" width="12.44140625" style="3" customWidth="1"/>
    <col min="8973" max="8973" width="11.44140625" style="3"/>
    <col min="8974" max="8974" width="5.5546875" style="3" customWidth="1"/>
    <col min="8975" max="8975" width="14.109375" style="3" customWidth="1"/>
    <col min="8976" max="9217" width="11.44140625" style="3"/>
    <col min="9218" max="9218" width="10.109375" style="3" customWidth="1"/>
    <col min="9219" max="9219" width="10.5546875" style="3" customWidth="1"/>
    <col min="9220" max="9220" width="12.5546875" style="3" customWidth="1"/>
    <col min="9221" max="9221" width="0" style="3" hidden="1" customWidth="1"/>
    <col min="9222" max="9222" width="11.33203125" style="3" customWidth="1"/>
    <col min="9223" max="9224" width="11.44140625" style="3"/>
    <col min="9225" max="9225" width="13.44140625" style="3" customWidth="1"/>
    <col min="9226" max="9226" width="12.109375" style="3" customWidth="1"/>
    <col min="9227" max="9228" width="12.44140625" style="3" customWidth="1"/>
    <col min="9229" max="9229" width="11.44140625" style="3"/>
    <col min="9230" max="9230" width="5.5546875" style="3" customWidth="1"/>
    <col min="9231" max="9231" width="14.109375" style="3" customWidth="1"/>
    <col min="9232" max="9473" width="11.44140625" style="3"/>
    <col min="9474" max="9474" width="10.109375" style="3" customWidth="1"/>
    <col min="9475" max="9475" width="10.5546875" style="3" customWidth="1"/>
    <col min="9476" max="9476" width="12.5546875" style="3" customWidth="1"/>
    <col min="9477" max="9477" width="0" style="3" hidden="1" customWidth="1"/>
    <col min="9478" max="9478" width="11.33203125" style="3" customWidth="1"/>
    <col min="9479" max="9480" width="11.44140625" style="3"/>
    <col min="9481" max="9481" width="13.44140625" style="3" customWidth="1"/>
    <col min="9482" max="9482" width="12.109375" style="3" customWidth="1"/>
    <col min="9483" max="9484" width="12.44140625" style="3" customWidth="1"/>
    <col min="9485" max="9485" width="11.44140625" style="3"/>
    <col min="9486" max="9486" width="5.5546875" style="3" customWidth="1"/>
    <col min="9487" max="9487" width="14.109375" style="3" customWidth="1"/>
    <col min="9488" max="9729" width="11.44140625" style="3"/>
    <col min="9730" max="9730" width="10.109375" style="3" customWidth="1"/>
    <col min="9731" max="9731" width="10.5546875" style="3" customWidth="1"/>
    <col min="9732" max="9732" width="12.5546875" style="3" customWidth="1"/>
    <col min="9733" max="9733" width="0" style="3" hidden="1" customWidth="1"/>
    <col min="9734" max="9734" width="11.33203125" style="3" customWidth="1"/>
    <col min="9735" max="9736" width="11.44140625" style="3"/>
    <col min="9737" max="9737" width="13.44140625" style="3" customWidth="1"/>
    <col min="9738" max="9738" width="12.109375" style="3" customWidth="1"/>
    <col min="9739" max="9740" width="12.44140625" style="3" customWidth="1"/>
    <col min="9741" max="9741" width="11.44140625" style="3"/>
    <col min="9742" max="9742" width="5.5546875" style="3" customWidth="1"/>
    <col min="9743" max="9743" width="14.109375" style="3" customWidth="1"/>
    <col min="9744" max="9985" width="11.44140625" style="3"/>
    <col min="9986" max="9986" width="10.109375" style="3" customWidth="1"/>
    <col min="9987" max="9987" width="10.5546875" style="3" customWidth="1"/>
    <col min="9988" max="9988" width="12.5546875" style="3" customWidth="1"/>
    <col min="9989" max="9989" width="0" style="3" hidden="1" customWidth="1"/>
    <col min="9990" max="9990" width="11.33203125" style="3" customWidth="1"/>
    <col min="9991" max="9992" width="11.44140625" style="3"/>
    <col min="9993" max="9993" width="13.44140625" style="3" customWidth="1"/>
    <col min="9994" max="9994" width="12.109375" style="3" customWidth="1"/>
    <col min="9995" max="9996" width="12.44140625" style="3" customWidth="1"/>
    <col min="9997" max="9997" width="11.44140625" style="3"/>
    <col min="9998" max="9998" width="5.5546875" style="3" customWidth="1"/>
    <col min="9999" max="9999" width="14.109375" style="3" customWidth="1"/>
    <col min="10000" max="10241" width="11.44140625" style="3"/>
    <col min="10242" max="10242" width="10.109375" style="3" customWidth="1"/>
    <col min="10243" max="10243" width="10.5546875" style="3" customWidth="1"/>
    <col min="10244" max="10244" width="12.5546875" style="3" customWidth="1"/>
    <col min="10245" max="10245" width="0" style="3" hidden="1" customWidth="1"/>
    <col min="10246" max="10246" width="11.33203125" style="3" customWidth="1"/>
    <col min="10247" max="10248" width="11.44140625" style="3"/>
    <col min="10249" max="10249" width="13.44140625" style="3" customWidth="1"/>
    <col min="10250" max="10250" width="12.109375" style="3" customWidth="1"/>
    <col min="10251" max="10252" width="12.44140625" style="3" customWidth="1"/>
    <col min="10253" max="10253" width="11.44140625" style="3"/>
    <col min="10254" max="10254" width="5.5546875" style="3" customWidth="1"/>
    <col min="10255" max="10255" width="14.109375" style="3" customWidth="1"/>
    <col min="10256" max="10497" width="11.44140625" style="3"/>
    <col min="10498" max="10498" width="10.109375" style="3" customWidth="1"/>
    <col min="10499" max="10499" width="10.5546875" style="3" customWidth="1"/>
    <col min="10500" max="10500" width="12.5546875" style="3" customWidth="1"/>
    <col min="10501" max="10501" width="0" style="3" hidden="1" customWidth="1"/>
    <col min="10502" max="10502" width="11.33203125" style="3" customWidth="1"/>
    <col min="10503" max="10504" width="11.44140625" style="3"/>
    <col min="10505" max="10505" width="13.44140625" style="3" customWidth="1"/>
    <col min="10506" max="10506" width="12.109375" style="3" customWidth="1"/>
    <col min="10507" max="10508" width="12.44140625" style="3" customWidth="1"/>
    <col min="10509" max="10509" width="11.44140625" style="3"/>
    <col min="10510" max="10510" width="5.5546875" style="3" customWidth="1"/>
    <col min="10511" max="10511" width="14.109375" style="3" customWidth="1"/>
    <col min="10512" max="10753" width="11.44140625" style="3"/>
    <col min="10754" max="10754" width="10.109375" style="3" customWidth="1"/>
    <col min="10755" max="10755" width="10.5546875" style="3" customWidth="1"/>
    <col min="10756" max="10756" width="12.5546875" style="3" customWidth="1"/>
    <col min="10757" max="10757" width="0" style="3" hidden="1" customWidth="1"/>
    <col min="10758" max="10758" width="11.33203125" style="3" customWidth="1"/>
    <col min="10759" max="10760" width="11.44140625" style="3"/>
    <col min="10761" max="10761" width="13.44140625" style="3" customWidth="1"/>
    <col min="10762" max="10762" width="12.109375" style="3" customWidth="1"/>
    <col min="10763" max="10764" width="12.44140625" style="3" customWidth="1"/>
    <col min="10765" max="10765" width="11.44140625" style="3"/>
    <col min="10766" max="10766" width="5.5546875" style="3" customWidth="1"/>
    <col min="10767" max="10767" width="14.109375" style="3" customWidth="1"/>
    <col min="10768" max="11009" width="11.44140625" style="3"/>
    <col min="11010" max="11010" width="10.109375" style="3" customWidth="1"/>
    <col min="11011" max="11011" width="10.5546875" style="3" customWidth="1"/>
    <col min="11012" max="11012" width="12.5546875" style="3" customWidth="1"/>
    <col min="11013" max="11013" width="0" style="3" hidden="1" customWidth="1"/>
    <col min="11014" max="11014" width="11.33203125" style="3" customWidth="1"/>
    <col min="11015" max="11016" width="11.44140625" style="3"/>
    <col min="11017" max="11017" width="13.44140625" style="3" customWidth="1"/>
    <col min="11018" max="11018" width="12.109375" style="3" customWidth="1"/>
    <col min="11019" max="11020" width="12.44140625" style="3" customWidth="1"/>
    <col min="11021" max="11021" width="11.44140625" style="3"/>
    <col min="11022" max="11022" width="5.5546875" style="3" customWidth="1"/>
    <col min="11023" max="11023" width="14.109375" style="3" customWidth="1"/>
    <col min="11024" max="11265" width="11.44140625" style="3"/>
    <col min="11266" max="11266" width="10.109375" style="3" customWidth="1"/>
    <col min="11267" max="11267" width="10.5546875" style="3" customWidth="1"/>
    <col min="11268" max="11268" width="12.5546875" style="3" customWidth="1"/>
    <col min="11269" max="11269" width="0" style="3" hidden="1" customWidth="1"/>
    <col min="11270" max="11270" width="11.33203125" style="3" customWidth="1"/>
    <col min="11271" max="11272" width="11.44140625" style="3"/>
    <col min="11273" max="11273" width="13.44140625" style="3" customWidth="1"/>
    <col min="11274" max="11274" width="12.109375" style="3" customWidth="1"/>
    <col min="11275" max="11276" width="12.44140625" style="3" customWidth="1"/>
    <col min="11277" max="11277" width="11.44140625" style="3"/>
    <col min="11278" max="11278" width="5.5546875" style="3" customWidth="1"/>
    <col min="11279" max="11279" width="14.109375" style="3" customWidth="1"/>
    <col min="11280" max="11521" width="11.44140625" style="3"/>
    <col min="11522" max="11522" width="10.109375" style="3" customWidth="1"/>
    <col min="11523" max="11523" width="10.5546875" style="3" customWidth="1"/>
    <col min="11524" max="11524" width="12.5546875" style="3" customWidth="1"/>
    <col min="11525" max="11525" width="0" style="3" hidden="1" customWidth="1"/>
    <col min="11526" max="11526" width="11.33203125" style="3" customWidth="1"/>
    <col min="11527" max="11528" width="11.44140625" style="3"/>
    <col min="11529" max="11529" width="13.44140625" style="3" customWidth="1"/>
    <col min="11530" max="11530" width="12.109375" style="3" customWidth="1"/>
    <col min="11531" max="11532" width="12.44140625" style="3" customWidth="1"/>
    <col min="11533" max="11533" width="11.44140625" style="3"/>
    <col min="11534" max="11534" width="5.5546875" style="3" customWidth="1"/>
    <col min="11535" max="11535" width="14.109375" style="3" customWidth="1"/>
    <col min="11536" max="11777" width="11.44140625" style="3"/>
    <col min="11778" max="11778" width="10.109375" style="3" customWidth="1"/>
    <col min="11779" max="11779" width="10.5546875" style="3" customWidth="1"/>
    <col min="11780" max="11780" width="12.5546875" style="3" customWidth="1"/>
    <col min="11781" max="11781" width="0" style="3" hidden="1" customWidth="1"/>
    <col min="11782" max="11782" width="11.33203125" style="3" customWidth="1"/>
    <col min="11783" max="11784" width="11.44140625" style="3"/>
    <col min="11785" max="11785" width="13.44140625" style="3" customWidth="1"/>
    <col min="11786" max="11786" width="12.109375" style="3" customWidth="1"/>
    <col min="11787" max="11788" width="12.44140625" style="3" customWidth="1"/>
    <col min="11789" max="11789" width="11.44140625" style="3"/>
    <col min="11790" max="11790" width="5.5546875" style="3" customWidth="1"/>
    <col min="11791" max="11791" width="14.109375" style="3" customWidth="1"/>
    <col min="11792" max="12033" width="11.44140625" style="3"/>
    <col min="12034" max="12034" width="10.109375" style="3" customWidth="1"/>
    <col min="12035" max="12035" width="10.5546875" style="3" customWidth="1"/>
    <col min="12036" max="12036" width="12.5546875" style="3" customWidth="1"/>
    <col min="12037" max="12037" width="0" style="3" hidden="1" customWidth="1"/>
    <col min="12038" max="12038" width="11.33203125" style="3" customWidth="1"/>
    <col min="12039" max="12040" width="11.44140625" style="3"/>
    <col min="12041" max="12041" width="13.44140625" style="3" customWidth="1"/>
    <col min="12042" max="12042" width="12.109375" style="3" customWidth="1"/>
    <col min="12043" max="12044" width="12.44140625" style="3" customWidth="1"/>
    <col min="12045" max="12045" width="11.44140625" style="3"/>
    <col min="12046" max="12046" width="5.5546875" style="3" customWidth="1"/>
    <col min="12047" max="12047" width="14.109375" style="3" customWidth="1"/>
    <col min="12048" max="12289" width="11.44140625" style="3"/>
    <col min="12290" max="12290" width="10.109375" style="3" customWidth="1"/>
    <col min="12291" max="12291" width="10.5546875" style="3" customWidth="1"/>
    <col min="12292" max="12292" width="12.5546875" style="3" customWidth="1"/>
    <col min="12293" max="12293" width="0" style="3" hidden="1" customWidth="1"/>
    <col min="12294" max="12294" width="11.33203125" style="3" customWidth="1"/>
    <col min="12295" max="12296" width="11.44140625" style="3"/>
    <col min="12297" max="12297" width="13.44140625" style="3" customWidth="1"/>
    <col min="12298" max="12298" width="12.109375" style="3" customWidth="1"/>
    <col min="12299" max="12300" width="12.44140625" style="3" customWidth="1"/>
    <col min="12301" max="12301" width="11.44140625" style="3"/>
    <col min="12302" max="12302" width="5.5546875" style="3" customWidth="1"/>
    <col min="12303" max="12303" width="14.109375" style="3" customWidth="1"/>
    <col min="12304" max="12545" width="11.44140625" style="3"/>
    <col min="12546" max="12546" width="10.109375" style="3" customWidth="1"/>
    <col min="12547" max="12547" width="10.5546875" style="3" customWidth="1"/>
    <col min="12548" max="12548" width="12.5546875" style="3" customWidth="1"/>
    <col min="12549" max="12549" width="0" style="3" hidden="1" customWidth="1"/>
    <col min="12550" max="12550" width="11.33203125" style="3" customWidth="1"/>
    <col min="12551" max="12552" width="11.44140625" style="3"/>
    <col min="12553" max="12553" width="13.44140625" style="3" customWidth="1"/>
    <col min="12554" max="12554" width="12.109375" style="3" customWidth="1"/>
    <col min="12555" max="12556" width="12.44140625" style="3" customWidth="1"/>
    <col min="12557" max="12557" width="11.44140625" style="3"/>
    <col min="12558" max="12558" width="5.5546875" style="3" customWidth="1"/>
    <col min="12559" max="12559" width="14.109375" style="3" customWidth="1"/>
    <col min="12560" max="12801" width="11.44140625" style="3"/>
    <col min="12802" max="12802" width="10.109375" style="3" customWidth="1"/>
    <col min="12803" max="12803" width="10.5546875" style="3" customWidth="1"/>
    <col min="12804" max="12804" width="12.5546875" style="3" customWidth="1"/>
    <col min="12805" max="12805" width="0" style="3" hidden="1" customWidth="1"/>
    <col min="12806" max="12806" width="11.33203125" style="3" customWidth="1"/>
    <col min="12807" max="12808" width="11.44140625" style="3"/>
    <col min="12809" max="12809" width="13.44140625" style="3" customWidth="1"/>
    <col min="12810" max="12810" width="12.109375" style="3" customWidth="1"/>
    <col min="12811" max="12812" width="12.44140625" style="3" customWidth="1"/>
    <col min="12813" max="12813" width="11.44140625" style="3"/>
    <col min="12814" max="12814" width="5.5546875" style="3" customWidth="1"/>
    <col min="12815" max="12815" width="14.109375" style="3" customWidth="1"/>
    <col min="12816" max="13057" width="11.44140625" style="3"/>
    <col min="13058" max="13058" width="10.109375" style="3" customWidth="1"/>
    <col min="13059" max="13059" width="10.5546875" style="3" customWidth="1"/>
    <col min="13060" max="13060" width="12.5546875" style="3" customWidth="1"/>
    <col min="13061" max="13061" width="0" style="3" hidden="1" customWidth="1"/>
    <col min="13062" max="13062" width="11.33203125" style="3" customWidth="1"/>
    <col min="13063" max="13064" width="11.44140625" style="3"/>
    <col min="13065" max="13065" width="13.44140625" style="3" customWidth="1"/>
    <col min="13066" max="13066" width="12.109375" style="3" customWidth="1"/>
    <col min="13067" max="13068" width="12.44140625" style="3" customWidth="1"/>
    <col min="13069" max="13069" width="11.44140625" style="3"/>
    <col min="13070" max="13070" width="5.5546875" style="3" customWidth="1"/>
    <col min="13071" max="13071" width="14.109375" style="3" customWidth="1"/>
    <col min="13072" max="13313" width="11.44140625" style="3"/>
    <col min="13314" max="13314" width="10.109375" style="3" customWidth="1"/>
    <col min="13315" max="13315" width="10.5546875" style="3" customWidth="1"/>
    <col min="13316" max="13316" width="12.5546875" style="3" customWidth="1"/>
    <col min="13317" max="13317" width="0" style="3" hidden="1" customWidth="1"/>
    <col min="13318" max="13318" width="11.33203125" style="3" customWidth="1"/>
    <col min="13319" max="13320" width="11.44140625" style="3"/>
    <col min="13321" max="13321" width="13.44140625" style="3" customWidth="1"/>
    <col min="13322" max="13322" width="12.109375" style="3" customWidth="1"/>
    <col min="13323" max="13324" width="12.44140625" style="3" customWidth="1"/>
    <col min="13325" max="13325" width="11.44140625" style="3"/>
    <col min="13326" max="13326" width="5.5546875" style="3" customWidth="1"/>
    <col min="13327" max="13327" width="14.109375" style="3" customWidth="1"/>
    <col min="13328" max="13569" width="11.44140625" style="3"/>
    <col min="13570" max="13570" width="10.109375" style="3" customWidth="1"/>
    <col min="13571" max="13571" width="10.5546875" style="3" customWidth="1"/>
    <col min="13572" max="13572" width="12.5546875" style="3" customWidth="1"/>
    <col min="13573" max="13573" width="0" style="3" hidden="1" customWidth="1"/>
    <col min="13574" max="13574" width="11.33203125" style="3" customWidth="1"/>
    <col min="13575" max="13576" width="11.44140625" style="3"/>
    <col min="13577" max="13577" width="13.44140625" style="3" customWidth="1"/>
    <col min="13578" max="13578" width="12.109375" style="3" customWidth="1"/>
    <col min="13579" max="13580" width="12.44140625" style="3" customWidth="1"/>
    <col min="13581" max="13581" width="11.44140625" style="3"/>
    <col min="13582" max="13582" width="5.5546875" style="3" customWidth="1"/>
    <col min="13583" max="13583" width="14.109375" style="3" customWidth="1"/>
    <col min="13584" max="13825" width="11.44140625" style="3"/>
    <col min="13826" max="13826" width="10.109375" style="3" customWidth="1"/>
    <col min="13827" max="13827" width="10.5546875" style="3" customWidth="1"/>
    <col min="13828" max="13828" width="12.5546875" style="3" customWidth="1"/>
    <col min="13829" max="13829" width="0" style="3" hidden="1" customWidth="1"/>
    <col min="13830" max="13830" width="11.33203125" style="3" customWidth="1"/>
    <col min="13831" max="13832" width="11.44140625" style="3"/>
    <col min="13833" max="13833" width="13.44140625" style="3" customWidth="1"/>
    <col min="13834" max="13834" width="12.109375" style="3" customWidth="1"/>
    <col min="13835" max="13836" width="12.44140625" style="3" customWidth="1"/>
    <col min="13837" max="13837" width="11.44140625" style="3"/>
    <col min="13838" max="13838" width="5.5546875" style="3" customWidth="1"/>
    <col min="13839" max="13839" width="14.109375" style="3" customWidth="1"/>
    <col min="13840" max="14081" width="11.44140625" style="3"/>
    <col min="14082" max="14082" width="10.109375" style="3" customWidth="1"/>
    <col min="14083" max="14083" width="10.5546875" style="3" customWidth="1"/>
    <col min="14084" max="14084" width="12.5546875" style="3" customWidth="1"/>
    <col min="14085" max="14085" width="0" style="3" hidden="1" customWidth="1"/>
    <col min="14086" max="14086" width="11.33203125" style="3" customWidth="1"/>
    <col min="14087" max="14088" width="11.44140625" style="3"/>
    <col min="14089" max="14089" width="13.44140625" style="3" customWidth="1"/>
    <col min="14090" max="14090" width="12.109375" style="3" customWidth="1"/>
    <col min="14091" max="14092" width="12.44140625" style="3" customWidth="1"/>
    <col min="14093" max="14093" width="11.44140625" style="3"/>
    <col min="14094" max="14094" width="5.5546875" style="3" customWidth="1"/>
    <col min="14095" max="14095" width="14.109375" style="3" customWidth="1"/>
    <col min="14096" max="14337" width="11.44140625" style="3"/>
    <col min="14338" max="14338" width="10.109375" style="3" customWidth="1"/>
    <col min="14339" max="14339" width="10.5546875" style="3" customWidth="1"/>
    <col min="14340" max="14340" width="12.5546875" style="3" customWidth="1"/>
    <col min="14341" max="14341" width="0" style="3" hidden="1" customWidth="1"/>
    <col min="14342" max="14342" width="11.33203125" style="3" customWidth="1"/>
    <col min="14343" max="14344" width="11.44140625" style="3"/>
    <col min="14345" max="14345" width="13.44140625" style="3" customWidth="1"/>
    <col min="14346" max="14346" width="12.109375" style="3" customWidth="1"/>
    <col min="14347" max="14348" width="12.44140625" style="3" customWidth="1"/>
    <col min="14349" max="14349" width="11.44140625" style="3"/>
    <col min="14350" max="14350" width="5.5546875" style="3" customWidth="1"/>
    <col min="14351" max="14351" width="14.109375" style="3" customWidth="1"/>
    <col min="14352" max="14593" width="11.44140625" style="3"/>
    <col min="14594" max="14594" width="10.109375" style="3" customWidth="1"/>
    <col min="14595" max="14595" width="10.5546875" style="3" customWidth="1"/>
    <col min="14596" max="14596" width="12.5546875" style="3" customWidth="1"/>
    <col min="14597" max="14597" width="0" style="3" hidden="1" customWidth="1"/>
    <col min="14598" max="14598" width="11.33203125" style="3" customWidth="1"/>
    <col min="14599" max="14600" width="11.44140625" style="3"/>
    <col min="14601" max="14601" width="13.44140625" style="3" customWidth="1"/>
    <col min="14602" max="14602" width="12.109375" style="3" customWidth="1"/>
    <col min="14603" max="14604" width="12.44140625" style="3" customWidth="1"/>
    <col min="14605" max="14605" width="11.44140625" style="3"/>
    <col min="14606" max="14606" width="5.5546875" style="3" customWidth="1"/>
    <col min="14607" max="14607" width="14.109375" style="3" customWidth="1"/>
    <col min="14608" max="14849" width="11.44140625" style="3"/>
    <col min="14850" max="14850" width="10.109375" style="3" customWidth="1"/>
    <col min="14851" max="14851" width="10.5546875" style="3" customWidth="1"/>
    <col min="14852" max="14852" width="12.5546875" style="3" customWidth="1"/>
    <col min="14853" max="14853" width="0" style="3" hidden="1" customWidth="1"/>
    <col min="14854" max="14854" width="11.33203125" style="3" customWidth="1"/>
    <col min="14855" max="14856" width="11.44140625" style="3"/>
    <col min="14857" max="14857" width="13.44140625" style="3" customWidth="1"/>
    <col min="14858" max="14858" width="12.109375" style="3" customWidth="1"/>
    <col min="14859" max="14860" width="12.44140625" style="3" customWidth="1"/>
    <col min="14861" max="14861" width="11.44140625" style="3"/>
    <col min="14862" max="14862" width="5.5546875" style="3" customWidth="1"/>
    <col min="14863" max="14863" width="14.109375" style="3" customWidth="1"/>
    <col min="14864" max="15105" width="11.44140625" style="3"/>
    <col min="15106" max="15106" width="10.109375" style="3" customWidth="1"/>
    <col min="15107" max="15107" width="10.5546875" style="3" customWidth="1"/>
    <col min="15108" max="15108" width="12.5546875" style="3" customWidth="1"/>
    <col min="15109" max="15109" width="0" style="3" hidden="1" customWidth="1"/>
    <col min="15110" max="15110" width="11.33203125" style="3" customWidth="1"/>
    <col min="15111" max="15112" width="11.44140625" style="3"/>
    <col min="15113" max="15113" width="13.44140625" style="3" customWidth="1"/>
    <col min="15114" max="15114" width="12.109375" style="3" customWidth="1"/>
    <col min="15115" max="15116" width="12.44140625" style="3" customWidth="1"/>
    <col min="15117" max="15117" width="11.44140625" style="3"/>
    <col min="15118" max="15118" width="5.5546875" style="3" customWidth="1"/>
    <col min="15119" max="15119" width="14.109375" style="3" customWidth="1"/>
    <col min="15120" max="15361" width="11.44140625" style="3"/>
    <col min="15362" max="15362" width="10.109375" style="3" customWidth="1"/>
    <col min="15363" max="15363" width="10.5546875" style="3" customWidth="1"/>
    <col min="15364" max="15364" width="12.5546875" style="3" customWidth="1"/>
    <col min="15365" max="15365" width="0" style="3" hidden="1" customWidth="1"/>
    <col min="15366" max="15366" width="11.33203125" style="3" customWidth="1"/>
    <col min="15367" max="15368" width="11.44140625" style="3"/>
    <col min="15369" max="15369" width="13.44140625" style="3" customWidth="1"/>
    <col min="15370" max="15370" width="12.109375" style="3" customWidth="1"/>
    <col min="15371" max="15372" width="12.44140625" style="3" customWidth="1"/>
    <col min="15373" max="15373" width="11.44140625" style="3"/>
    <col min="15374" max="15374" width="5.5546875" style="3" customWidth="1"/>
    <col min="15375" max="15375" width="14.109375" style="3" customWidth="1"/>
    <col min="15376" max="15617" width="11.44140625" style="3"/>
    <col min="15618" max="15618" width="10.109375" style="3" customWidth="1"/>
    <col min="15619" max="15619" width="10.5546875" style="3" customWidth="1"/>
    <col min="15620" max="15620" width="12.5546875" style="3" customWidth="1"/>
    <col min="15621" max="15621" width="0" style="3" hidden="1" customWidth="1"/>
    <col min="15622" max="15622" width="11.33203125" style="3" customWidth="1"/>
    <col min="15623" max="15624" width="11.44140625" style="3"/>
    <col min="15625" max="15625" width="13.44140625" style="3" customWidth="1"/>
    <col min="15626" max="15626" width="12.109375" style="3" customWidth="1"/>
    <col min="15627" max="15628" width="12.44140625" style="3" customWidth="1"/>
    <col min="15629" max="15629" width="11.44140625" style="3"/>
    <col min="15630" max="15630" width="5.5546875" style="3" customWidth="1"/>
    <col min="15631" max="15631" width="14.109375" style="3" customWidth="1"/>
    <col min="15632" max="15873" width="11.44140625" style="3"/>
    <col min="15874" max="15874" width="10.109375" style="3" customWidth="1"/>
    <col min="15875" max="15875" width="10.5546875" style="3" customWidth="1"/>
    <col min="15876" max="15876" width="12.5546875" style="3" customWidth="1"/>
    <col min="15877" max="15877" width="0" style="3" hidden="1" customWidth="1"/>
    <col min="15878" max="15878" width="11.33203125" style="3" customWidth="1"/>
    <col min="15879" max="15880" width="11.44140625" style="3"/>
    <col min="15881" max="15881" width="13.44140625" style="3" customWidth="1"/>
    <col min="15882" max="15882" width="12.109375" style="3" customWidth="1"/>
    <col min="15883" max="15884" width="12.44140625" style="3" customWidth="1"/>
    <col min="15885" max="15885" width="11.44140625" style="3"/>
    <col min="15886" max="15886" width="5.5546875" style="3" customWidth="1"/>
    <col min="15887" max="15887" width="14.109375" style="3" customWidth="1"/>
    <col min="15888" max="16129" width="11.44140625" style="3"/>
    <col min="16130" max="16130" width="10.109375" style="3" customWidth="1"/>
    <col min="16131" max="16131" width="10.5546875" style="3" customWidth="1"/>
    <col min="16132" max="16132" width="12.5546875" style="3" customWidth="1"/>
    <col min="16133" max="16133" width="0" style="3" hidden="1" customWidth="1"/>
    <col min="16134" max="16134" width="11.33203125" style="3" customWidth="1"/>
    <col min="16135" max="16136" width="11.44140625" style="3"/>
    <col min="16137" max="16137" width="13.44140625" style="3" customWidth="1"/>
    <col min="16138" max="16138" width="12.109375" style="3" customWidth="1"/>
    <col min="16139" max="16140" width="12.44140625" style="3" customWidth="1"/>
    <col min="16141" max="16141" width="11.44140625" style="3"/>
    <col min="16142" max="16142" width="5.5546875" style="3" customWidth="1"/>
    <col min="16143" max="16143" width="14.109375" style="3" customWidth="1"/>
    <col min="16144" max="16384" width="11.44140625" style="3"/>
  </cols>
  <sheetData>
    <row r="1" spans="1:17" ht="21.75" customHeight="1" thickBot="1" x14ac:dyDescent="0.35">
      <c r="A1" s="130" t="s">
        <v>24</v>
      </c>
      <c r="B1" s="131"/>
      <c r="C1" s="131"/>
      <c r="D1" s="131"/>
      <c r="E1" s="132"/>
      <c r="F1" s="139" t="s">
        <v>25</v>
      </c>
      <c r="G1" s="139"/>
      <c r="H1" s="139"/>
      <c r="I1" s="139"/>
      <c r="J1" s="139"/>
      <c r="K1" s="139"/>
      <c r="L1" s="139"/>
      <c r="M1" s="139"/>
      <c r="N1" s="139"/>
      <c r="O1" s="140"/>
    </row>
    <row r="2" spans="1:17" ht="45" customHeight="1" thickBot="1" x14ac:dyDescent="0.35">
      <c r="A2" s="133"/>
      <c r="B2" s="134"/>
      <c r="C2" s="134"/>
      <c r="D2" s="134"/>
      <c r="E2" s="135"/>
      <c r="F2" s="139" t="s">
        <v>26</v>
      </c>
      <c r="G2" s="139"/>
      <c r="H2" s="139"/>
      <c r="I2" s="139"/>
      <c r="J2" s="139"/>
      <c r="K2" s="139"/>
      <c r="L2" s="139"/>
      <c r="M2" s="139"/>
      <c r="N2" s="139"/>
      <c r="O2" s="140"/>
      <c r="Q2" s="4" t="e">
        <f ca="1">MID(CELL("nombrearchivo",'[1]1'!E10),FIND("]", CELL("nombrearchivo",'[1]1'!E10),1)+1,LEN(CELL("nombrearchivo",'[1]1'!E10))-FIND("]",CELL("nombrearchivo",'[1]1'!E10),1))</f>
        <v>#N/A</v>
      </c>
    </row>
    <row r="3" spans="1:17" s="5" customFormat="1" ht="19.5" customHeight="1" thickBot="1" x14ac:dyDescent="0.35">
      <c r="A3" s="136"/>
      <c r="B3" s="137"/>
      <c r="C3" s="137"/>
      <c r="D3" s="137"/>
      <c r="E3" s="138"/>
      <c r="F3" s="141" t="s">
        <v>27</v>
      </c>
      <c r="G3" s="141"/>
      <c r="H3" s="141"/>
      <c r="I3" s="141"/>
      <c r="J3" s="141"/>
      <c r="K3" s="141"/>
      <c r="L3" s="141"/>
      <c r="M3" s="141"/>
      <c r="N3" s="141"/>
      <c r="O3" s="142"/>
      <c r="Q3" s="6"/>
    </row>
    <row r="4" spans="1:17" s="5" customFormat="1" ht="15.6" x14ac:dyDescent="0.3">
      <c r="A4" s="143" t="s">
        <v>28</v>
      </c>
      <c r="B4" s="144"/>
      <c r="C4" s="144"/>
      <c r="D4" s="144"/>
      <c r="E4" s="145" t="str">
        <f>[1]GENERAL!AC$2</f>
        <v>PLANTA</v>
      </c>
      <c r="F4" s="145"/>
      <c r="G4" s="145"/>
      <c r="H4" s="7"/>
      <c r="I4" s="7"/>
      <c r="J4" s="7"/>
      <c r="K4" s="7"/>
      <c r="L4" s="7"/>
      <c r="M4" s="7"/>
      <c r="N4" s="7"/>
      <c r="O4" s="8"/>
    </row>
    <row r="5" spans="1:17" s="5" customFormat="1" ht="15.6" x14ac:dyDescent="0.3">
      <c r="A5" s="148" t="s">
        <v>29</v>
      </c>
      <c r="B5" s="149"/>
      <c r="C5" s="149"/>
      <c r="D5" s="149"/>
      <c r="E5" s="150" t="s">
        <v>11</v>
      </c>
      <c r="F5" s="150"/>
      <c r="G5" s="150"/>
      <c r="H5" s="9"/>
      <c r="I5" s="9"/>
      <c r="J5" s="9"/>
      <c r="K5" s="9"/>
      <c r="L5" s="9"/>
      <c r="M5" s="9"/>
      <c r="N5" s="9"/>
      <c r="O5" s="10"/>
    </row>
    <row r="6" spans="1:17" s="5" customFormat="1" ht="15.6" x14ac:dyDescent="0.3">
      <c r="A6" s="148" t="s">
        <v>30</v>
      </c>
      <c r="B6" s="149"/>
      <c r="C6" s="149"/>
      <c r="D6" s="149"/>
      <c r="E6" s="11" t="s">
        <v>31</v>
      </c>
      <c r="F6" s="9"/>
      <c r="G6" s="9"/>
      <c r="H6" s="9"/>
      <c r="I6" s="9"/>
      <c r="J6" s="9"/>
      <c r="K6" s="9"/>
      <c r="L6" s="9"/>
      <c r="M6" s="9"/>
      <c r="N6" s="9"/>
      <c r="O6" s="10"/>
    </row>
    <row r="7" spans="1:17" s="5" customFormat="1" ht="16.2" thickBot="1" x14ac:dyDescent="0.35">
      <c r="A7" s="12"/>
      <c r="B7" s="13"/>
      <c r="C7" s="13"/>
      <c r="D7" s="13"/>
      <c r="E7" s="11"/>
      <c r="F7" s="14"/>
      <c r="G7" s="14"/>
      <c r="H7" s="14"/>
      <c r="I7" s="14"/>
      <c r="J7" s="14"/>
      <c r="K7" s="14"/>
      <c r="L7" s="14"/>
      <c r="M7" s="14"/>
      <c r="N7" s="14"/>
      <c r="O7" s="15"/>
    </row>
    <row r="8" spans="1:17" ht="25.2" thickBot="1" x14ac:dyDescent="0.35">
      <c r="A8" s="151" t="s">
        <v>95</v>
      </c>
      <c r="B8" s="152"/>
      <c r="C8" s="152"/>
      <c r="D8" s="152"/>
      <c r="E8" s="152"/>
      <c r="F8" s="152"/>
      <c r="G8" s="152"/>
      <c r="H8" s="152"/>
      <c r="I8" s="152"/>
      <c r="J8" s="152"/>
      <c r="K8" s="152"/>
      <c r="L8" s="152"/>
      <c r="M8" s="152"/>
      <c r="N8" s="152"/>
      <c r="O8" s="153"/>
    </row>
    <row r="9" spans="1:17" ht="15" customHeight="1" x14ac:dyDescent="0.3">
      <c r="A9" s="154" t="s">
        <v>32</v>
      </c>
      <c r="B9" s="155"/>
      <c r="C9" s="158" t="s">
        <v>33</v>
      </c>
      <c r="D9" s="16"/>
      <c r="E9" s="160" t="s">
        <v>34</v>
      </c>
      <c r="F9" s="161"/>
      <c r="G9" s="160" t="s">
        <v>35</v>
      </c>
      <c r="H9" s="161"/>
      <c r="I9" s="163" t="s">
        <v>36</v>
      </c>
      <c r="J9" s="163" t="s">
        <v>37</v>
      </c>
      <c r="K9" s="163" t="s">
        <v>38</v>
      </c>
      <c r="L9" s="165" t="s">
        <v>39</v>
      </c>
      <c r="M9" s="167"/>
      <c r="N9" s="167"/>
      <c r="O9" s="169" t="s">
        <v>2</v>
      </c>
    </row>
    <row r="10" spans="1:17" ht="31.5" customHeight="1" thickBot="1" x14ac:dyDescent="0.35">
      <c r="A10" s="156"/>
      <c r="B10" s="157"/>
      <c r="C10" s="159"/>
      <c r="D10" s="17"/>
      <c r="E10" s="159"/>
      <c r="F10" s="162"/>
      <c r="G10" s="159"/>
      <c r="H10" s="162"/>
      <c r="I10" s="164"/>
      <c r="J10" s="164"/>
      <c r="K10" s="164"/>
      <c r="L10" s="166"/>
      <c r="M10" s="168"/>
      <c r="N10" s="168"/>
      <c r="O10" s="170"/>
    </row>
    <row r="11" spans="1:17" ht="44.25" customHeight="1" thickBot="1" x14ac:dyDescent="0.35">
      <c r="A11" s="190" t="s">
        <v>21</v>
      </c>
      <c r="B11" s="191"/>
      <c r="C11" s="18">
        <f>O15</f>
        <v>4</v>
      </c>
      <c r="D11" s="19"/>
      <c r="E11" s="146">
        <f>O17</f>
        <v>0</v>
      </c>
      <c r="F11" s="147"/>
      <c r="G11" s="146">
        <f>O19</f>
        <v>3</v>
      </c>
      <c r="H11" s="147"/>
      <c r="I11" s="20">
        <f>O21</f>
        <v>1</v>
      </c>
      <c r="J11" s="20">
        <f>O28</f>
        <v>2.5</v>
      </c>
      <c r="K11" s="20">
        <f>O33</f>
        <v>7.72</v>
      </c>
      <c r="L11" s="21">
        <f>O38</f>
        <v>5.84</v>
      </c>
      <c r="M11" s="22"/>
      <c r="N11" s="22"/>
      <c r="O11" s="23">
        <f>IF( SUM(C11:L11)&lt;=30,SUM(C11:L11),"EXCEDE LOS 30 PUNTOS")</f>
        <v>24.06</v>
      </c>
    </row>
    <row r="12" spans="1:17" ht="15.6" thickTop="1" thickBot="1" x14ac:dyDescent="0.35">
      <c r="A12" s="24"/>
      <c r="B12" s="11"/>
      <c r="C12" s="11"/>
      <c r="D12" s="11"/>
      <c r="E12" s="11"/>
      <c r="F12" s="11"/>
      <c r="G12" s="11"/>
      <c r="H12" s="11"/>
      <c r="I12" s="11"/>
      <c r="J12" s="11"/>
      <c r="K12" s="11"/>
      <c r="L12" s="11"/>
      <c r="M12" s="11"/>
      <c r="N12" s="11"/>
      <c r="O12" s="25"/>
    </row>
    <row r="13" spans="1:17" ht="18" thickBot="1" x14ac:dyDescent="0.35">
      <c r="A13" s="195" t="s">
        <v>40</v>
      </c>
      <c r="B13" s="196"/>
      <c r="C13" s="196"/>
      <c r="D13" s="196"/>
      <c r="E13" s="196"/>
      <c r="F13" s="196"/>
      <c r="G13" s="196"/>
      <c r="H13" s="196"/>
      <c r="I13" s="196"/>
      <c r="J13" s="196"/>
      <c r="K13" s="196"/>
      <c r="L13" s="196"/>
      <c r="M13" s="196"/>
      <c r="N13" s="197"/>
      <c r="O13" s="26" t="s">
        <v>41</v>
      </c>
    </row>
    <row r="14" spans="1:17" ht="23.4" thickBot="1" x14ac:dyDescent="0.35">
      <c r="A14" s="181" t="s">
        <v>42</v>
      </c>
      <c r="B14" s="182"/>
      <c r="C14" s="182"/>
      <c r="D14" s="182"/>
      <c r="E14" s="182"/>
      <c r="F14" s="182"/>
      <c r="G14" s="182"/>
      <c r="H14" s="182"/>
      <c r="I14" s="182"/>
      <c r="J14" s="182"/>
      <c r="K14" s="182"/>
      <c r="L14" s="182"/>
      <c r="M14" s="183"/>
      <c r="N14" s="11"/>
      <c r="O14" s="25"/>
    </row>
    <row r="15" spans="1:17" ht="31.5" customHeight="1" thickBot="1" x14ac:dyDescent="0.35">
      <c r="A15" s="184" t="s">
        <v>43</v>
      </c>
      <c r="B15" s="185"/>
      <c r="C15" s="27"/>
      <c r="D15" s="186" t="s">
        <v>179</v>
      </c>
      <c r="E15" s="187"/>
      <c r="F15" s="187"/>
      <c r="G15" s="187"/>
      <c r="H15" s="187"/>
      <c r="I15" s="187"/>
      <c r="J15" s="187"/>
      <c r="K15" s="187"/>
      <c r="L15" s="187"/>
      <c r="M15" s="188"/>
      <c r="N15" s="28"/>
      <c r="O15" s="29">
        <v>4</v>
      </c>
    </row>
    <row r="16" spans="1:17" ht="15" thickBot="1" x14ac:dyDescent="0.35">
      <c r="A16" s="30"/>
      <c r="B16" s="11"/>
      <c r="C16" s="11"/>
      <c r="D16" s="31"/>
      <c r="E16" s="11"/>
      <c r="F16" s="11"/>
      <c r="G16" s="11"/>
      <c r="H16" s="11"/>
      <c r="I16" s="11"/>
      <c r="J16" s="11"/>
      <c r="K16" s="11"/>
      <c r="L16" s="11"/>
      <c r="M16" s="11"/>
      <c r="N16" s="11"/>
      <c r="O16" s="32"/>
    </row>
    <row r="17" spans="1:18" ht="40.5" customHeight="1" thickBot="1" x14ac:dyDescent="0.35">
      <c r="A17" s="171" t="s">
        <v>44</v>
      </c>
      <c r="B17" s="172"/>
      <c r="C17" s="11"/>
      <c r="D17" s="33"/>
      <c r="E17" s="189"/>
      <c r="F17" s="173"/>
      <c r="G17" s="173"/>
      <c r="H17" s="173"/>
      <c r="I17" s="173"/>
      <c r="J17" s="173"/>
      <c r="K17" s="173"/>
      <c r="L17" s="173"/>
      <c r="M17" s="174"/>
      <c r="N17" s="28"/>
      <c r="O17" s="29"/>
    </row>
    <row r="18" spans="1:18" ht="15" thickBot="1" x14ac:dyDescent="0.35">
      <c r="A18" s="30"/>
      <c r="B18" s="11"/>
      <c r="C18" s="11"/>
      <c r="D18" s="31"/>
      <c r="E18" s="11"/>
      <c r="F18" s="11"/>
      <c r="G18" s="11"/>
      <c r="H18" s="11"/>
      <c r="I18" s="11"/>
      <c r="J18" s="11"/>
      <c r="K18" s="11"/>
      <c r="L18" s="11"/>
      <c r="M18" s="11"/>
      <c r="N18" s="11"/>
      <c r="O18" s="32"/>
    </row>
    <row r="19" spans="1:18" ht="40.5" customHeight="1" thickBot="1" x14ac:dyDescent="0.35">
      <c r="A19" s="171" t="s">
        <v>45</v>
      </c>
      <c r="B19" s="172"/>
      <c r="C19" s="27"/>
      <c r="D19" s="34"/>
      <c r="E19" s="173" t="s">
        <v>150</v>
      </c>
      <c r="F19" s="173"/>
      <c r="G19" s="173"/>
      <c r="H19" s="173"/>
      <c r="I19" s="173"/>
      <c r="J19" s="173"/>
      <c r="K19" s="173"/>
      <c r="L19" s="173"/>
      <c r="M19" s="174"/>
      <c r="N19" s="28"/>
      <c r="O19" s="29">
        <v>3</v>
      </c>
    </row>
    <row r="20" spans="1:18" ht="15" thickBot="1" x14ac:dyDescent="0.35">
      <c r="A20" s="30"/>
      <c r="B20" s="11"/>
      <c r="C20" s="11"/>
      <c r="D20" s="11"/>
      <c r="E20" s="11"/>
      <c r="F20" s="11"/>
      <c r="G20" s="11"/>
      <c r="H20" s="11"/>
      <c r="I20" s="11"/>
      <c r="J20" s="11"/>
      <c r="K20" s="11"/>
      <c r="L20" s="11"/>
      <c r="M20" s="11"/>
      <c r="N20" s="11"/>
      <c r="O20" s="32"/>
    </row>
    <row r="21" spans="1:18" ht="48.75" customHeight="1" thickBot="1" x14ac:dyDescent="0.35">
      <c r="A21" s="171" t="s">
        <v>46</v>
      </c>
      <c r="B21" s="172"/>
      <c r="C21" s="27"/>
      <c r="D21" s="175" t="s">
        <v>161</v>
      </c>
      <c r="E21" s="176"/>
      <c r="F21" s="176"/>
      <c r="G21" s="176"/>
      <c r="H21" s="176"/>
      <c r="I21" s="176"/>
      <c r="J21" s="176"/>
      <c r="K21" s="176"/>
      <c r="L21" s="176"/>
      <c r="M21" s="177"/>
      <c r="N21" s="28"/>
      <c r="O21" s="29">
        <v>1</v>
      </c>
    </row>
    <row r="22" spans="1:18" ht="16.2" thickBot="1" x14ac:dyDescent="0.35">
      <c r="A22" s="35"/>
      <c r="B22" s="36"/>
      <c r="C22" s="37"/>
      <c r="D22" s="38"/>
      <c r="E22" s="38"/>
      <c r="F22" s="38"/>
      <c r="G22" s="38"/>
      <c r="H22" s="38"/>
      <c r="I22" s="38"/>
      <c r="J22" s="38"/>
      <c r="K22" s="38"/>
      <c r="L22" s="38"/>
      <c r="M22" s="38"/>
      <c r="N22" s="37"/>
      <c r="O22" s="39"/>
    </row>
    <row r="23" spans="1:18" ht="18.600000000000001" thickTop="1" thickBot="1" x14ac:dyDescent="0.35">
      <c r="A23" s="178" t="s">
        <v>8</v>
      </c>
      <c r="B23" s="179"/>
      <c r="C23" s="179"/>
      <c r="D23" s="179"/>
      <c r="E23" s="179"/>
      <c r="F23" s="179"/>
      <c r="G23" s="179"/>
      <c r="H23" s="179"/>
      <c r="I23" s="179"/>
      <c r="J23" s="179"/>
      <c r="K23" s="179"/>
      <c r="L23" s="179"/>
      <c r="M23" s="180"/>
      <c r="N23" s="11"/>
      <c r="O23" s="40">
        <f>IF( SUM(O15:O21)&lt;=10,SUM(O15:O21),"EXCEDE LOS 10 PUNTOS VALIDOS")</f>
        <v>8</v>
      </c>
    </row>
    <row r="24" spans="1:18" ht="18" thickBot="1" x14ac:dyDescent="0.35">
      <c r="A24" s="41"/>
      <c r="B24" s="42"/>
      <c r="C24" s="42"/>
      <c r="D24" s="42"/>
      <c r="E24" s="42"/>
      <c r="F24" s="42"/>
      <c r="G24" s="42"/>
      <c r="H24" s="42"/>
      <c r="I24" s="42"/>
      <c r="J24" s="42"/>
      <c r="K24" s="42"/>
      <c r="L24" s="42"/>
      <c r="M24" s="42"/>
      <c r="N24" s="11"/>
      <c r="O24" s="39"/>
    </row>
    <row r="25" spans="1:18" ht="23.4" thickBot="1" x14ac:dyDescent="0.35">
      <c r="A25" s="181" t="s">
        <v>47</v>
      </c>
      <c r="B25" s="182"/>
      <c r="C25" s="182"/>
      <c r="D25" s="182"/>
      <c r="E25" s="182"/>
      <c r="F25" s="182"/>
      <c r="G25" s="182"/>
      <c r="H25" s="182"/>
      <c r="I25" s="182"/>
      <c r="J25" s="182"/>
      <c r="K25" s="182"/>
      <c r="L25" s="182"/>
      <c r="M25" s="183"/>
      <c r="N25" s="11"/>
      <c r="O25" s="39"/>
    </row>
    <row r="26" spans="1:18" ht="105" customHeight="1" thickBot="1" x14ac:dyDescent="0.35">
      <c r="A26" s="184" t="s">
        <v>48</v>
      </c>
      <c r="B26" s="185"/>
      <c r="C26" s="27"/>
      <c r="D26" s="186" t="s">
        <v>178</v>
      </c>
      <c r="E26" s="187"/>
      <c r="F26" s="187"/>
      <c r="G26" s="187"/>
      <c r="H26" s="187"/>
      <c r="I26" s="187"/>
      <c r="J26" s="187"/>
      <c r="K26" s="187"/>
      <c r="L26" s="187"/>
      <c r="M26" s="188"/>
      <c r="N26" s="28"/>
      <c r="O26" s="29">
        <v>2.5</v>
      </c>
      <c r="Q26" s="43"/>
      <c r="R26" s="43"/>
    </row>
    <row r="27" spans="1:18" ht="16.2" thickBot="1" x14ac:dyDescent="0.35">
      <c r="A27" s="35"/>
      <c r="B27" s="36"/>
      <c r="C27" s="37"/>
      <c r="D27" s="38"/>
      <c r="E27" s="38"/>
      <c r="F27" s="38"/>
      <c r="G27" s="38"/>
      <c r="H27" s="38"/>
      <c r="I27" s="38"/>
      <c r="J27" s="38"/>
      <c r="K27" s="38"/>
      <c r="L27" s="38"/>
      <c r="M27" s="38"/>
      <c r="N27" s="37"/>
      <c r="O27" s="39"/>
    </row>
    <row r="28" spans="1:18" ht="18.600000000000001" thickTop="1" thickBot="1" x14ac:dyDescent="0.35">
      <c r="A28" s="178" t="s">
        <v>7</v>
      </c>
      <c r="B28" s="179"/>
      <c r="C28" s="179"/>
      <c r="D28" s="179"/>
      <c r="E28" s="179"/>
      <c r="F28" s="179"/>
      <c r="G28" s="179"/>
      <c r="H28" s="179"/>
      <c r="I28" s="179"/>
      <c r="J28" s="179"/>
      <c r="K28" s="179"/>
      <c r="L28" s="179"/>
      <c r="M28" s="180"/>
      <c r="N28" s="37"/>
      <c r="O28" s="40">
        <f>IF(O26&lt;=10,O26,"EXCEDE LOS 10 PUNTOS PERMITIDOS")</f>
        <v>2.5</v>
      </c>
      <c r="Q28" s="43"/>
      <c r="R28" s="43"/>
    </row>
    <row r="29" spans="1:18" ht="15" thickBot="1" x14ac:dyDescent="0.35">
      <c r="A29" s="44"/>
      <c r="B29" s="45"/>
      <c r="C29" s="45"/>
      <c r="D29" s="45"/>
      <c r="E29" s="45"/>
      <c r="F29" s="45"/>
      <c r="G29" s="45"/>
      <c r="H29" s="45"/>
      <c r="I29" s="45"/>
      <c r="J29" s="45"/>
      <c r="K29" s="45"/>
      <c r="L29" s="45"/>
      <c r="M29" s="45"/>
      <c r="N29" s="45"/>
      <c r="O29" s="39"/>
    </row>
    <row r="30" spans="1:18" ht="23.4" thickBot="1" x14ac:dyDescent="0.35">
      <c r="A30" s="181" t="s">
        <v>49</v>
      </c>
      <c r="B30" s="182"/>
      <c r="C30" s="182"/>
      <c r="D30" s="182"/>
      <c r="E30" s="182"/>
      <c r="F30" s="182"/>
      <c r="G30" s="182"/>
      <c r="H30" s="182"/>
      <c r="I30" s="182"/>
      <c r="J30" s="182"/>
      <c r="K30" s="182"/>
      <c r="L30" s="182"/>
      <c r="M30" s="183"/>
      <c r="N30" s="45"/>
      <c r="O30" s="39"/>
    </row>
    <row r="31" spans="1:18" ht="352.5" customHeight="1" thickBot="1" x14ac:dyDescent="0.35">
      <c r="A31" s="184" t="s">
        <v>6</v>
      </c>
      <c r="B31" s="185"/>
      <c r="C31" s="27"/>
      <c r="D31" s="186" t="s">
        <v>164</v>
      </c>
      <c r="E31" s="187"/>
      <c r="F31" s="187"/>
      <c r="G31" s="187"/>
      <c r="H31" s="187"/>
      <c r="I31" s="187"/>
      <c r="J31" s="187"/>
      <c r="K31" s="187"/>
      <c r="L31" s="187"/>
      <c r="M31" s="188"/>
      <c r="N31" s="28"/>
      <c r="O31" s="29">
        <v>7.72</v>
      </c>
    </row>
    <row r="32" spans="1:18" ht="15" thickBot="1" x14ac:dyDescent="0.35">
      <c r="A32" s="46"/>
      <c r="B32" s="11"/>
      <c r="C32" s="11"/>
      <c r="D32" s="11"/>
      <c r="E32" s="11"/>
      <c r="F32" s="11"/>
      <c r="G32" s="11"/>
      <c r="H32" s="11"/>
      <c r="I32" s="11"/>
      <c r="J32" s="11"/>
      <c r="K32" s="11"/>
      <c r="L32" s="11"/>
      <c r="M32" s="11"/>
      <c r="N32" s="11"/>
      <c r="O32" s="39"/>
    </row>
    <row r="33" spans="1:15" ht="18.600000000000001" thickTop="1" thickBot="1" x14ac:dyDescent="0.35">
      <c r="A33" s="178" t="s">
        <v>5</v>
      </c>
      <c r="B33" s="179"/>
      <c r="C33" s="179"/>
      <c r="D33" s="179"/>
      <c r="E33" s="179"/>
      <c r="F33" s="179"/>
      <c r="G33" s="179"/>
      <c r="H33" s="179"/>
      <c r="I33" s="179"/>
      <c r="J33" s="179"/>
      <c r="K33" s="179"/>
      <c r="L33" s="179"/>
      <c r="M33" s="180"/>
      <c r="N33" s="37"/>
      <c r="O33" s="40">
        <f>IF(O31&lt;=10,O31,"EXCEDE LOS 10 PUNTOS PERMITIDOS")</f>
        <v>7.72</v>
      </c>
    </row>
    <row r="34" spans="1:15" ht="15" thickBot="1" x14ac:dyDescent="0.35">
      <c r="A34" s="46"/>
      <c r="B34" s="11"/>
      <c r="C34" s="11"/>
      <c r="D34" s="11"/>
      <c r="E34" s="11"/>
      <c r="F34" s="11"/>
      <c r="G34" s="11"/>
      <c r="H34" s="11"/>
      <c r="I34" s="11"/>
      <c r="J34" s="11"/>
      <c r="K34" s="11"/>
      <c r="L34" s="11"/>
      <c r="M34" s="11"/>
      <c r="N34" s="11"/>
      <c r="O34" s="39"/>
    </row>
    <row r="35" spans="1:15" ht="23.4" thickBot="1" x14ac:dyDescent="0.35">
      <c r="A35" s="181" t="s">
        <v>50</v>
      </c>
      <c r="B35" s="182"/>
      <c r="C35" s="182"/>
      <c r="D35" s="182"/>
      <c r="E35" s="182"/>
      <c r="F35" s="182"/>
      <c r="G35" s="182"/>
      <c r="H35" s="182"/>
      <c r="I35" s="182"/>
      <c r="J35" s="182"/>
      <c r="K35" s="182"/>
      <c r="L35" s="182"/>
      <c r="M35" s="183"/>
      <c r="N35" s="11"/>
      <c r="O35" s="39"/>
    </row>
    <row r="36" spans="1:15" ht="409.5" customHeight="1" thickBot="1" x14ac:dyDescent="0.35">
      <c r="A36" s="171" t="s">
        <v>4</v>
      </c>
      <c r="B36" s="172"/>
      <c r="C36" s="27"/>
      <c r="D36" s="218" t="s">
        <v>184</v>
      </c>
      <c r="E36" s="219"/>
      <c r="F36" s="219"/>
      <c r="G36" s="219"/>
      <c r="H36" s="219"/>
      <c r="I36" s="219"/>
      <c r="J36" s="219"/>
      <c r="K36" s="219"/>
      <c r="L36" s="219"/>
      <c r="M36" s="220"/>
      <c r="N36" s="28"/>
      <c r="O36" s="29">
        <f>2+0.16+0.18+0.25+0.25+0.5+0.5+0.5+0.5+0.5+0.5</f>
        <v>5.84</v>
      </c>
    </row>
    <row r="37" spans="1:15" ht="16.2" thickBot="1" x14ac:dyDescent="0.35">
      <c r="A37" s="35"/>
      <c r="B37" s="36"/>
      <c r="C37" s="37"/>
      <c r="D37" s="38"/>
      <c r="E37" s="38"/>
      <c r="F37" s="38"/>
      <c r="G37" s="38"/>
      <c r="H37" s="38"/>
      <c r="I37" s="38"/>
      <c r="J37" s="38"/>
      <c r="K37" s="38"/>
      <c r="L37" s="38"/>
      <c r="M37" s="38"/>
      <c r="N37" s="37"/>
      <c r="O37" s="39"/>
    </row>
    <row r="38" spans="1:15" ht="18.600000000000001" thickTop="1" thickBot="1" x14ac:dyDescent="0.35">
      <c r="A38" s="178" t="s">
        <v>3</v>
      </c>
      <c r="B38" s="179"/>
      <c r="C38" s="179"/>
      <c r="D38" s="179"/>
      <c r="E38" s="179"/>
      <c r="F38" s="179"/>
      <c r="G38" s="179"/>
      <c r="H38" s="179"/>
      <c r="I38" s="179"/>
      <c r="J38" s="179"/>
      <c r="K38" s="179"/>
      <c r="L38" s="179"/>
      <c r="M38" s="180"/>
      <c r="N38" s="37"/>
      <c r="O38" s="40">
        <f>IF(O36&lt;=10,O36,"EXCEDE LOS 10 PUNTOS PERMITIDOS")</f>
        <v>5.84</v>
      </c>
    </row>
    <row r="39" spans="1:15" x14ac:dyDescent="0.3">
      <c r="A39" s="46"/>
      <c r="B39" s="11"/>
      <c r="C39" s="11"/>
      <c r="D39" s="11"/>
      <c r="E39" s="11"/>
      <c r="F39" s="11"/>
      <c r="G39" s="11"/>
      <c r="H39" s="11"/>
      <c r="I39" s="11"/>
      <c r="J39" s="11"/>
      <c r="K39" s="11"/>
      <c r="L39" s="11"/>
      <c r="M39" s="11"/>
      <c r="N39" s="11"/>
      <c r="O39" s="39"/>
    </row>
    <row r="40" spans="1:15" ht="15" thickBot="1" x14ac:dyDescent="0.35">
      <c r="A40" s="46"/>
      <c r="B40" s="11"/>
      <c r="C40" s="11"/>
      <c r="D40" s="11"/>
      <c r="E40" s="11"/>
      <c r="F40" s="11"/>
      <c r="G40" s="11"/>
      <c r="H40" s="11"/>
      <c r="I40" s="11"/>
      <c r="J40" s="11"/>
      <c r="K40" s="11"/>
      <c r="L40" s="11"/>
      <c r="M40" s="11"/>
      <c r="N40" s="11"/>
      <c r="O40" s="47"/>
    </row>
    <row r="41" spans="1:15" ht="24" thickTop="1" thickBot="1" x14ac:dyDescent="0.35">
      <c r="A41" s="192" t="s">
        <v>2</v>
      </c>
      <c r="B41" s="193"/>
      <c r="C41" s="193"/>
      <c r="D41" s="193"/>
      <c r="E41" s="193"/>
      <c r="F41" s="193"/>
      <c r="G41" s="193"/>
      <c r="H41" s="193"/>
      <c r="I41" s="193"/>
      <c r="J41" s="193"/>
      <c r="K41" s="193"/>
      <c r="L41" s="193"/>
      <c r="M41" s="194"/>
      <c r="N41" s="48"/>
      <c r="O41" s="49">
        <f>IF((O23+O28+O33+O38)&lt;=30,(O23+O28+O33+O38),"ERROR EXCEDE LOS 30 PUNTOS")</f>
        <v>24.06</v>
      </c>
    </row>
    <row r="42" spans="1:15" x14ac:dyDescent="0.3">
      <c r="A42" s="50"/>
      <c r="B42" s="11"/>
      <c r="C42" s="11"/>
      <c r="D42" s="11"/>
      <c r="E42" s="11"/>
      <c r="F42" s="11"/>
      <c r="G42" s="11"/>
      <c r="H42" s="11"/>
      <c r="I42" s="11"/>
      <c r="J42" s="11"/>
      <c r="K42" s="11"/>
      <c r="L42" s="11"/>
      <c r="M42" s="11"/>
      <c r="N42" s="11"/>
      <c r="O42" s="51"/>
    </row>
    <row r="43" spans="1:15" x14ac:dyDescent="0.3">
      <c r="A43" s="50"/>
      <c r="B43" s="11"/>
      <c r="C43" s="11"/>
      <c r="D43" s="11"/>
      <c r="E43" s="11"/>
      <c r="F43" s="11"/>
      <c r="G43" s="11"/>
      <c r="H43" s="11"/>
      <c r="I43" s="11"/>
      <c r="J43" s="11"/>
      <c r="K43" s="11"/>
      <c r="L43" s="11"/>
      <c r="M43" s="11"/>
      <c r="N43" s="11"/>
      <c r="O43" s="51"/>
    </row>
    <row r="44" spans="1:15" x14ac:dyDescent="0.3">
      <c r="A44" s="50"/>
      <c r="B44" s="11"/>
      <c r="C44" s="11"/>
      <c r="D44" s="11"/>
      <c r="E44" s="11"/>
      <c r="F44" s="11"/>
      <c r="G44" s="11"/>
      <c r="H44" s="11"/>
      <c r="I44" s="11"/>
      <c r="J44" s="11"/>
      <c r="K44" s="11"/>
      <c r="L44" s="11"/>
      <c r="M44" s="11"/>
      <c r="N44" s="11"/>
      <c r="O44" s="51"/>
    </row>
    <row r="45" spans="1:15" x14ac:dyDescent="0.3">
      <c r="A45" s="50"/>
      <c r="B45" s="11"/>
      <c r="C45" s="11"/>
      <c r="D45" s="11"/>
      <c r="E45" s="11"/>
      <c r="F45" s="11"/>
      <c r="G45" s="11"/>
      <c r="H45" s="11"/>
      <c r="I45" s="11"/>
      <c r="J45" s="11"/>
      <c r="K45" s="11"/>
      <c r="L45" s="11"/>
      <c r="M45" s="11"/>
      <c r="N45" s="11"/>
      <c r="O45" s="51"/>
    </row>
    <row r="46" spans="1:15" x14ac:dyDescent="0.3">
      <c r="A46" s="50"/>
      <c r="B46" s="11"/>
      <c r="C46" s="11"/>
      <c r="D46" s="11"/>
      <c r="E46" s="11"/>
      <c r="F46" s="11"/>
      <c r="G46" s="11"/>
      <c r="H46" s="11"/>
      <c r="I46" s="11"/>
      <c r="J46" s="11"/>
      <c r="K46" s="11"/>
      <c r="L46" s="11"/>
      <c r="M46" s="11"/>
      <c r="N46" s="11"/>
      <c r="O46" s="51"/>
    </row>
    <row r="47" spans="1:15" x14ac:dyDescent="0.3">
      <c r="A47" s="50"/>
      <c r="B47" s="11"/>
      <c r="C47" s="11"/>
      <c r="D47" s="11"/>
      <c r="E47" s="11"/>
      <c r="F47" s="11"/>
      <c r="G47" s="11"/>
      <c r="H47" s="11"/>
      <c r="I47" s="11"/>
      <c r="J47" s="11"/>
      <c r="K47" s="11"/>
      <c r="L47" s="11"/>
      <c r="M47" s="11"/>
      <c r="N47" s="11"/>
      <c r="O47" s="51"/>
    </row>
    <row r="48" spans="1:15" x14ac:dyDescent="0.3">
      <c r="A48" s="50"/>
      <c r="B48" s="11"/>
      <c r="C48" s="11"/>
      <c r="D48" s="11"/>
      <c r="E48" s="11"/>
      <c r="F48" s="11"/>
      <c r="G48" s="11"/>
      <c r="H48" s="11"/>
      <c r="I48" s="11"/>
      <c r="J48" s="11"/>
      <c r="K48" s="11"/>
      <c r="L48" s="11"/>
      <c r="M48" s="11"/>
      <c r="N48" s="11"/>
      <c r="O48" s="51"/>
    </row>
    <row r="49" spans="1:16" x14ac:dyDescent="0.3">
      <c r="A49" s="50"/>
      <c r="B49" s="11"/>
      <c r="C49" s="11"/>
      <c r="D49" s="11"/>
      <c r="E49" s="11"/>
      <c r="F49" s="11"/>
      <c r="G49" s="11"/>
      <c r="H49" s="11"/>
      <c r="I49" s="11"/>
      <c r="J49" s="11"/>
      <c r="K49" s="11"/>
      <c r="L49" s="11"/>
      <c r="M49" s="11"/>
      <c r="N49" s="11"/>
      <c r="O49" s="51"/>
    </row>
    <row r="50" spans="1:16" x14ac:dyDescent="0.3">
      <c r="A50" s="50"/>
      <c r="B50" s="11"/>
      <c r="C50" s="11"/>
      <c r="D50" s="11"/>
      <c r="E50" s="11"/>
      <c r="F50" s="11"/>
      <c r="G50" s="11"/>
      <c r="H50" s="11"/>
      <c r="I50" s="11"/>
      <c r="J50" s="11"/>
      <c r="K50" s="11"/>
      <c r="L50" s="11"/>
      <c r="M50" s="11"/>
      <c r="N50" s="11"/>
      <c r="O50" s="51"/>
    </row>
    <row r="51" spans="1:16" x14ac:dyDescent="0.3">
      <c r="A51" s="50"/>
      <c r="B51" s="11"/>
      <c r="C51" s="11"/>
      <c r="D51" s="11"/>
      <c r="E51" s="11"/>
      <c r="F51" s="11"/>
      <c r="G51" s="11"/>
      <c r="H51" s="11"/>
      <c r="I51" s="11"/>
      <c r="J51" s="11"/>
      <c r="K51" s="11"/>
      <c r="L51" s="11"/>
      <c r="M51" s="11"/>
      <c r="N51" s="11"/>
      <c r="O51" s="51"/>
    </row>
    <row r="52" spans="1:16" s="55" customFormat="1" x14ac:dyDescent="0.3">
      <c r="A52" s="52"/>
      <c r="B52" s="53"/>
      <c r="C52" s="53"/>
      <c r="D52" s="53"/>
      <c r="E52" s="53"/>
      <c r="F52" s="53"/>
      <c r="G52" s="53"/>
      <c r="H52" s="53"/>
      <c r="I52" s="53"/>
      <c r="J52" s="53"/>
      <c r="K52" s="53"/>
      <c r="L52" s="53"/>
      <c r="M52" s="53"/>
      <c r="N52" s="53"/>
      <c r="O52" s="54"/>
    </row>
    <row r="53" spans="1:16" s="55" customFormat="1" x14ac:dyDescent="0.3">
      <c r="A53" s="52"/>
      <c r="B53" s="53"/>
      <c r="C53" s="53"/>
      <c r="D53" s="53"/>
      <c r="E53" s="53"/>
      <c r="F53" s="53"/>
      <c r="G53" s="53"/>
      <c r="H53" s="53"/>
      <c r="I53" s="53"/>
      <c r="J53" s="53"/>
      <c r="K53" s="53"/>
      <c r="L53" s="53"/>
      <c r="M53" s="53"/>
      <c r="N53" s="53"/>
      <c r="O53" s="56" t="s">
        <v>51</v>
      </c>
    </row>
    <row r="54" spans="1:16" s="55" customFormat="1" x14ac:dyDescent="0.3">
      <c r="A54" s="52"/>
      <c r="B54" s="53"/>
      <c r="C54" s="53"/>
      <c r="D54" s="53"/>
      <c r="E54" s="53"/>
      <c r="F54" s="53"/>
      <c r="G54" s="53"/>
      <c r="H54" s="53"/>
      <c r="I54" s="53"/>
      <c r="J54" s="53"/>
      <c r="K54" s="53"/>
      <c r="L54" s="53"/>
      <c r="M54" s="53"/>
      <c r="N54" s="53"/>
      <c r="O54" s="54"/>
    </row>
    <row r="55" spans="1:16" s="55" customFormat="1" x14ac:dyDescent="0.3">
      <c r="A55" s="52"/>
      <c r="B55" s="53"/>
      <c r="C55" s="53"/>
      <c r="D55" s="53"/>
      <c r="E55" s="53"/>
      <c r="F55" s="53"/>
      <c r="G55" s="53"/>
      <c r="H55" s="53"/>
      <c r="I55" s="53"/>
      <c r="J55" s="53"/>
      <c r="K55" s="53"/>
      <c r="L55" s="53"/>
      <c r="M55" s="53"/>
      <c r="N55" s="53"/>
      <c r="O55" s="54"/>
    </row>
    <row r="56" spans="1:16" s="55" customFormat="1" ht="24.6" x14ac:dyDescent="0.3">
      <c r="A56" s="199" t="s">
        <v>52</v>
      </c>
      <c r="B56" s="200"/>
      <c r="C56" s="200"/>
      <c r="D56" s="200"/>
      <c r="E56" s="200"/>
      <c r="F56" s="200"/>
      <c r="G56" s="200"/>
      <c r="H56" s="200"/>
      <c r="I56" s="200"/>
      <c r="J56" s="200"/>
      <c r="K56" s="200"/>
      <c r="L56" s="200"/>
      <c r="M56" s="200"/>
      <c r="N56" s="200"/>
      <c r="O56" s="201"/>
    </row>
    <row r="57" spans="1:16" s="55" customFormat="1" x14ac:dyDescent="0.3">
      <c r="A57" s="57"/>
      <c r="B57" s="53"/>
      <c r="C57" s="53"/>
      <c r="D57" s="53"/>
      <c r="E57" s="53"/>
      <c r="F57" s="53"/>
      <c r="G57" s="53"/>
      <c r="H57" s="53"/>
      <c r="I57" s="53"/>
      <c r="J57" s="53"/>
      <c r="K57" s="53"/>
      <c r="L57" s="58"/>
      <c r="M57" s="53"/>
      <c r="N57" s="53"/>
      <c r="O57" s="53"/>
      <c r="P57" s="59"/>
    </row>
    <row r="58" spans="1:16" s="55" customFormat="1" ht="36.75" customHeight="1" x14ac:dyDescent="0.3">
      <c r="A58" s="198" t="s">
        <v>53</v>
      </c>
      <c r="B58" s="198"/>
      <c r="C58" s="198"/>
      <c r="D58" s="198"/>
      <c r="E58" s="198"/>
      <c r="F58" s="202"/>
      <c r="G58" s="202"/>
      <c r="H58" s="202"/>
      <c r="I58" s="60" t="s">
        <v>54</v>
      </c>
      <c r="J58" s="70" t="s">
        <v>55</v>
      </c>
      <c r="K58" s="70" t="s">
        <v>56</v>
      </c>
      <c r="L58" s="70" t="s">
        <v>57</v>
      </c>
      <c r="M58" s="70"/>
      <c r="N58" s="61"/>
      <c r="O58" s="70" t="s">
        <v>58</v>
      </c>
    </row>
    <row r="59" spans="1:16" s="55" customFormat="1" ht="23.25" customHeight="1" x14ac:dyDescent="0.3">
      <c r="A59" s="71">
        <v>1</v>
      </c>
      <c r="B59" s="203" t="s">
        <v>59</v>
      </c>
      <c r="C59" s="203"/>
      <c r="D59" s="203"/>
      <c r="E59" s="203"/>
      <c r="F59" s="204"/>
      <c r="G59" s="204"/>
      <c r="H59" s="204"/>
      <c r="I59" s="62" t="s">
        <v>60</v>
      </c>
      <c r="J59" s="63">
        <v>0</v>
      </c>
      <c r="K59" s="63">
        <v>0</v>
      </c>
      <c r="L59" s="63">
        <v>0</v>
      </c>
      <c r="M59" s="64"/>
      <c r="N59" s="64"/>
      <c r="O59" s="64">
        <f>J59+K59+L59</f>
        <v>0</v>
      </c>
    </row>
    <row r="60" spans="1:16" s="55" customFormat="1" x14ac:dyDescent="0.3">
      <c r="A60" s="71">
        <v>2</v>
      </c>
      <c r="B60" s="205" t="s">
        <v>61</v>
      </c>
      <c r="C60" s="203"/>
      <c r="D60" s="203"/>
      <c r="E60" s="203"/>
      <c r="F60" s="204"/>
      <c r="G60" s="204"/>
      <c r="H60" s="204"/>
      <c r="I60" s="62" t="s">
        <v>60</v>
      </c>
      <c r="J60" s="63">
        <v>0</v>
      </c>
      <c r="K60" s="63">
        <v>0</v>
      </c>
      <c r="L60" s="63">
        <v>0</v>
      </c>
      <c r="M60" s="64"/>
      <c r="N60" s="64"/>
      <c r="O60" s="64">
        <f t="shared" ref="O60:O65" si="0">J60+K60+L60</f>
        <v>0</v>
      </c>
    </row>
    <row r="61" spans="1:16" s="55" customFormat="1" ht="37.5" customHeight="1" x14ac:dyDescent="0.3">
      <c r="A61" s="71">
        <v>3</v>
      </c>
      <c r="B61" s="203" t="s">
        <v>62</v>
      </c>
      <c r="C61" s="203"/>
      <c r="D61" s="203"/>
      <c r="E61" s="203"/>
      <c r="F61" s="204"/>
      <c r="G61" s="204"/>
      <c r="H61" s="204"/>
      <c r="I61" s="62" t="s">
        <v>63</v>
      </c>
      <c r="J61" s="63">
        <v>0</v>
      </c>
      <c r="K61" s="63">
        <v>0</v>
      </c>
      <c r="L61" s="63">
        <v>0</v>
      </c>
      <c r="M61" s="64"/>
      <c r="N61" s="64"/>
      <c r="O61" s="64">
        <f t="shared" si="0"/>
        <v>0</v>
      </c>
    </row>
    <row r="62" spans="1:16" s="55" customFormat="1" ht="37.5" customHeight="1" x14ac:dyDescent="0.3">
      <c r="A62" s="71">
        <v>4</v>
      </c>
      <c r="B62" s="203" t="s">
        <v>64</v>
      </c>
      <c r="C62" s="203"/>
      <c r="D62" s="203"/>
      <c r="E62" s="203"/>
      <c r="F62" s="204"/>
      <c r="G62" s="204"/>
      <c r="H62" s="204"/>
      <c r="I62" s="62" t="s">
        <v>63</v>
      </c>
      <c r="J62" s="63">
        <v>0</v>
      </c>
      <c r="K62" s="63">
        <v>0</v>
      </c>
      <c r="L62" s="63">
        <v>0</v>
      </c>
      <c r="M62" s="64"/>
      <c r="N62" s="64"/>
      <c r="O62" s="64">
        <f t="shared" si="0"/>
        <v>0</v>
      </c>
    </row>
    <row r="63" spans="1:16" s="55" customFormat="1" ht="37.5" customHeight="1" x14ac:dyDescent="0.3">
      <c r="A63" s="71">
        <v>5</v>
      </c>
      <c r="B63" s="203" t="s">
        <v>65</v>
      </c>
      <c r="C63" s="203"/>
      <c r="D63" s="203"/>
      <c r="E63" s="203"/>
      <c r="F63" s="204"/>
      <c r="G63" s="204"/>
      <c r="H63" s="204"/>
      <c r="I63" s="62" t="s">
        <v>63</v>
      </c>
      <c r="J63" s="63">
        <v>0</v>
      </c>
      <c r="K63" s="63">
        <v>0</v>
      </c>
      <c r="L63" s="63">
        <v>0</v>
      </c>
      <c r="M63" s="64"/>
      <c r="N63" s="64"/>
      <c r="O63" s="64">
        <f t="shared" si="0"/>
        <v>0</v>
      </c>
    </row>
    <row r="64" spans="1:16" s="55" customFormat="1" ht="37.5" customHeight="1" x14ac:dyDescent="0.3">
      <c r="A64" s="71">
        <v>6</v>
      </c>
      <c r="B64" s="203" t="s">
        <v>66</v>
      </c>
      <c r="C64" s="203"/>
      <c r="D64" s="203"/>
      <c r="E64" s="203"/>
      <c r="F64" s="204"/>
      <c r="G64" s="204"/>
      <c r="H64" s="204"/>
      <c r="I64" s="62" t="s">
        <v>67</v>
      </c>
      <c r="J64" s="63">
        <v>0</v>
      </c>
      <c r="K64" s="63">
        <v>0</v>
      </c>
      <c r="L64" s="63">
        <v>0</v>
      </c>
      <c r="M64" s="64"/>
      <c r="N64" s="64"/>
      <c r="O64" s="64">
        <f t="shared" si="0"/>
        <v>0</v>
      </c>
    </row>
    <row r="65" spans="1:15" s="55" customFormat="1" ht="37.5" customHeight="1" x14ac:dyDescent="0.3">
      <c r="A65" s="71">
        <v>7</v>
      </c>
      <c r="B65" s="203" t="s">
        <v>68</v>
      </c>
      <c r="C65" s="203"/>
      <c r="D65" s="203"/>
      <c r="E65" s="203"/>
      <c r="F65" s="204"/>
      <c r="G65" s="204"/>
      <c r="H65" s="204"/>
      <c r="I65" s="62" t="s">
        <v>67</v>
      </c>
      <c r="J65" s="63">
        <v>0</v>
      </c>
      <c r="K65" s="63">
        <v>0</v>
      </c>
      <c r="L65" s="63">
        <v>0</v>
      </c>
      <c r="M65" s="64"/>
      <c r="N65" s="64"/>
      <c r="O65" s="64">
        <f t="shared" si="0"/>
        <v>0</v>
      </c>
    </row>
    <row r="66" spans="1:15" s="55" customFormat="1" ht="15.6" x14ac:dyDescent="0.3">
      <c r="A66" s="206" t="s">
        <v>69</v>
      </c>
      <c r="B66" s="206"/>
      <c r="C66" s="206"/>
      <c r="D66" s="206"/>
      <c r="E66" s="206"/>
      <c r="F66" s="206"/>
      <c r="G66" s="206"/>
      <c r="H66" s="206"/>
      <c r="I66" s="206"/>
      <c r="J66" s="65">
        <f>SUM(J59:J65)</f>
        <v>0</v>
      </c>
      <c r="K66" s="65">
        <f>SUM(K59:K65)</f>
        <v>0</v>
      </c>
      <c r="L66" s="65">
        <f>SUM(L59:L65)</f>
        <v>0</v>
      </c>
      <c r="M66" s="66"/>
      <c r="N66" s="64"/>
      <c r="O66" s="64">
        <f>SUM(O59:O65)</f>
        <v>0</v>
      </c>
    </row>
    <row r="67" spans="1:15" s="55" customFormat="1" ht="17.399999999999999" x14ac:dyDescent="0.3">
      <c r="A67" s="207" t="s">
        <v>70</v>
      </c>
      <c r="B67" s="207"/>
      <c r="C67" s="207"/>
      <c r="D67" s="207"/>
      <c r="E67" s="207"/>
      <c r="F67" s="207"/>
      <c r="G67" s="207"/>
      <c r="H67" s="207"/>
      <c r="I67" s="207"/>
      <c r="J67" s="207"/>
      <c r="K67" s="207"/>
      <c r="L67" s="207"/>
      <c r="M67" s="61"/>
      <c r="N67" s="66"/>
      <c r="O67" s="67">
        <f>O66/3</f>
        <v>0</v>
      </c>
    </row>
    <row r="68" spans="1:15" s="55" customFormat="1" x14ac:dyDescent="0.3">
      <c r="A68" s="68"/>
      <c r="B68" s="61"/>
      <c r="C68" s="61"/>
      <c r="D68" s="61"/>
      <c r="E68" s="61"/>
      <c r="F68" s="61"/>
      <c r="G68" s="61"/>
      <c r="H68" s="61"/>
      <c r="I68" s="61"/>
      <c r="J68" s="61"/>
      <c r="K68" s="61"/>
      <c r="L68" s="61"/>
      <c r="M68" s="61"/>
      <c r="N68" s="61"/>
      <c r="O68" s="61"/>
    </row>
    <row r="69" spans="1:15" s="55" customFormat="1" ht="39" customHeight="1" x14ac:dyDescent="0.3">
      <c r="A69" s="198" t="s">
        <v>71</v>
      </c>
      <c r="B69" s="198"/>
      <c r="C69" s="198"/>
      <c r="D69" s="198"/>
      <c r="E69" s="198"/>
      <c r="F69" s="198"/>
      <c r="G69" s="198"/>
      <c r="H69" s="198"/>
      <c r="I69" s="60" t="s">
        <v>54</v>
      </c>
      <c r="J69" s="70" t="s">
        <v>55</v>
      </c>
      <c r="K69" s="70" t="s">
        <v>56</v>
      </c>
      <c r="L69" s="70" t="s">
        <v>57</v>
      </c>
      <c r="M69" s="70"/>
      <c r="N69" s="61"/>
      <c r="O69" s="70" t="s">
        <v>58</v>
      </c>
    </row>
    <row r="70" spans="1:15" s="55" customFormat="1" ht="15.6" x14ac:dyDescent="0.3">
      <c r="A70" s="71">
        <v>1</v>
      </c>
      <c r="B70" s="205" t="s">
        <v>72</v>
      </c>
      <c r="C70" s="205"/>
      <c r="D70" s="205"/>
      <c r="E70" s="205"/>
      <c r="F70" s="204"/>
      <c r="G70" s="204"/>
      <c r="H70" s="204"/>
      <c r="I70" s="66" t="s">
        <v>73</v>
      </c>
      <c r="J70" s="69">
        <v>0</v>
      </c>
      <c r="K70" s="69">
        <v>0</v>
      </c>
      <c r="L70" s="69">
        <v>0</v>
      </c>
      <c r="M70" s="69"/>
      <c r="N70" s="64"/>
      <c r="O70" s="64">
        <f>J70+K70+L70</f>
        <v>0</v>
      </c>
    </row>
    <row r="71" spans="1:15" s="55" customFormat="1" ht="15.6" x14ac:dyDescent="0.3">
      <c r="A71" s="71">
        <v>2</v>
      </c>
      <c r="B71" s="205" t="s">
        <v>74</v>
      </c>
      <c r="C71" s="205"/>
      <c r="D71" s="205"/>
      <c r="E71" s="205"/>
      <c r="F71" s="204"/>
      <c r="G71" s="204"/>
      <c r="H71" s="204"/>
      <c r="I71" s="66" t="s">
        <v>73</v>
      </c>
      <c r="J71" s="69">
        <v>0</v>
      </c>
      <c r="K71" s="69">
        <v>0</v>
      </c>
      <c r="L71" s="69">
        <v>0</v>
      </c>
      <c r="M71" s="69"/>
      <c r="N71" s="64"/>
      <c r="O71" s="64">
        <f>J71+K71+L71</f>
        <v>0</v>
      </c>
    </row>
    <row r="72" spans="1:15" s="55" customFormat="1" ht="15.6" x14ac:dyDescent="0.3">
      <c r="A72" s="71">
        <v>3</v>
      </c>
      <c r="B72" s="205" t="s">
        <v>75</v>
      </c>
      <c r="C72" s="205"/>
      <c r="D72" s="205"/>
      <c r="E72" s="205"/>
      <c r="F72" s="204"/>
      <c r="G72" s="204"/>
      <c r="H72" s="204"/>
      <c r="I72" s="66" t="s">
        <v>73</v>
      </c>
      <c r="J72" s="69">
        <v>0</v>
      </c>
      <c r="K72" s="69">
        <v>0</v>
      </c>
      <c r="L72" s="69">
        <v>0</v>
      </c>
      <c r="M72" s="69"/>
      <c r="N72" s="64"/>
      <c r="O72" s="64">
        <f>J72+K72+L72</f>
        <v>0</v>
      </c>
    </row>
    <row r="73" spans="1:15" s="55" customFormat="1" x14ac:dyDescent="0.3">
      <c r="A73" s="71"/>
      <c r="B73" s="208" t="s">
        <v>76</v>
      </c>
      <c r="C73" s="208"/>
      <c r="D73" s="208"/>
      <c r="E73" s="208"/>
      <c r="F73" s="208"/>
      <c r="G73" s="208"/>
      <c r="H73" s="208"/>
      <c r="I73" s="208"/>
      <c r="J73" s="69">
        <f>SUM(J70:J72)</f>
        <v>0</v>
      </c>
      <c r="K73" s="69">
        <f>SUM(K70:K72)</f>
        <v>0</v>
      </c>
      <c r="L73" s="69">
        <f>SUM(L70:L72)</f>
        <v>0</v>
      </c>
      <c r="M73" s="69"/>
      <c r="N73" s="64"/>
      <c r="O73" s="64">
        <f>SUM(O70:O72)</f>
        <v>0</v>
      </c>
    </row>
    <row r="74" spans="1:15" s="55" customFormat="1" ht="17.399999999999999" x14ac:dyDescent="0.3">
      <c r="A74" s="209" t="s">
        <v>77</v>
      </c>
      <c r="B74" s="209"/>
      <c r="C74" s="209"/>
      <c r="D74" s="209"/>
      <c r="E74" s="209"/>
      <c r="F74" s="209"/>
      <c r="G74" s="209"/>
      <c r="H74" s="209"/>
      <c r="I74" s="209"/>
      <c r="J74" s="209"/>
      <c r="K74" s="209"/>
      <c r="L74" s="209"/>
      <c r="M74" s="69"/>
      <c r="N74" s="64"/>
      <c r="O74" s="67">
        <f>O73/3</f>
        <v>0</v>
      </c>
    </row>
    <row r="75" spans="1:15" s="55" customFormat="1" ht="17.399999999999999" x14ac:dyDescent="0.3">
      <c r="A75" s="210"/>
      <c r="B75" s="210"/>
      <c r="C75" s="210"/>
      <c r="D75" s="210"/>
      <c r="E75" s="210"/>
      <c r="F75" s="210"/>
      <c r="G75" s="210"/>
      <c r="H75" s="210"/>
      <c r="I75" s="210"/>
      <c r="J75" s="210"/>
      <c r="K75" s="210"/>
      <c r="L75" s="210"/>
      <c r="M75" s="69"/>
      <c r="N75" s="64"/>
      <c r="O75" s="67"/>
    </row>
    <row r="76" spans="1:15" s="55" customFormat="1" ht="26.4" x14ac:dyDescent="0.3">
      <c r="A76" s="211" t="s">
        <v>78</v>
      </c>
      <c r="B76" s="212"/>
      <c r="C76" s="212"/>
      <c r="D76" s="212"/>
      <c r="E76" s="212"/>
      <c r="F76" s="212"/>
      <c r="G76" s="212"/>
      <c r="H76" s="212"/>
      <c r="I76" s="60" t="s">
        <v>54</v>
      </c>
      <c r="J76" s="70" t="s">
        <v>55</v>
      </c>
      <c r="K76" s="70"/>
      <c r="L76" s="70"/>
      <c r="M76" s="69"/>
      <c r="N76" s="64"/>
      <c r="O76" s="70" t="s">
        <v>58</v>
      </c>
    </row>
    <row r="77" spans="1:15" s="55" customFormat="1" ht="40.5" customHeight="1" x14ac:dyDescent="0.3">
      <c r="A77" s="71">
        <v>1</v>
      </c>
      <c r="B77" s="205" t="s">
        <v>79</v>
      </c>
      <c r="C77" s="205"/>
      <c r="D77" s="205"/>
      <c r="E77" s="205"/>
      <c r="F77" s="204"/>
      <c r="G77" s="204"/>
      <c r="H77" s="204"/>
      <c r="I77" s="66" t="s">
        <v>73</v>
      </c>
      <c r="J77" s="69">
        <v>0</v>
      </c>
      <c r="K77" s="69"/>
      <c r="L77" s="69"/>
      <c r="M77" s="69"/>
      <c r="N77" s="64"/>
      <c r="O77" s="64">
        <f>J77</f>
        <v>0</v>
      </c>
    </row>
    <row r="78" spans="1:15" s="55" customFormat="1" ht="40.5" customHeight="1" x14ac:dyDescent="0.3">
      <c r="A78" s="71">
        <v>2</v>
      </c>
      <c r="B78" s="205" t="s">
        <v>80</v>
      </c>
      <c r="C78" s="205"/>
      <c r="D78" s="205"/>
      <c r="E78" s="205"/>
      <c r="F78" s="204"/>
      <c r="G78" s="204"/>
      <c r="H78" s="204"/>
      <c r="I78" s="66" t="s">
        <v>73</v>
      </c>
      <c r="J78" s="69">
        <v>0</v>
      </c>
      <c r="K78" s="69"/>
      <c r="L78" s="69"/>
      <c r="M78" s="69"/>
      <c r="N78" s="64"/>
      <c r="O78" s="64">
        <f>J78</f>
        <v>0</v>
      </c>
    </row>
    <row r="79" spans="1:15" s="55" customFormat="1" ht="40.5" customHeight="1" x14ac:dyDescent="0.3">
      <c r="A79" s="71">
        <v>3</v>
      </c>
      <c r="B79" s="205" t="s">
        <v>81</v>
      </c>
      <c r="C79" s="205"/>
      <c r="D79" s="205"/>
      <c r="E79" s="205"/>
      <c r="F79" s="204"/>
      <c r="G79" s="204"/>
      <c r="H79" s="204"/>
      <c r="I79" s="66" t="s">
        <v>73</v>
      </c>
      <c r="J79" s="69">
        <v>0</v>
      </c>
      <c r="K79" s="69"/>
      <c r="L79" s="69"/>
      <c r="M79" s="69"/>
      <c r="N79" s="64"/>
      <c r="O79" s="64">
        <f>J79</f>
        <v>0</v>
      </c>
    </row>
    <row r="80" spans="1:15" s="55" customFormat="1" ht="15.6" x14ac:dyDescent="0.3">
      <c r="A80" s="206" t="s">
        <v>82</v>
      </c>
      <c r="B80" s="206"/>
      <c r="C80" s="206"/>
      <c r="D80" s="206"/>
      <c r="E80" s="206"/>
      <c r="F80" s="206"/>
      <c r="G80" s="206"/>
      <c r="H80" s="206"/>
      <c r="I80" s="206"/>
      <c r="J80" s="66">
        <f>SUM(J77:J79)</f>
        <v>0</v>
      </c>
      <c r="K80" s="66"/>
      <c r="L80" s="66"/>
      <c r="M80" s="66"/>
      <c r="N80" s="64"/>
      <c r="O80" s="64"/>
    </row>
    <row r="81" spans="1:15" s="55" customFormat="1" ht="17.399999999999999" x14ac:dyDescent="0.3">
      <c r="A81" s="206" t="s">
        <v>83</v>
      </c>
      <c r="B81" s="206"/>
      <c r="C81" s="206"/>
      <c r="D81" s="206"/>
      <c r="E81" s="206"/>
      <c r="F81" s="206"/>
      <c r="G81" s="206"/>
      <c r="H81" s="206"/>
      <c r="I81" s="206"/>
      <c r="J81" s="206"/>
      <c r="K81" s="206"/>
      <c r="L81" s="206"/>
      <c r="M81" s="66"/>
      <c r="N81" s="64"/>
      <c r="O81" s="67">
        <f>SUM(O77:O79)</f>
        <v>0</v>
      </c>
    </row>
    <row r="82" spans="1:15" s="55" customFormat="1" x14ac:dyDescent="0.3">
      <c r="A82" s="68"/>
      <c r="B82" s="61"/>
      <c r="C82" s="61"/>
      <c r="D82" s="61"/>
      <c r="E82" s="214"/>
      <c r="F82" s="214"/>
      <c r="G82" s="214"/>
      <c r="H82" s="214"/>
      <c r="I82" s="214"/>
      <c r="J82" s="214"/>
      <c r="K82" s="214"/>
      <c r="L82" s="214"/>
      <c r="M82" s="214"/>
      <c r="N82" s="214"/>
      <c r="O82" s="214"/>
    </row>
    <row r="83" spans="1:15" s="55" customFormat="1" x14ac:dyDescent="0.3">
      <c r="A83" s="68"/>
      <c r="B83" s="61"/>
      <c r="C83" s="61"/>
      <c r="D83" s="61"/>
      <c r="E83" s="61"/>
      <c r="F83" s="61"/>
      <c r="G83" s="61"/>
      <c r="H83" s="61"/>
      <c r="I83" s="61"/>
      <c r="J83" s="61"/>
      <c r="K83" s="61"/>
      <c r="L83" s="61"/>
      <c r="M83" s="61"/>
      <c r="N83" s="61"/>
      <c r="O83" s="61"/>
    </row>
    <row r="84" spans="1:15" s="55" customFormat="1" ht="24.6" x14ac:dyDescent="0.3">
      <c r="A84" s="215" t="s">
        <v>84</v>
      </c>
      <c r="B84" s="215"/>
      <c r="C84" s="215"/>
      <c r="D84" s="215"/>
      <c r="E84" s="215"/>
      <c r="F84" s="215"/>
      <c r="G84" s="215"/>
      <c r="H84" s="215"/>
      <c r="I84" s="215"/>
      <c r="J84" s="215"/>
      <c r="K84" s="215"/>
      <c r="L84" s="215"/>
      <c r="M84" s="215"/>
      <c r="N84" s="215"/>
      <c r="O84" s="215"/>
    </row>
    <row r="85" spans="1:15" s="55" customFormat="1" x14ac:dyDescent="0.3">
      <c r="A85" s="68"/>
      <c r="B85" s="61"/>
      <c r="C85" s="61"/>
      <c r="D85" s="61"/>
      <c r="E85" s="61"/>
      <c r="F85" s="61"/>
      <c r="G85" s="61"/>
      <c r="H85" s="61"/>
      <c r="I85" s="61"/>
      <c r="J85" s="61"/>
      <c r="K85" s="61"/>
      <c r="L85" s="61"/>
      <c r="M85" s="61"/>
      <c r="N85" s="61"/>
      <c r="O85" s="61"/>
    </row>
    <row r="86" spans="1:15" s="55" customFormat="1" ht="24" x14ac:dyDescent="0.3">
      <c r="A86" s="206" t="s">
        <v>85</v>
      </c>
      <c r="B86" s="206"/>
      <c r="C86" s="206"/>
      <c r="D86" s="206"/>
      <c r="E86" s="206"/>
      <c r="F86" s="202"/>
      <c r="G86" s="202"/>
      <c r="H86" s="202"/>
      <c r="I86" s="60" t="s">
        <v>54</v>
      </c>
      <c r="J86" s="70"/>
      <c r="K86" s="61"/>
      <c r="L86" s="61"/>
      <c r="M86" s="61"/>
      <c r="N86" s="61"/>
      <c r="O86" s="60" t="s">
        <v>58</v>
      </c>
    </row>
    <row r="87" spans="1:15" s="55" customFormat="1" ht="15.6" x14ac:dyDescent="0.3">
      <c r="A87" s="71">
        <v>1</v>
      </c>
      <c r="B87" s="205" t="s">
        <v>86</v>
      </c>
      <c r="C87" s="205"/>
      <c r="D87" s="205"/>
      <c r="E87" s="205"/>
      <c r="F87" s="204"/>
      <c r="G87" s="204"/>
      <c r="H87" s="204"/>
      <c r="I87" s="72" t="s">
        <v>87</v>
      </c>
      <c r="J87" s="72"/>
      <c r="K87" s="73"/>
      <c r="L87" s="73"/>
      <c r="M87" s="73"/>
      <c r="N87" s="64"/>
      <c r="O87" s="69">
        <v>0</v>
      </c>
    </row>
    <row r="88" spans="1:15" s="55" customFormat="1" ht="15.6" x14ac:dyDescent="0.3">
      <c r="A88" s="71"/>
      <c r="B88" s="74"/>
      <c r="C88" s="74"/>
      <c r="D88" s="74"/>
      <c r="E88" s="74"/>
      <c r="F88" s="64"/>
      <c r="G88" s="64"/>
      <c r="H88" s="64"/>
      <c r="I88" s="66"/>
      <c r="J88" s="66"/>
      <c r="K88" s="73"/>
      <c r="L88" s="73"/>
      <c r="M88" s="73"/>
      <c r="N88" s="64"/>
      <c r="O88" s="64"/>
    </row>
    <row r="89" spans="1:15" s="55" customFormat="1" ht="17.399999999999999" x14ac:dyDescent="0.3">
      <c r="A89" s="207" t="s">
        <v>88</v>
      </c>
      <c r="B89" s="207"/>
      <c r="C89" s="207"/>
      <c r="D89" s="207"/>
      <c r="E89" s="207"/>
      <c r="F89" s="207"/>
      <c r="G89" s="207"/>
      <c r="H89" s="207"/>
      <c r="I89" s="207"/>
      <c r="J89" s="207"/>
      <c r="K89" s="207"/>
      <c r="L89" s="72"/>
      <c r="M89" s="61"/>
      <c r="N89" s="61"/>
      <c r="O89" s="66">
        <f>O87</f>
        <v>0</v>
      </c>
    </row>
    <row r="90" spans="1:15" s="55" customFormat="1" x14ac:dyDescent="0.3">
      <c r="A90" s="68"/>
      <c r="B90" s="61"/>
      <c r="C90" s="61"/>
      <c r="D90" s="61"/>
      <c r="E90" s="61"/>
      <c r="F90" s="61"/>
      <c r="G90" s="61"/>
      <c r="H90" s="61"/>
      <c r="I90" s="61"/>
      <c r="J90" s="61"/>
      <c r="K90" s="61"/>
      <c r="L90" s="61"/>
      <c r="M90" s="61"/>
      <c r="N90" s="61"/>
      <c r="O90" s="61"/>
    </row>
    <row r="91" spans="1:15" s="55" customFormat="1" ht="28.2" x14ac:dyDescent="0.3">
      <c r="A91" s="216" t="s">
        <v>89</v>
      </c>
      <c r="B91" s="216"/>
      <c r="C91" s="216"/>
      <c r="D91" s="216"/>
      <c r="E91" s="216"/>
      <c r="F91" s="216"/>
      <c r="G91" s="216"/>
      <c r="H91" s="216"/>
      <c r="I91" s="216"/>
      <c r="J91" s="216"/>
      <c r="K91" s="216"/>
      <c r="L91" s="216"/>
      <c r="M91" s="216"/>
      <c r="N91" s="216"/>
      <c r="O91" s="216"/>
    </row>
    <row r="92" spans="1:15" s="55" customFormat="1" x14ac:dyDescent="0.3">
      <c r="A92" s="68"/>
      <c r="B92" s="61"/>
      <c r="C92" s="61"/>
      <c r="D92" s="61"/>
      <c r="E92" s="61"/>
      <c r="F92" s="61"/>
      <c r="G92" s="61"/>
      <c r="H92" s="61"/>
      <c r="I92" s="61"/>
      <c r="J92" s="61"/>
      <c r="K92" s="61"/>
      <c r="L92" s="61"/>
      <c r="M92" s="61"/>
      <c r="N92" s="61"/>
      <c r="O92" s="61"/>
    </row>
    <row r="93" spans="1:15" s="55" customFormat="1" ht="17.399999999999999" x14ac:dyDescent="0.3">
      <c r="A93" s="217" t="s">
        <v>2</v>
      </c>
      <c r="B93" s="217"/>
      <c r="C93" s="217"/>
      <c r="D93" s="217"/>
      <c r="E93" s="217"/>
      <c r="F93" s="217"/>
      <c r="G93" s="217"/>
      <c r="H93" s="217"/>
      <c r="I93" s="217"/>
      <c r="J93" s="217"/>
      <c r="K93" s="217"/>
      <c r="L93" s="75"/>
      <c r="M93" s="75"/>
      <c r="N93" s="67"/>
      <c r="O93" s="67">
        <f>O41</f>
        <v>24.06</v>
      </c>
    </row>
    <row r="94" spans="1:15" s="55" customFormat="1" ht="17.399999999999999" x14ac:dyDescent="0.3">
      <c r="A94" s="217" t="s">
        <v>90</v>
      </c>
      <c r="B94" s="217"/>
      <c r="C94" s="217"/>
      <c r="D94" s="217"/>
      <c r="E94" s="217"/>
      <c r="F94" s="217"/>
      <c r="G94" s="217"/>
      <c r="H94" s="217"/>
      <c r="I94" s="217"/>
      <c r="J94" s="217"/>
      <c r="K94" s="217"/>
      <c r="L94" s="75"/>
      <c r="M94" s="75"/>
      <c r="N94" s="67"/>
      <c r="O94" s="67">
        <f>O67</f>
        <v>0</v>
      </c>
    </row>
    <row r="95" spans="1:15" s="55" customFormat="1" ht="17.399999999999999" x14ac:dyDescent="0.3">
      <c r="A95" s="217" t="s">
        <v>91</v>
      </c>
      <c r="B95" s="217"/>
      <c r="C95" s="217"/>
      <c r="D95" s="217"/>
      <c r="E95" s="217"/>
      <c r="F95" s="217"/>
      <c r="G95" s="217"/>
      <c r="H95" s="217"/>
      <c r="I95" s="217"/>
      <c r="J95" s="217"/>
      <c r="K95" s="217"/>
      <c r="L95" s="75"/>
      <c r="M95" s="75"/>
      <c r="N95" s="67"/>
      <c r="O95" s="67">
        <f>O74</f>
        <v>0</v>
      </c>
    </row>
    <row r="96" spans="1:15" s="55" customFormat="1" ht="17.399999999999999" x14ac:dyDescent="0.3">
      <c r="A96" s="217" t="s">
        <v>92</v>
      </c>
      <c r="B96" s="217"/>
      <c r="C96" s="217"/>
      <c r="D96" s="217"/>
      <c r="E96" s="217"/>
      <c r="F96" s="217"/>
      <c r="G96" s="217"/>
      <c r="H96" s="217"/>
      <c r="I96" s="217"/>
      <c r="J96" s="217"/>
      <c r="K96" s="217"/>
      <c r="L96" s="75"/>
      <c r="M96" s="75"/>
      <c r="N96" s="67"/>
      <c r="O96" s="67">
        <f>O81</f>
        <v>0</v>
      </c>
    </row>
    <row r="97" spans="1:15" s="55" customFormat="1" ht="17.399999999999999" x14ac:dyDescent="0.3">
      <c r="A97" s="217" t="s">
        <v>93</v>
      </c>
      <c r="B97" s="217"/>
      <c r="C97" s="217"/>
      <c r="D97" s="217"/>
      <c r="E97" s="217"/>
      <c r="F97" s="217"/>
      <c r="G97" s="217"/>
      <c r="H97" s="217"/>
      <c r="I97" s="217"/>
      <c r="J97" s="217"/>
      <c r="K97" s="217"/>
      <c r="L97" s="75"/>
      <c r="M97" s="75"/>
      <c r="N97" s="67"/>
      <c r="O97" s="67">
        <f>O87</f>
        <v>0</v>
      </c>
    </row>
    <row r="98" spans="1:15" s="55" customFormat="1" ht="22.8" x14ac:dyDescent="0.3">
      <c r="A98" s="213" t="s">
        <v>94</v>
      </c>
      <c r="B98" s="213"/>
      <c r="C98" s="213"/>
      <c r="D98" s="213"/>
      <c r="E98" s="213"/>
      <c r="F98" s="213"/>
      <c r="G98" s="213"/>
      <c r="H98" s="213"/>
      <c r="I98" s="213"/>
      <c r="J98" s="213"/>
      <c r="K98" s="213"/>
      <c r="L98" s="76"/>
      <c r="M98" s="77"/>
      <c r="N98" s="78"/>
      <c r="O98" s="78">
        <f>SUM(O93:O97)</f>
        <v>24.06</v>
      </c>
    </row>
    <row r="99" spans="1:15" s="55" customFormat="1" x14ac:dyDescent="0.3">
      <c r="A99" s="79"/>
      <c r="B99" s="79"/>
      <c r="C99" s="79"/>
      <c r="D99" s="79"/>
      <c r="E99" s="79"/>
      <c r="F99" s="79"/>
      <c r="G99" s="79"/>
      <c r="H99" s="79"/>
      <c r="I99" s="79"/>
      <c r="J99" s="79"/>
      <c r="K99" s="79"/>
      <c r="L99" s="79"/>
      <c r="M99" s="79"/>
      <c r="N99" s="79"/>
      <c r="O99" s="79"/>
    </row>
    <row r="100" spans="1:15" s="55" customFormat="1" x14ac:dyDescent="0.3">
      <c r="A100" s="80"/>
      <c r="B100" s="80"/>
      <c r="C100" s="80"/>
      <c r="D100" s="80"/>
      <c r="E100" s="80"/>
      <c r="F100" s="80"/>
      <c r="G100" s="80"/>
      <c r="H100" s="80"/>
      <c r="I100" s="80"/>
      <c r="J100" s="80"/>
      <c r="K100" s="80"/>
      <c r="L100" s="80"/>
      <c r="M100" s="80"/>
      <c r="N100" s="80"/>
      <c r="O100" s="80"/>
    </row>
    <row r="101" spans="1:15" s="55" customFormat="1" x14ac:dyDescent="0.3">
      <c r="A101" s="80"/>
      <c r="B101" s="80"/>
      <c r="C101" s="80"/>
      <c r="D101" s="80"/>
      <c r="E101" s="80"/>
      <c r="F101" s="80"/>
      <c r="G101" s="80"/>
      <c r="H101" s="80"/>
      <c r="I101" s="80"/>
      <c r="J101" s="80"/>
      <c r="K101" s="80"/>
      <c r="L101" s="80"/>
      <c r="M101" s="80"/>
      <c r="N101" s="80"/>
      <c r="O101" s="80"/>
    </row>
    <row r="102" spans="1:15" s="55" customFormat="1" x14ac:dyDescent="0.3">
      <c r="A102" s="80"/>
      <c r="B102" s="80"/>
      <c r="C102" s="80"/>
      <c r="D102" s="80"/>
      <c r="E102" s="80"/>
      <c r="F102" s="80"/>
      <c r="G102" s="80"/>
      <c r="H102" s="80"/>
      <c r="I102" s="80"/>
      <c r="J102" s="80"/>
      <c r="K102" s="80"/>
      <c r="L102" s="80"/>
      <c r="M102" s="80"/>
      <c r="N102" s="80"/>
      <c r="O102" s="80"/>
    </row>
    <row r="103" spans="1:15" x14ac:dyDescent="0.3">
      <c r="A103" s="81"/>
      <c r="B103" s="81"/>
      <c r="C103" s="81"/>
      <c r="D103" s="81"/>
      <c r="E103" s="81"/>
      <c r="F103" s="81"/>
      <c r="G103" s="81"/>
      <c r="H103" s="81"/>
      <c r="I103" s="81"/>
      <c r="J103" s="81"/>
      <c r="K103" s="81"/>
      <c r="L103" s="81"/>
      <c r="M103" s="81"/>
      <c r="N103" s="81"/>
      <c r="O103" s="81"/>
    </row>
    <row r="104" spans="1:15" x14ac:dyDescent="0.3">
      <c r="A104" s="81"/>
      <c r="B104" s="81"/>
      <c r="C104" s="81"/>
      <c r="D104" s="81"/>
      <c r="E104" s="81"/>
      <c r="F104" s="81"/>
      <c r="G104" s="81"/>
      <c r="H104" s="81"/>
      <c r="I104" s="81"/>
      <c r="J104" s="81"/>
      <c r="K104" s="81"/>
      <c r="L104" s="81"/>
      <c r="M104" s="81"/>
      <c r="N104" s="81"/>
      <c r="O104" s="81"/>
    </row>
  </sheetData>
  <sheetProtection algorithmName="SHA-512" hashValue="GNgQPElIoU/5Y1zhinYrtSTnIXE+4+9xQo1EoCX1d7Tuinnctp/9dXS6va6Dmyw6a1uZMK31BXkNmoqi9mqfhQ==" saltValue="dzrga47wR18wDFHfyT+71A==" spinCount="100000" sheet="1" objects="1" scenarios="1" selectLockedCells="1" selectUnlockedCells="1"/>
  <mergeCells count="84">
    <mergeCell ref="A98:K98"/>
    <mergeCell ref="E82:O82"/>
    <mergeCell ref="A84:O84"/>
    <mergeCell ref="A86:H86"/>
    <mergeCell ref="B87:H87"/>
    <mergeCell ref="A89:K89"/>
    <mergeCell ref="A91:O91"/>
    <mergeCell ref="A93:K93"/>
    <mergeCell ref="A94:K94"/>
    <mergeCell ref="A95:K95"/>
    <mergeCell ref="A96:K96"/>
    <mergeCell ref="A97:K97"/>
    <mergeCell ref="A81:L81"/>
    <mergeCell ref="B70:H70"/>
    <mergeCell ref="B71:H71"/>
    <mergeCell ref="B72:H72"/>
    <mergeCell ref="B73:I73"/>
    <mergeCell ref="A74:L74"/>
    <mergeCell ref="A75:L75"/>
    <mergeCell ref="A76:H76"/>
    <mergeCell ref="B77:H77"/>
    <mergeCell ref="B78:H78"/>
    <mergeCell ref="B79:H79"/>
    <mergeCell ref="A80:I80"/>
    <mergeCell ref="A69:H69"/>
    <mergeCell ref="A56:O56"/>
    <mergeCell ref="A58:H58"/>
    <mergeCell ref="B59:H59"/>
    <mergeCell ref="B60:H60"/>
    <mergeCell ref="B61:H61"/>
    <mergeCell ref="B62:H62"/>
    <mergeCell ref="B63:H63"/>
    <mergeCell ref="B64:H64"/>
    <mergeCell ref="B65:H65"/>
    <mergeCell ref="A66:I66"/>
    <mergeCell ref="A67:L67"/>
    <mergeCell ref="A11:B11"/>
    <mergeCell ref="E11:F11"/>
    <mergeCell ref="A41:M41"/>
    <mergeCell ref="A26:B26"/>
    <mergeCell ref="D26:M26"/>
    <mergeCell ref="A28:M28"/>
    <mergeCell ref="A30:M30"/>
    <mergeCell ref="A31:B31"/>
    <mergeCell ref="D31:M31"/>
    <mergeCell ref="A33:M33"/>
    <mergeCell ref="A35:M35"/>
    <mergeCell ref="A36:B36"/>
    <mergeCell ref="D36:M36"/>
    <mergeCell ref="A38:M38"/>
    <mergeCell ref="A25:M25"/>
    <mergeCell ref="A13:N13"/>
    <mergeCell ref="A14:M14"/>
    <mergeCell ref="A15:B15"/>
    <mergeCell ref="D15:M15"/>
    <mergeCell ref="A17:B17"/>
    <mergeCell ref="E17:M17"/>
    <mergeCell ref="A19:B19"/>
    <mergeCell ref="E19:M19"/>
    <mergeCell ref="A21:B21"/>
    <mergeCell ref="D21:M21"/>
    <mergeCell ref="A23:M23"/>
    <mergeCell ref="G11:H11"/>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E3"/>
    <mergeCell ref="F1:O1"/>
    <mergeCell ref="F2:O2"/>
    <mergeCell ref="F3:O3"/>
    <mergeCell ref="A4:D4"/>
    <mergeCell ref="E4:G4"/>
  </mergeCells>
  <dataValidations count="6">
    <dataValidation type="decimal" allowBlank="1" showInputMessage="1" showErrorMessage="1" errorTitle="Error Pregado" error="El pregrado no puede superar los 4 PUNTOS" sqref="O15" xr:uid="{00000000-0002-0000-0200-000000000000}">
      <formula1>0</formula1>
      <formula2>4</formula2>
    </dataValidation>
    <dataValidation allowBlank="1" showInputMessage="1" showErrorMessage="1" errorTitle="Error Especializacion" error="La especializacion no puede superar 1 PUNTO" sqref="O17" xr:uid="{00000000-0002-0000-0200-000001000000}"/>
    <dataValidation allowBlank="1" showInputMessage="1" showErrorMessage="1" errorTitle="Error Maestrias" error="La maestria no puede superar los 3 PUNTOS" sqref="O19" xr:uid="{00000000-0002-0000-0200-000002000000}"/>
    <dataValidation allowBlank="1" showInputMessage="1" showErrorMessage="1" errorTitle="Error Doctorado" error="El doctorado no puede superar los 6 PUNTOS" sqref="O21" xr:uid="{00000000-0002-0000-0200-000003000000}"/>
    <dataValidation type="decimal" allowBlank="1" showInputMessage="1" showErrorMessage="1" errorTitle="Error Formacion Academica" error="La formacion academica no puede superar los 10 PUNTOS" sqref="O23" xr:uid="{00000000-0002-0000-0200-000004000000}">
      <formula1>0</formula1>
      <formula2>9</formula2>
    </dataValidation>
    <dataValidation type="decimal" allowBlank="1" showInputMessage="1" showErrorMessage="1" errorTitle="Error General" error="La evaluación de hoja de vida no puede superar los 30 PUNTOS" sqref="O11" xr:uid="{00000000-0002-0000-0200-000005000000}">
      <formula1>0</formula1>
      <formula2>30</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04"/>
  <sheetViews>
    <sheetView tabSelected="1" topLeftCell="A2" zoomScale="110" zoomScaleNormal="110" workbookViewId="0">
      <selection activeCell="A11" sqref="A11:B11"/>
    </sheetView>
  </sheetViews>
  <sheetFormatPr baseColWidth="10" defaultRowHeight="14.4" x14ac:dyDescent="0.3"/>
  <cols>
    <col min="1" max="1" width="9.5546875" style="3" customWidth="1"/>
    <col min="2" max="2" width="11.109375" style="3" customWidth="1"/>
    <col min="3" max="3" width="17.33203125" style="3" customWidth="1"/>
    <col min="4" max="4" width="11.44140625" style="3" hidden="1" customWidth="1"/>
    <col min="5" max="5" width="8.33203125" style="3" customWidth="1"/>
    <col min="6" max="6" width="8.88671875" style="3" customWidth="1"/>
    <col min="7" max="7" width="6.109375" style="3" customWidth="1"/>
    <col min="8" max="8" width="11.44140625" style="3"/>
    <col min="9" max="9" width="13.44140625" style="3" customWidth="1"/>
    <col min="10" max="10" width="13.33203125" style="3" customWidth="1"/>
    <col min="11" max="12" width="12.44140625" style="3" customWidth="1"/>
    <col min="13" max="13" width="11.44140625" style="3"/>
    <col min="14" max="14" width="5.5546875" style="3" customWidth="1"/>
    <col min="15" max="15" width="14.5546875" style="3" customWidth="1"/>
    <col min="16" max="16" width="11.44140625" style="3"/>
    <col min="17" max="17" width="11.88671875" style="3" bestFit="1" customWidth="1"/>
    <col min="18" max="257" width="11.44140625" style="3"/>
    <col min="258" max="258" width="10.109375" style="3" customWidth="1"/>
    <col min="259" max="259" width="10.5546875" style="3" customWidth="1"/>
    <col min="260" max="260" width="12.5546875" style="3" customWidth="1"/>
    <col min="261" max="261" width="0" style="3" hidden="1" customWidth="1"/>
    <col min="262" max="262" width="11.33203125" style="3" customWidth="1"/>
    <col min="263" max="264" width="11.44140625" style="3"/>
    <col min="265" max="265" width="13.44140625" style="3" customWidth="1"/>
    <col min="266" max="266" width="12.109375" style="3" customWidth="1"/>
    <col min="267" max="268" width="12.44140625" style="3" customWidth="1"/>
    <col min="269" max="269" width="11.44140625" style="3"/>
    <col min="270" max="270" width="5.5546875" style="3" customWidth="1"/>
    <col min="271" max="271" width="14.109375" style="3" customWidth="1"/>
    <col min="272" max="513" width="11.44140625" style="3"/>
    <col min="514" max="514" width="10.109375" style="3" customWidth="1"/>
    <col min="515" max="515" width="10.5546875" style="3" customWidth="1"/>
    <col min="516" max="516" width="12.5546875" style="3" customWidth="1"/>
    <col min="517" max="517" width="0" style="3" hidden="1" customWidth="1"/>
    <col min="518" max="518" width="11.33203125" style="3" customWidth="1"/>
    <col min="519" max="520" width="11.44140625" style="3"/>
    <col min="521" max="521" width="13.44140625" style="3" customWidth="1"/>
    <col min="522" max="522" width="12.109375" style="3" customWidth="1"/>
    <col min="523" max="524" width="12.44140625" style="3" customWidth="1"/>
    <col min="525" max="525" width="11.44140625" style="3"/>
    <col min="526" max="526" width="5.5546875" style="3" customWidth="1"/>
    <col min="527" max="527" width="14.109375" style="3" customWidth="1"/>
    <col min="528" max="769" width="11.44140625" style="3"/>
    <col min="770" max="770" width="10.109375" style="3" customWidth="1"/>
    <col min="771" max="771" width="10.5546875" style="3" customWidth="1"/>
    <col min="772" max="772" width="12.5546875" style="3" customWidth="1"/>
    <col min="773" max="773" width="0" style="3" hidden="1" customWidth="1"/>
    <col min="774" max="774" width="11.33203125" style="3" customWidth="1"/>
    <col min="775" max="776" width="11.44140625" style="3"/>
    <col min="777" max="777" width="13.44140625" style="3" customWidth="1"/>
    <col min="778" max="778" width="12.109375" style="3" customWidth="1"/>
    <col min="779" max="780" width="12.44140625" style="3" customWidth="1"/>
    <col min="781" max="781" width="11.44140625" style="3"/>
    <col min="782" max="782" width="5.5546875" style="3" customWidth="1"/>
    <col min="783" max="783" width="14.109375" style="3" customWidth="1"/>
    <col min="784" max="1025" width="11.44140625" style="3"/>
    <col min="1026" max="1026" width="10.109375" style="3" customWidth="1"/>
    <col min="1027" max="1027" width="10.5546875" style="3" customWidth="1"/>
    <col min="1028" max="1028" width="12.5546875" style="3" customWidth="1"/>
    <col min="1029" max="1029" width="0" style="3" hidden="1" customWidth="1"/>
    <col min="1030" max="1030" width="11.33203125" style="3" customWidth="1"/>
    <col min="1031" max="1032" width="11.44140625" style="3"/>
    <col min="1033" max="1033" width="13.44140625" style="3" customWidth="1"/>
    <col min="1034" max="1034" width="12.109375" style="3" customWidth="1"/>
    <col min="1035" max="1036" width="12.44140625" style="3" customWidth="1"/>
    <col min="1037" max="1037" width="11.44140625" style="3"/>
    <col min="1038" max="1038" width="5.5546875" style="3" customWidth="1"/>
    <col min="1039" max="1039" width="14.109375" style="3" customWidth="1"/>
    <col min="1040" max="1281" width="11.44140625" style="3"/>
    <col min="1282" max="1282" width="10.109375" style="3" customWidth="1"/>
    <col min="1283" max="1283" width="10.5546875" style="3" customWidth="1"/>
    <col min="1284" max="1284" width="12.5546875" style="3" customWidth="1"/>
    <col min="1285" max="1285" width="0" style="3" hidden="1" customWidth="1"/>
    <col min="1286" max="1286" width="11.33203125" style="3" customWidth="1"/>
    <col min="1287" max="1288" width="11.44140625" style="3"/>
    <col min="1289" max="1289" width="13.44140625" style="3" customWidth="1"/>
    <col min="1290" max="1290" width="12.109375" style="3" customWidth="1"/>
    <col min="1291" max="1292" width="12.44140625" style="3" customWidth="1"/>
    <col min="1293" max="1293" width="11.44140625" style="3"/>
    <col min="1294" max="1294" width="5.5546875" style="3" customWidth="1"/>
    <col min="1295" max="1295" width="14.109375" style="3" customWidth="1"/>
    <col min="1296" max="1537" width="11.44140625" style="3"/>
    <col min="1538" max="1538" width="10.109375" style="3" customWidth="1"/>
    <col min="1539" max="1539" width="10.5546875" style="3" customWidth="1"/>
    <col min="1540" max="1540" width="12.5546875" style="3" customWidth="1"/>
    <col min="1541" max="1541" width="0" style="3" hidden="1" customWidth="1"/>
    <col min="1542" max="1542" width="11.33203125" style="3" customWidth="1"/>
    <col min="1543" max="1544" width="11.44140625" style="3"/>
    <col min="1545" max="1545" width="13.44140625" style="3" customWidth="1"/>
    <col min="1546" max="1546" width="12.109375" style="3" customWidth="1"/>
    <col min="1547" max="1548" width="12.44140625" style="3" customWidth="1"/>
    <col min="1549" max="1549" width="11.44140625" style="3"/>
    <col min="1550" max="1550" width="5.5546875" style="3" customWidth="1"/>
    <col min="1551" max="1551" width="14.109375" style="3" customWidth="1"/>
    <col min="1552" max="1793" width="11.44140625" style="3"/>
    <col min="1794" max="1794" width="10.109375" style="3" customWidth="1"/>
    <col min="1795" max="1795" width="10.5546875" style="3" customWidth="1"/>
    <col min="1796" max="1796" width="12.5546875" style="3" customWidth="1"/>
    <col min="1797" max="1797" width="0" style="3" hidden="1" customWidth="1"/>
    <col min="1798" max="1798" width="11.33203125" style="3" customWidth="1"/>
    <col min="1799" max="1800" width="11.44140625" style="3"/>
    <col min="1801" max="1801" width="13.44140625" style="3" customWidth="1"/>
    <col min="1802" max="1802" width="12.109375" style="3" customWidth="1"/>
    <col min="1803" max="1804" width="12.44140625" style="3" customWidth="1"/>
    <col min="1805" max="1805" width="11.44140625" style="3"/>
    <col min="1806" max="1806" width="5.5546875" style="3" customWidth="1"/>
    <col min="1807" max="1807" width="14.109375" style="3" customWidth="1"/>
    <col min="1808" max="2049" width="11.44140625" style="3"/>
    <col min="2050" max="2050" width="10.109375" style="3" customWidth="1"/>
    <col min="2051" max="2051" width="10.5546875" style="3" customWidth="1"/>
    <col min="2052" max="2052" width="12.5546875" style="3" customWidth="1"/>
    <col min="2053" max="2053" width="0" style="3" hidden="1" customWidth="1"/>
    <col min="2054" max="2054" width="11.33203125" style="3" customWidth="1"/>
    <col min="2055" max="2056" width="11.44140625" style="3"/>
    <col min="2057" max="2057" width="13.44140625" style="3" customWidth="1"/>
    <col min="2058" max="2058" width="12.109375" style="3" customWidth="1"/>
    <col min="2059" max="2060" width="12.44140625" style="3" customWidth="1"/>
    <col min="2061" max="2061" width="11.44140625" style="3"/>
    <col min="2062" max="2062" width="5.5546875" style="3" customWidth="1"/>
    <col min="2063" max="2063" width="14.109375" style="3" customWidth="1"/>
    <col min="2064" max="2305" width="11.44140625" style="3"/>
    <col min="2306" max="2306" width="10.109375" style="3" customWidth="1"/>
    <col min="2307" max="2307" width="10.5546875" style="3" customWidth="1"/>
    <col min="2308" max="2308" width="12.5546875" style="3" customWidth="1"/>
    <col min="2309" max="2309" width="0" style="3" hidden="1" customWidth="1"/>
    <col min="2310" max="2310" width="11.33203125" style="3" customWidth="1"/>
    <col min="2311" max="2312" width="11.44140625" style="3"/>
    <col min="2313" max="2313" width="13.44140625" style="3" customWidth="1"/>
    <col min="2314" max="2314" width="12.109375" style="3" customWidth="1"/>
    <col min="2315" max="2316" width="12.44140625" style="3" customWidth="1"/>
    <col min="2317" max="2317" width="11.44140625" style="3"/>
    <col min="2318" max="2318" width="5.5546875" style="3" customWidth="1"/>
    <col min="2319" max="2319" width="14.109375" style="3" customWidth="1"/>
    <col min="2320" max="2561" width="11.44140625" style="3"/>
    <col min="2562" max="2562" width="10.109375" style="3" customWidth="1"/>
    <col min="2563" max="2563" width="10.5546875" style="3" customWidth="1"/>
    <col min="2564" max="2564" width="12.5546875" style="3" customWidth="1"/>
    <col min="2565" max="2565" width="0" style="3" hidden="1" customWidth="1"/>
    <col min="2566" max="2566" width="11.33203125" style="3" customWidth="1"/>
    <col min="2567" max="2568" width="11.44140625" style="3"/>
    <col min="2569" max="2569" width="13.44140625" style="3" customWidth="1"/>
    <col min="2570" max="2570" width="12.109375" style="3" customWidth="1"/>
    <col min="2571" max="2572" width="12.44140625" style="3" customWidth="1"/>
    <col min="2573" max="2573" width="11.44140625" style="3"/>
    <col min="2574" max="2574" width="5.5546875" style="3" customWidth="1"/>
    <col min="2575" max="2575" width="14.109375" style="3" customWidth="1"/>
    <col min="2576" max="2817" width="11.44140625" style="3"/>
    <col min="2818" max="2818" width="10.109375" style="3" customWidth="1"/>
    <col min="2819" max="2819" width="10.5546875" style="3" customWidth="1"/>
    <col min="2820" max="2820" width="12.5546875" style="3" customWidth="1"/>
    <col min="2821" max="2821" width="0" style="3" hidden="1" customWidth="1"/>
    <col min="2822" max="2822" width="11.33203125" style="3" customWidth="1"/>
    <col min="2823" max="2824" width="11.44140625" style="3"/>
    <col min="2825" max="2825" width="13.44140625" style="3" customWidth="1"/>
    <col min="2826" max="2826" width="12.109375" style="3" customWidth="1"/>
    <col min="2827" max="2828" width="12.44140625" style="3" customWidth="1"/>
    <col min="2829" max="2829" width="11.44140625" style="3"/>
    <col min="2830" max="2830" width="5.5546875" style="3" customWidth="1"/>
    <col min="2831" max="2831" width="14.109375" style="3" customWidth="1"/>
    <col min="2832" max="3073" width="11.44140625" style="3"/>
    <col min="3074" max="3074" width="10.109375" style="3" customWidth="1"/>
    <col min="3075" max="3075" width="10.5546875" style="3" customWidth="1"/>
    <col min="3076" max="3076" width="12.5546875" style="3" customWidth="1"/>
    <col min="3077" max="3077" width="0" style="3" hidden="1" customWidth="1"/>
    <col min="3078" max="3078" width="11.33203125" style="3" customWidth="1"/>
    <col min="3079" max="3080" width="11.44140625" style="3"/>
    <col min="3081" max="3081" width="13.44140625" style="3" customWidth="1"/>
    <col min="3082" max="3082" width="12.109375" style="3" customWidth="1"/>
    <col min="3083" max="3084" width="12.44140625" style="3" customWidth="1"/>
    <col min="3085" max="3085" width="11.44140625" style="3"/>
    <col min="3086" max="3086" width="5.5546875" style="3" customWidth="1"/>
    <col min="3087" max="3087" width="14.109375" style="3" customWidth="1"/>
    <col min="3088" max="3329" width="11.44140625" style="3"/>
    <col min="3330" max="3330" width="10.109375" style="3" customWidth="1"/>
    <col min="3331" max="3331" width="10.5546875" style="3" customWidth="1"/>
    <col min="3332" max="3332" width="12.5546875" style="3" customWidth="1"/>
    <col min="3333" max="3333" width="0" style="3" hidden="1" customWidth="1"/>
    <col min="3334" max="3334" width="11.33203125" style="3" customWidth="1"/>
    <col min="3335" max="3336" width="11.44140625" style="3"/>
    <col min="3337" max="3337" width="13.44140625" style="3" customWidth="1"/>
    <col min="3338" max="3338" width="12.109375" style="3" customWidth="1"/>
    <col min="3339" max="3340" width="12.44140625" style="3" customWidth="1"/>
    <col min="3341" max="3341" width="11.44140625" style="3"/>
    <col min="3342" max="3342" width="5.5546875" style="3" customWidth="1"/>
    <col min="3343" max="3343" width="14.109375" style="3" customWidth="1"/>
    <col min="3344" max="3585" width="11.44140625" style="3"/>
    <col min="3586" max="3586" width="10.109375" style="3" customWidth="1"/>
    <col min="3587" max="3587" width="10.5546875" style="3" customWidth="1"/>
    <col min="3588" max="3588" width="12.5546875" style="3" customWidth="1"/>
    <col min="3589" max="3589" width="0" style="3" hidden="1" customWidth="1"/>
    <col min="3590" max="3590" width="11.33203125" style="3" customWidth="1"/>
    <col min="3591" max="3592" width="11.44140625" style="3"/>
    <col min="3593" max="3593" width="13.44140625" style="3" customWidth="1"/>
    <col min="3594" max="3594" width="12.109375" style="3" customWidth="1"/>
    <col min="3595" max="3596" width="12.44140625" style="3" customWidth="1"/>
    <col min="3597" max="3597" width="11.44140625" style="3"/>
    <col min="3598" max="3598" width="5.5546875" style="3" customWidth="1"/>
    <col min="3599" max="3599" width="14.109375" style="3" customWidth="1"/>
    <col min="3600" max="3841" width="11.44140625" style="3"/>
    <col min="3842" max="3842" width="10.109375" style="3" customWidth="1"/>
    <col min="3843" max="3843" width="10.5546875" style="3" customWidth="1"/>
    <col min="3844" max="3844" width="12.5546875" style="3" customWidth="1"/>
    <col min="3845" max="3845" width="0" style="3" hidden="1" customWidth="1"/>
    <col min="3846" max="3846" width="11.33203125" style="3" customWidth="1"/>
    <col min="3847" max="3848" width="11.44140625" style="3"/>
    <col min="3849" max="3849" width="13.44140625" style="3" customWidth="1"/>
    <col min="3850" max="3850" width="12.109375" style="3" customWidth="1"/>
    <col min="3851" max="3852" width="12.44140625" style="3" customWidth="1"/>
    <col min="3853" max="3853" width="11.44140625" style="3"/>
    <col min="3854" max="3854" width="5.5546875" style="3" customWidth="1"/>
    <col min="3855" max="3855" width="14.109375" style="3" customWidth="1"/>
    <col min="3856" max="4097" width="11.44140625" style="3"/>
    <col min="4098" max="4098" width="10.109375" style="3" customWidth="1"/>
    <col min="4099" max="4099" width="10.5546875" style="3" customWidth="1"/>
    <col min="4100" max="4100" width="12.5546875" style="3" customWidth="1"/>
    <col min="4101" max="4101" width="0" style="3" hidden="1" customWidth="1"/>
    <col min="4102" max="4102" width="11.33203125" style="3" customWidth="1"/>
    <col min="4103" max="4104" width="11.44140625" style="3"/>
    <col min="4105" max="4105" width="13.44140625" style="3" customWidth="1"/>
    <col min="4106" max="4106" width="12.109375" style="3" customWidth="1"/>
    <col min="4107" max="4108" width="12.44140625" style="3" customWidth="1"/>
    <col min="4109" max="4109" width="11.44140625" style="3"/>
    <col min="4110" max="4110" width="5.5546875" style="3" customWidth="1"/>
    <col min="4111" max="4111" width="14.109375" style="3" customWidth="1"/>
    <col min="4112" max="4353" width="11.44140625" style="3"/>
    <col min="4354" max="4354" width="10.109375" style="3" customWidth="1"/>
    <col min="4355" max="4355" width="10.5546875" style="3" customWidth="1"/>
    <col min="4356" max="4356" width="12.5546875" style="3" customWidth="1"/>
    <col min="4357" max="4357" width="0" style="3" hidden="1" customWidth="1"/>
    <col min="4358" max="4358" width="11.33203125" style="3" customWidth="1"/>
    <col min="4359" max="4360" width="11.44140625" style="3"/>
    <col min="4361" max="4361" width="13.44140625" style="3" customWidth="1"/>
    <col min="4362" max="4362" width="12.109375" style="3" customWidth="1"/>
    <col min="4363" max="4364" width="12.44140625" style="3" customWidth="1"/>
    <col min="4365" max="4365" width="11.44140625" style="3"/>
    <col min="4366" max="4366" width="5.5546875" style="3" customWidth="1"/>
    <col min="4367" max="4367" width="14.109375" style="3" customWidth="1"/>
    <col min="4368" max="4609" width="11.44140625" style="3"/>
    <col min="4610" max="4610" width="10.109375" style="3" customWidth="1"/>
    <col min="4611" max="4611" width="10.5546875" style="3" customWidth="1"/>
    <col min="4612" max="4612" width="12.5546875" style="3" customWidth="1"/>
    <col min="4613" max="4613" width="0" style="3" hidden="1" customWidth="1"/>
    <col min="4614" max="4614" width="11.33203125" style="3" customWidth="1"/>
    <col min="4615" max="4616" width="11.44140625" style="3"/>
    <col min="4617" max="4617" width="13.44140625" style="3" customWidth="1"/>
    <col min="4618" max="4618" width="12.109375" style="3" customWidth="1"/>
    <col min="4619" max="4620" width="12.44140625" style="3" customWidth="1"/>
    <col min="4621" max="4621" width="11.44140625" style="3"/>
    <col min="4622" max="4622" width="5.5546875" style="3" customWidth="1"/>
    <col min="4623" max="4623" width="14.109375" style="3" customWidth="1"/>
    <col min="4624" max="4865" width="11.44140625" style="3"/>
    <col min="4866" max="4866" width="10.109375" style="3" customWidth="1"/>
    <col min="4867" max="4867" width="10.5546875" style="3" customWidth="1"/>
    <col min="4868" max="4868" width="12.5546875" style="3" customWidth="1"/>
    <col min="4869" max="4869" width="0" style="3" hidden="1" customWidth="1"/>
    <col min="4870" max="4870" width="11.33203125" style="3" customWidth="1"/>
    <col min="4871" max="4872" width="11.44140625" style="3"/>
    <col min="4873" max="4873" width="13.44140625" style="3" customWidth="1"/>
    <col min="4874" max="4874" width="12.109375" style="3" customWidth="1"/>
    <col min="4875" max="4876" width="12.44140625" style="3" customWidth="1"/>
    <col min="4877" max="4877" width="11.44140625" style="3"/>
    <col min="4878" max="4878" width="5.5546875" style="3" customWidth="1"/>
    <col min="4879" max="4879" width="14.109375" style="3" customWidth="1"/>
    <col min="4880" max="5121" width="11.44140625" style="3"/>
    <col min="5122" max="5122" width="10.109375" style="3" customWidth="1"/>
    <col min="5123" max="5123" width="10.5546875" style="3" customWidth="1"/>
    <col min="5124" max="5124" width="12.5546875" style="3" customWidth="1"/>
    <col min="5125" max="5125" width="0" style="3" hidden="1" customWidth="1"/>
    <col min="5126" max="5126" width="11.33203125" style="3" customWidth="1"/>
    <col min="5127" max="5128" width="11.44140625" style="3"/>
    <col min="5129" max="5129" width="13.44140625" style="3" customWidth="1"/>
    <col min="5130" max="5130" width="12.109375" style="3" customWidth="1"/>
    <col min="5131" max="5132" width="12.44140625" style="3" customWidth="1"/>
    <col min="5133" max="5133" width="11.44140625" style="3"/>
    <col min="5134" max="5134" width="5.5546875" style="3" customWidth="1"/>
    <col min="5135" max="5135" width="14.109375" style="3" customWidth="1"/>
    <col min="5136" max="5377" width="11.44140625" style="3"/>
    <col min="5378" max="5378" width="10.109375" style="3" customWidth="1"/>
    <col min="5379" max="5379" width="10.5546875" style="3" customWidth="1"/>
    <col min="5380" max="5380" width="12.5546875" style="3" customWidth="1"/>
    <col min="5381" max="5381" width="0" style="3" hidden="1" customWidth="1"/>
    <col min="5382" max="5382" width="11.33203125" style="3" customWidth="1"/>
    <col min="5383" max="5384" width="11.44140625" style="3"/>
    <col min="5385" max="5385" width="13.44140625" style="3" customWidth="1"/>
    <col min="5386" max="5386" width="12.109375" style="3" customWidth="1"/>
    <col min="5387" max="5388" width="12.44140625" style="3" customWidth="1"/>
    <col min="5389" max="5389" width="11.44140625" style="3"/>
    <col min="5390" max="5390" width="5.5546875" style="3" customWidth="1"/>
    <col min="5391" max="5391" width="14.109375" style="3" customWidth="1"/>
    <col min="5392" max="5633" width="11.44140625" style="3"/>
    <col min="5634" max="5634" width="10.109375" style="3" customWidth="1"/>
    <col min="5635" max="5635" width="10.5546875" style="3" customWidth="1"/>
    <col min="5636" max="5636" width="12.5546875" style="3" customWidth="1"/>
    <col min="5637" max="5637" width="0" style="3" hidden="1" customWidth="1"/>
    <col min="5638" max="5638" width="11.33203125" style="3" customWidth="1"/>
    <col min="5639" max="5640" width="11.44140625" style="3"/>
    <col min="5641" max="5641" width="13.44140625" style="3" customWidth="1"/>
    <col min="5642" max="5642" width="12.109375" style="3" customWidth="1"/>
    <col min="5643" max="5644" width="12.44140625" style="3" customWidth="1"/>
    <col min="5645" max="5645" width="11.44140625" style="3"/>
    <col min="5646" max="5646" width="5.5546875" style="3" customWidth="1"/>
    <col min="5647" max="5647" width="14.109375" style="3" customWidth="1"/>
    <col min="5648" max="5889" width="11.44140625" style="3"/>
    <col min="5890" max="5890" width="10.109375" style="3" customWidth="1"/>
    <col min="5891" max="5891" width="10.5546875" style="3" customWidth="1"/>
    <col min="5892" max="5892" width="12.5546875" style="3" customWidth="1"/>
    <col min="5893" max="5893" width="0" style="3" hidden="1" customWidth="1"/>
    <col min="5894" max="5894" width="11.33203125" style="3" customWidth="1"/>
    <col min="5895" max="5896" width="11.44140625" style="3"/>
    <col min="5897" max="5897" width="13.44140625" style="3" customWidth="1"/>
    <col min="5898" max="5898" width="12.109375" style="3" customWidth="1"/>
    <col min="5899" max="5900" width="12.44140625" style="3" customWidth="1"/>
    <col min="5901" max="5901" width="11.44140625" style="3"/>
    <col min="5902" max="5902" width="5.5546875" style="3" customWidth="1"/>
    <col min="5903" max="5903" width="14.109375" style="3" customWidth="1"/>
    <col min="5904" max="6145" width="11.44140625" style="3"/>
    <col min="6146" max="6146" width="10.109375" style="3" customWidth="1"/>
    <col min="6147" max="6147" width="10.5546875" style="3" customWidth="1"/>
    <col min="6148" max="6148" width="12.5546875" style="3" customWidth="1"/>
    <col min="6149" max="6149" width="0" style="3" hidden="1" customWidth="1"/>
    <col min="6150" max="6150" width="11.33203125" style="3" customWidth="1"/>
    <col min="6151" max="6152" width="11.44140625" style="3"/>
    <col min="6153" max="6153" width="13.44140625" style="3" customWidth="1"/>
    <col min="6154" max="6154" width="12.109375" style="3" customWidth="1"/>
    <col min="6155" max="6156" width="12.44140625" style="3" customWidth="1"/>
    <col min="6157" max="6157" width="11.44140625" style="3"/>
    <col min="6158" max="6158" width="5.5546875" style="3" customWidth="1"/>
    <col min="6159" max="6159" width="14.109375" style="3" customWidth="1"/>
    <col min="6160" max="6401" width="11.44140625" style="3"/>
    <col min="6402" max="6402" width="10.109375" style="3" customWidth="1"/>
    <col min="6403" max="6403" width="10.5546875" style="3" customWidth="1"/>
    <col min="6404" max="6404" width="12.5546875" style="3" customWidth="1"/>
    <col min="6405" max="6405" width="0" style="3" hidden="1" customWidth="1"/>
    <col min="6406" max="6406" width="11.33203125" style="3" customWidth="1"/>
    <col min="6407" max="6408" width="11.44140625" style="3"/>
    <col min="6409" max="6409" width="13.44140625" style="3" customWidth="1"/>
    <col min="6410" max="6410" width="12.109375" style="3" customWidth="1"/>
    <col min="6411" max="6412" width="12.44140625" style="3" customWidth="1"/>
    <col min="6413" max="6413" width="11.44140625" style="3"/>
    <col min="6414" max="6414" width="5.5546875" style="3" customWidth="1"/>
    <col min="6415" max="6415" width="14.109375" style="3" customWidth="1"/>
    <col min="6416" max="6657" width="11.44140625" style="3"/>
    <col min="6658" max="6658" width="10.109375" style="3" customWidth="1"/>
    <col min="6659" max="6659" width="10.5546875" style="3" customWidth="1"/>
    <col min="6660" max="6660" width="12.5546875" style="3" customWidth="1"/>
    <col min="6661" max="6661" width="0" style="3" hidden="1" customWidth="1"/>
    <col min="6662" max="6662" width="11.33203125" style="3" customWidth="1"/>
    <col min="6663" max="6664" width="11.44140625" style="3"/>
    <col min="6665" max="6665" width="13.44140625" style="3" customWidth="1"/>
    <col min="6666" max="6666" width="12.109375" style="3" customWidth="1"/>
    <col min="6667" max="6668" width="12.44140625" style="3" customWidth="1"/>
    <col min="6669" max="6669" width="11.44140625" style="3"/>
    <col min="6670" max="6670" width="5.5546875" style="3" customWidth="1"/>
    <col min="6671" max="6671" width="14.109375" style="3" customWidth="1"/>
    <col min="6672" max="6913" width="11.44140625" style="3"/>
    <col min="6914" max="6914" width="10.109375" style="3" customWidth="1"/>
    <col min="6915" max="6915" width="10.5546875" style="3" customWidth="1"/>
    <col min="6916" max="6916" width="12.5546875" style="3" customWidth="1"/>
    <col min="6917" max="6917" width="0" style="3" hidden="1" customWidth="1"/>
    <col min="6918" max="6918" width="11.33203125" style="3" customWidth="1"/>
    <col min="6919" max="6920" width="11.44140625" style="3"/>
    <col min="6921" max="6921" width="13.44140625" style="3" customWidth="1"/>
    <col min="6922" max="6922" width="12.109375" style="3" customWidth="1"/>
    <col min="6923" max="6924" width="12.44140625" style="3" customWidth="1"/>
    <col min="6925" max="6925" width="11.44140625" style="3"/>
    <col min="6926" max="6926" width="5.5546875" style="3" customWidth="1"/>
    <col min="6927" max="6927" width="14.109375" style="3" customWidth="1"/>
    <col min="6928" max="7169" width="11.44140625" style="3"/>
    <col min="7170" max="7170" width="10.109375" style="3" customWidth="1"/>
    <col min="7171" max="7171" width="10.5546875" style="3" customWidth="1"/>
    <col min="7172" max="7172" width="12.5546875" style="3" customWidth="1"/>
    <col min="7173" max="7173" width="0" style="3" hidden="1" customWidth="1"/>
    <col min="7174" max="7174" width="11.33203125" style="3" customWidth="1"/>
    <col min="7175" max="7176" width="11.44140625" style="3"/>
    <col min="7177" max="7177" width="13.44140625" style="3" customWidth="1"/>
    <col min="7178" max="7178" width="12.109375" style="3" customWidth="1"/>
    <col min="7179" max="7180" width="12.44140625" style="3" customWidth="1"/>
    <col min="7181" max="7181" width="11.44140625" style="3"/>
    <col min="7182" max="7182" width="5.5546875" style="3" customWidth="1"/>
    <col min="7183" max="7183" width="14.109375" style="3" customWidth="1"/>
    <col min="7184" max="7425" width="11.44140625" style="3"/>
    <col min="7426" max="7426" width="10.109375" style="3" customWidth="1"/>
    <col min="7427" max="7427" width="10.5546875" style="3" customWidth="1"/>
    <col min="7428" max="7428" width="12.5546875" style="3" customWidth="1"/>
    <col min="7429" max="7429" width="0" style="3" hidden="1" customWidth="1"/>
    <col min="7430" max="7430" width="11.33203125" style="3" customWidth="1"/>
    <col min="7431" max="7432" width="11.44140625" style="3"/>
    <col min="7433" max="7433" width="13.44140625" style="3" customWidth="1"/>
    <col min="7434" max="7434" width="12.109375" style="3" customWidth="1"/>
    <col min="7435" max="7436" width="12.44140625" style="3" customWidth="1"/>
    <col min="7437" max="7437" width="11.44140625" style="3"/>
    <col min="7438" max="7438" width="5.5546875" style="3" customWidth="1"/>
    <col min="7439" max="7439" width="14.109375" style="3" customWidth="1"/>
    <col min="7440" max="7681" width="11.44140625" style="3"/>
    <col min="7682" max="7682" width="10.109375" style="3" customWidth="1"/>
    <col min="7683" max="7683" width="10.5546875" style="3" customWidth="1"/>
    <col min="7684" max="7684" width="12.5546875" style="3" customWidth="1"/>
    <col min="7685" max="7685" width="0" style="3" hidden="1" customWidth="1"/>
    <col min="7686" max="7686" width="11.33203125" style="3" customWidth="1"/>
    <col min="7687" max="7688" width="11.44140625" style="3"/>
    <col min="7689" max="7689" width="13.44140625" style="3" customWidth="1"/>
    <col min="7690" max="7690" width="12.109375" style="3" customWidth="1"/>
    <col min="7691" max="7692" width="12.44140625" style="3" customWidth="1"/>
    <col min="7693" max="7693" width="11.44140625" style="3"/>
    <col min="7694" max="7694" width="5.5546875" style="3" customWidth="1"/>
    <col min="7695" max="7695" width="14.109375" style="3" customWidth="1"/>
    <col min="7696" max="7937" width="11.44140625" style="3"/>
    <col min="7938" max="7938" width="10.109375" style="3" customWidth="1"/>
    <col min="7939" max="7939" width="10.5546875" style="3" customWidth="1"/>
    <col min="7940" max="7940" width="12.5546875" style="3" customWidth="1"/>
    <col min="7941" max="7941" width="0" style="3" hidden="1" customWidth="1"/>
    <col min="7942" max="7942" width="11.33203125" style="3" customWidth="1"/>
    <col min="7943" max="7944" width="11.44140625" style="3"/>
    <col min="7945" max="7945" width="13.44140625" style="3" customWidth="1"/>
    <col min="7946" max="7946" width="12.109375" style="3" customWidth="1"/>
    <col min="7947" max="7948" width="12.44140625" style="3" customWidth="1"/>
    <col min="7949" max="7949" width="11.44140625" style="3"/>
    <col min="7950" max="7950" width="5.5546875" style="3" customWidth="1"/>
    <col min="7951" max="7951" width="14.109375" style="3" customWidth="1"/>
    <col min="7952" max="8193" width="11.44140625" style="3"/>
    <col min="8194" max="8194" width="10.109375" style="3" customWidth="1"/>
    <col min="8195" max="8195" width="10.5546875" style="3" customWidth="1"/>
    <col min="8196" max="8196" width="12.5546875" style="3" customWidth="1"/>
    <col min="8197" max="8197" width="0" style="3" hidden="1" customWidth="1"/>
    <col min="8198" max="8198" width="11.33203125" style="3" customWidth="1"/>
    <col min="8199" max="8200" width="11.44140625" style="3"/>
    <col min="8201" max="8201" width="13.44140625" style="3" customWidth="1"/>
    <col min="8202" max="8202" width="12.109375" style="3" customWidth="1"/>
    <col min="8203" max="8204" width="12.44140625" style="3" customWidth="1"/>
    <col min="8205" max="8205" width="11.44140625" style="3"/>
    <col min="8206" max="8206" width="5.5546875" style="3" customWidth="1"/>
    <col min="8207" max="8207" width="14.109375" style="3" customWidth="1"/>
    <col min="8208" max="8449" width="11.44140625" style="3"/>
    <col min="8450" max="8450" width="10.109375" style="3" customWidth="1"/>
    <col min="8451" max="8451" width="10.5546875" style="3" customWidth="1"/>
    <col min="8452" max="8452" width="12.5546875" style="3" customWidth="1"/>
    <col min="8453" max="8453" width="0" style="3" hidden="1" customWidth="1"/>
    <col min="8454" max="8454" width="11.33203125" style="3" customWidth="1"/>
    <col min="8455" max="8456" width="11.44140625" style="3"/>
    <col min="8457" max="8457" width="13.44140625" style="3" customWidth="1"/>
    <col min="8458" max="8458" width="12.109375" style="3" customWidth="1"/>
    <col min="8459" max="8460" width="12.44140625" style="3" customWidth="1"/>
    <col min="8461" max="8461" width="11.44140625" style="3"/>
    <col min="8462" max="8462" width="5.5546875" style="3" customWidth="1"/>
    <col min="8463" max="8463" width="14.109375" style="3" customWidth="1"/>
    <col min="8464" max="8705" width="11.44140625" style="3"/>
    <col min="8706" max="8706" width="10.109375" style="3" customWidth="1"/>
    <col min="8707" max="8707" width="10.5546875" style="3" customWidth="1"/>
    <col min="8708" max="8708" width="12.5546875" style="3" customWidth="1"/>
    <col min="8709" max="8709" width="0" style="3" hidden="1" customWidth="1"/>
    <col min="8710" max="8710" width="11.33203125" style="3" customWidth="1"/>
    <col min="8711" max="8712" width="11.44140625" style="3"/>
    <col min="8713" max="8713" width="13.44140625" style="3" customWidth="1"/>
    <col min="8714" max="8714" width="12.109375" style="3" customWidth="1"/>
    <col min="8715" max="8716" width="12.44140625" style="3" customWidth="1"/>
    <col min="8717" max="8717" width="11.44140625" style="3"/>
    <col min="8718" max="8718" width="5.5546875" style="3" customWidth="1"/>
    <col min="8719" max="8719" width="14.109375" style="3" customWidth="1"/>
    <col min="8720" max="8961" width="11.44140625" style="3"/>
    <col min="8962" max="8962" width="10.109375" style="3" customWidth="1"/>
    <col min="8963" max="8963" width="10.5546875" style="3" customWidth="1"/>
    <col min="8964" max="8964" width="12.5546875" style="3" customWidth="1"/>
    <col min="8965" max="8965" width="0" style="3" hidden="1" customWidth="1"/>
    <col min="8966" max="8966" width="11.33203125" style="3" customWidth="1"/>
    <col min="8967" max="8968" width="11.44140625" style="3"/>
    <col min="8969" max="8969" width="13.44140625" style="3" customWidth="1"/>
    <col min="8970" max="8970" width="12.109375" style="3" customWidth="1"/>
    <col min="8971" max="8972" width="12.44140625" style="3" customWidth="1"/>
    <col min="8973" max="8973" width="11.44140625" style="3"/>
    <col min="8974" max="8974" width="5.5546875" style="3" customWidth="1"/>
    <col min="8975" max="8975" width="14.109375" style="3" customWidth="1"/>
    <col min="8976" max="9217" width="11.44140625" style="3"/>
    <col min="9218" max="9218" width="10.109375" style="3" customWidth="1"/>
    <col min="9219" max="9219" width="10.5546875" style="3" customWidth="1"/>
    <col min="9220" max="9220" width="12.5546875" style="3" customWidth="1"/>
    <col min="9221" max="9221" width="0" style="3" hidden="1" customWidth="1"/>
    <col min="9222" max="9222" width="11.33203125" style="3" customWidth="1"/>
    <col min="9223" max="9224" width="11.44140625" style="3"/>
    <col min="9225" max="9225" width="13.44140625" style="3" customWidth="1"/>
    <col min="9226" max="9226" width="12.109375" style="3" customWidth="1"/>
    <col min="9227" max="9228" width="12.44140625" style="3" customWidth="1"/>
    <col min="9229" max="9229" width="11.44140625" style="3"/>
    <col min="9230" max="9230" width="5.5546875" style="3" customWidth="1"/>
    <col min="9231" max="9231" width="14.109375" style="3" customWidth="1"/>
    <col min="9232" max="9473" width="11.44140625" style="3"/>
    <col min="9474" max="9474" width="10.109375" style="3" customWidth="1"/>
    <col min="9475" max="9475" width="10.5546875" style="3" customWidth="1"/>
    <col min="9476" max="9476" width="12.5546875" style="3" customWidth="1"/>
    <col min="9477" max="9477" width="0" style="3" hidden="1" customWidth="1"/>
    <col min="9478" max="9478" width="11.33203125" style="3" customWidth="1"/>
    <col min="9479" max="9480" width="11.44140625" style="3"/>
    <col min="9481" max="9481" width="13.44140625" style="3" customWidth="1"/>
    <col min="9482" max="9482" width="12.109375" style="3" customWidth="1"/>
    <col min="9483" max="9484" width="12.44140625" style="3" customWidth="1"/>
    <col min="9485" max="9485" width="11.44140625" style="3"/>
    <col min="9486" max="9486" width="5.5546875" style="3" customWidth="1"/>
    <col min="9487" max="9487" width="14.109375" style="3" customWidth="1"/>
    <col min="9488" max="9729" width="11.44140625" style="3"/>
    <col min="9730" max="9730" width="10.109375" style="3" customWidth="1"/>
    <col min="9731" max="9731" width="10.5546875" style="3" customWidth="1"/>
    <col min="9732" max="9732" width="12.5546875" style="3" customWidth="1"/>
    <col min="9733" max="9733" width="0" style="3" hidden="1" customWidth="1"/>
    <col min="9734" max="9734" width="11.33203125" style="3" customWidth="1"/>
    <col min="9735" max="9736" width="11.44140625" style="3"/>
    <col min="9737" max="9737" width="13.44140625" style="3" customWidth="1"/>
    <col min="9738" max="9738" width="12.109375" style="3" customWidth="1"/>
    <col min="9739" max="9740" width="12.44140625" style="3" customWidth="1"/>
    <col min="9741" max="9741" width="11.44140625" style="3"/>
    <col min="9742" max="9742" width="5.5546875" style="3" customWidth="1"/>
    <col min="9743" max="9743" width="14.109375" style="3" customWidth="1"/>
    <col min="9744" max="9985" width="11.44140625" style="3"/>
    <col min="9986" max="9986" width="10.109375" style="3" customWidth="1"/>
    <col min="9987" max="9987" width="10.5546875" style="3" customWidth="1"/>
    <col min="9988" max="9988" width="12.5546875" style="3" customWidth="1"/>
    <col min="9989" max="9989" width="0" style="3" hidden="1" customWidth="1"/>
    <col min="9990" max="9990" width="11.33203125" style="3" customWidth="1"/>
    <col min="9991" max="9992" width="11.44140625" style="3"/>
    <col min="9993" max="9993" width="13.44140625" style="3" customWidth="1"/>
    <col min="9994" max="9994" width="12.109375" style="3" customWidth="1"/>
    <col min="9995" max="9996" width="12.44140625" style="3" customWidth="1"/>
    <col min="9997" max="9997" width="11.44140625" style="3"/>
    <col min="9998" max="9998" width="5.5546875" style="3" customWidth="1"/>
    <col min="9999" max="9999" width="14.109375" style="3" customWidth="1"/>
    <col min="10000" max="10241" width="11.44140625" style="3"/>
    <col min="10242" max="10242" width="10.109375" style="3" customWidth="1"/>
    <col min="10243" max="10243" width="10.5546875" style="3" customWidth="1"/>
    <col min="10244" max="10244" width="12.5546875" style="3" customWidth="1"/>
    <col min="10245" max="10245" width="0" style="3" hidden="1" customWidth="1"/>
    <col min="10246" max="10246" width="11.33203125" style="3" customWidth="1"/>
    <col min="10247" max="10248" width="11.44140625" style="3"/>
    <col min="10249" max="10249" width="13.44140625" style="3" customWidth="1"/>
    <col min="10250" max="10250" width="12.109375" style="3" customWidth="1"/>
    <col min="10251" max="10252" width="12.44140625" style="3" customWidth="1"/>
    <col min="10253" max="10253" width="11.44140625" style="3"/>
    <col min="10254" max="10254" width="5.5546875" style="3" customWidth="1"/>
    <col min="10255" max="10255" width="14.109375" style="3" customWidth="1"/>
    <col min="10256" max="10497" width="11.44140625" style="3"/>
    <col min="10498" max="10498" width="10.109375" style="3" customWidth="1"/>
    <col min="10499" max="10499" width="10.5546875" style="3" customWidth="1"/>
    <col min="10500" max="10500" width="12.5546875" style="3" customWidth="1"/>
    <col min="10501" max="10501" width="0" style="3" hidden="1" customWidth="1"/>
    <col min="10502" max="10502" width="11.33203125" style="3" customWidth="1"/>
    <col min="10503" max="10504" width="11.44140625" style="3"/>
    <col min="10505" max="10505" width="13.44140625" style="3" customWidth="1"/>
    <col min="10506" max="10506" width="12.109375" style="3" customWidth="1"/>
    <col min="10507" max="10508" width="12.44140625" style="3" customWidth="1"/>
    <col min="10509" max="10509" width="11.44140625" style="3"/>
    <col min="10510" max="10510" width="5.5546875" style="3" customWidth="1"/>
    <col min="10511" max="10511" width="14.109375" style="3" customWidth="1"/>
    <col min="10512" max="10753" width="11.44140625" style="3"/>
    <col min="10754" max="10754" width="10.109375" style="3" customWidth="1"/>
    <col min="10755" max="10755" width="10.5546875" style="3" customWidth="1"/>
    <col min="10756" max="10756" width="12.5546875" style="3" customWidth="1"/>
    <col min="10757" max="10757" width="0" style="3" hidden="1" customWidth="1"/>
    <col min="10758" max="10758" width="11.33203125" style="3" customWidth="1"/>
    <col min="10759" max="10760" width="11.44140625" style="3"/>
    <col min="10761" max="10761" width="13.44140625" style="3" customWidth="1"/>
    <col min="10762" max="10762" width="12.109375" style="3" customWidth="1"/>
    <col min="10763" max="10764" width="12.44140625" style="3" customWidth="1"/>
    <col min="10765" max="10765" width="11.44140625" style="3"/>
    <col min="10766" max="10766" width="5.5546875" style="3" customWidth="1"/>
    <col min="10767" max="10767" width="14.109375" style="3" customWidth="1"/>
    <col min="10768" max="11009" width="11.44140625" style="3"/>
    <col min="11010" max="11010" width="10.109375" style="3" customWidth="1"/>
    <col min="11011" max="11011" width="10.5546875" style="3" customWidth="1"/>
    <col min="11012" max="11012" width="12.5546875" style="3" customWidth="1"/>
    <col min="11013" max="11013" width="0" style="3" hidden="1" customWidth="1"/>
    <col min="11014" max="11014" width="11.33203125" style="3" customWidth="1"/>
    <col min="11015" max="11016" width="11.44140625" style="3"/>
    <col min="11017" max="11017" width="13.44140625" style="3" customWidth="1"/>
    <col min="11018" max="11018" width="12.109375" style="3" customWidth="1"/>
    <col min="11019" max="11020" width="12.44140625" style="3" customWidth="1"/>
    <col min="11021" max="11021" width="11.44140625" style="3"/>
    <col min="11022" max="11022" width="5.5546875" style="3" customWidth="1"/>
    <col min="11023" max="11023" width="14.109375" style="3" customWidth="1"/>
    <col min="11024" max="11265" width="11.44140625" style="3"/>
    <col min="11266" max="11266" width="10.109375" style="3" customWidth="1"/>
    <col min="11267" max="11267" width="10.5546875" style="3" customWidth="1"/>
    <col min="11268" max="11268" width="12.5546875" style="3" customWidth="1"/>
    <col min="11269" max="11269" width="0" style="3" hidden="1" customWidth="1"/>
    <col min="11270" max="11270" width="11.33203125" style="3" customWidth="1"/>
    <col min="11271" max="11272" width="11.44140625" style="3"/>
    <col min="11273" max="11273" width="13.44140625" style="3" customWidth="1"/>
    <col min="11274" max="11274" width="12.109375" style="3" customWidth="1"/>
    <col min="11275" max="11276" width="12.44140625" style="3" customWidth="1"/>
    <col min="11277" max="11277" width="11.44140625" style="3"/>
    <col min="11278" max="11278" width="5.5546875" style="3" customWidth="1"/>
    <col min="11279" max="11279" width="14.109375" style="3" customWidth="1"/>
    <col min="11280" max="11521" width="11.44140625" style="3"/>
    <col min="11522" max="11522" width="10.109375" style="3" customWidth="1"/>
    <col min="11523" max="11523" width="10.5546875" style="3" customWidth="1"/>
    <col min="11524" max="11524" width="12.5546875" style="3" customWidth="1"/>
    <col min="11525" max="11525" width="0" style="3" hidden="1" customWidth="1"/>
    <col min="11526" max="11526" width="11.33203125" style="3" customWidth="1"/>
    <col min="11527" max="11528" width="11.44140625" style="3"/>
    <col min="11529" max="11529" width="13.44140625" style="3" customWidth="1"/>
    <col min="11530" max="11530" width="12.109375" style="3" customWidth="1"/>
    <col min="11531" max="11532" width="12.44140625" style="3" customWidth="1"/>
    <col min="11533" max="11533" width="11.44140625" style="3"/>
    <col min="11534" max="11534" width="5.5546875" style="3" customWidth="1"/>
    <col min="11535" max="11535" width="14.109375" style="3" customWidth="1"/>
    <col min="11536" max="11777" width="11.44140625" style="3"/>
    <col min="11778" max="11778" width="10.109375" style="3" customWidth="1"/>
    <col min="11779" max="11779" width="10.5546875" style="3" customWidth="1"/>
    <col min="11780" max="11780" width="12.5546875" style="3" customWidth="1"/>
    <col min="11781" max="11781" width="0" style="3" hidden="1" customWidth="1"/>
    <col min="11782" max="11782" width="11.33203125" style="3" customWidth="1"/>
    <col min="11783" max="11784" width="11.44140625" style="3"/>
    <col min="11785" max="11785" width="13.44140625" style="3" customWidth="1"/>
    <col min="11786" max="11786" width="12.109375" style="3" customWidth="1"/>
    <col min="11787" max="11788" width="12.44140625" style="3" customWidth="1"/>
    <col min="11789" max="11789" width="11.44140625" style="3"/>
    <col min="11790" max="11790" width="5.5546875" style="3" customWidth="1"/>
    <col min="11791" max="11791" width="14.109375" style="3" customWidth="1"/>
    <col min="11792" max="12033" width="11.44140625" style="3"/>
    <col min="12034" max="12034" width="10.109375" style="3" customWidth="1"/>
    <col min="12035" max="12035" width="10.5546875" style="3" customWidth="1"/>
    <col min="12036" max="12036" width="12.5546875" style="3" customWidth="1"/>
    <col min="12037" max="12037" width="0" style="3" hidden="1" customWidth="1"/>
    <col min="12038" max="12038" width="11.33203125" style="3" customWidth="1"/>
    <col min="12039" max="12040" width="11.44140625" style="3"/>
    <col min="12041" max="12041" width="13.44140625" style="3" customWidth="1"/>
    <col min="12042" max="12042" width="12.109375" style="3" customWidth="1"/>
    <col min="12043" max="12044" width="12.44140625" style="3" customWidth="1"/>
    <col min="12045" max="12045" width="11.44140625" style="3"/>
    <col min="12046" max="12046" width="5.5546875" style="3" customWidth="1"/>
    <col min="12047" max="12047" width="14.109375" style="3" customWidth="1"/>
    <col min="12048" max="12289" width="11.44140625" style="3"/>
    <col min="12290" max="12290" width="10.109375" style="3" customWidth="1"/>
    <col min="12291" max="12291" width="10.5546875" style="3" customWidth="1"/>
    <col min="12292" max="12292" width="12.5546875" style="3" customWidth="1"/>
    <col min="12293" max="12293" width="0" style="3" hidden="1" customWidth="1"/>
    <col min="12294" max="12294" width="11.33203125" style="3" customWidth="1"/>
    <col min="12295" max="12296" width="11.44140625" style="3"/>
    <col min="12297" max="12297" width="13.44140625" style="3" customWidth="1"/>
    <col min="12298" max="12298" width="12.109375" style="3" customWidth="1"/>
    <col min="12299" max="12300" width="12.44140625" style="3" customWidth="1"/>
    <col min="12301" max="12301" width="11.44140625" style="3"/>
    <col min="12302" max="12302" width="5.5546875" style="3" customWidth="1"/>
    <col min="12303" max="12303" width="14.109375" style="3" customWidth="1"/>
    <col min="12304" max="12545" width="11.44140625" style="3"/>
    <col min="12546" max="12546" width="10.109375" style="3" customWidth="1"/>
    <col min="12547" max="12547" width="10.5546875" style="3" customWidth="1"/>
    <col min="12548" max="12548" width="12.5546875" style="3" customWidth="1"/>
    <col min="12549" max="12549" width="0" style="3" hidden="1" customWidth="1"/>
    <col min="12550" max="12550" width="11.33203125" style="3" customWidth="1"/>
    <col min="12551" max="12552" width="11.44140625" style="3"/>
    <col min="12553" max="12553" width="13.44140625" style="3" customWidth="1"/>
    <col min="12554" max="12554" width="12.109375" style="3" customWidth="1"/>
    <col min="12555" max="12556" width="12.44140625" style="3" customWidth="1"/>
    <col min="12557" max="12557" width="11.44140625" style="3"/>
    <col min="12558" max="12558" width="5.5546875" style="3" customWidth="1"/>
    <col min="12559" max="12559" width="14.109375" style="3" customWidth="1"/>
    <col min="12560" max="12801" width="11.44140625" style="3"/>
    <col min="12802" max="12802" width="10.109375" style="3" customWidth="1"/>
    <col min="12803" max="12803" width="10.5546875" style="3" customWidth="1"/>
    <col min="12804" max="12804" width="12.5546875" style="3" customWidth="1"/>
    <col min="12805" max="12805" width="0" style="3" hidden="1" customWidth="1"/>
    <col min="12806" max="12806" width="11.33203125" style="3" customWidth="1"/>
    <col min="12807" max="12808" width="11.44140625" style="3"/>
    <col min="12809" max="12809" width="13.44140625" style="3" customWidth="1"/>
    <col min="12810" max="12810" width="12.109375" style="3" customWidth="1"/>
    <col min="12811" max="12812" width="12.44140625" style="3" customWidth="1"/>
    <col min="12813" max="12813" width="11.44140625" style="3"/>
    <col min="12814" max="12814" width="5.5546875" style="3" customWidth="1"/>
    <col min="12815" max="12815" width="14.109375" style="3" customWidth="1"/>
    <col min="12816" max="13057" width="11.44140625" style="3"/>
    <col min="13058" max="13058" width="10.109375" style="3" customWidth="1"/>
    <col min="13059" max="13059" width="10.5546875" style="3" customWidth="1"/>
    <col min="13060" max="13060" width="12.5546875" style="3" customWidth="1"/>
    <col min="13061" max="13061" width="0" style="3" hidden="1" customWidth="1"/>
    <col min="13062" max="13062" width="11.33203125" style="3" customWidth="1"/>
    <col min="13063" max="13064" width="11.44140625" style="3"/>
    <col min="13065" max="13065" width="13.44140625" style="3" customWidth="1"/>
    <col min="13066" max="13066" width="12.109375" style="3" customWidth="1"/>
    <col min="13067" max="13068" width="12.44140625" style="3" customWidth="1"/>
    <col min="13069" max="13069" width="11.44140625" style="3"/>
    <col min="13070" max="13070" width="5.5546875" style="3" customWidth="1"/>
    <col min="13071" max="13071" width="14.109375" style="3" customWidth="1"/>
    <col min="13072" max="13313" width="11.44140625" style="3"/>
    <col min="13314" max="13314" width="10.109375" style="3" customWidth="1"/>
    <col min="13315" max="13315" width="10.5546875" style="3" customWidth="1"/>
    <col min="13316" max="13316" width="12.5546875" style="3" customWidth="1"/>
    <col min="13317" max="13317" width="0" style="3" hidden="1" customWidth="1"/>
    <col min="13318" max="13318" width="11.33203125" style="3" customWidth="1"/>
    <col min="13319" max="13320" width="11.44140625" style="3"/>
    <col min="13321" max="13321" width="13.44140625" style="3" customWidth="1"/>
    <col min="13322" max="13322" width="12.109375" style="3" customWidth="1"/>
    <col min="13323" max="13324" width="12.44140625" style="3" customWidth="1"/>
    <col min="13325" max="13325" width="11.44140625" style="3"/>
    <col min="13326" max="13326" width="5.5546875" style="3" customWidth="1"/>
    <col min="13327" max="13327" width="14.109375" style="3" customWidth="1"/>
    <col min="13328" max="13569" width="11.44140625" style="3"/>
    <col min="13570" max="13570" width="10.109375" style="3" customWidth="1"/>
    <col min="13571" max="13571" width="10.5546875" style="3" customWidth="1"/>
    <col min="13572" max="13572" width="12.5546875" style="3" customWidth="1"/>
    <col min="13573" max="13573" width="0" style="3" hidden="1" customWidth="1"/>
    <col min="13574" max="13574" width="11.33203125" style="3" customWidth="1"/>
    <col min="13575" max="13576" width="11.44140625" style="3"/>
    <col min="13577" max="13577" width="13.44140625" style="3" customWidth="1"/>
    <col min="13578" max="13578" width="12.109375" style="3" customWidth="1"/>
    <col min="13579" max="13580" width="12.44140625" style="3" customWidth="1"/>
    <col min="13581" max="13581" width="11.44140625" style="3"/>
    <col min="13582" max="13582" width="5.5546875" style="3" customWidth="1"/>
    <col min="13583" max="13583" width="14.109375" style="3" customWidth="1"/>
    <col min="13584" max="13825" width="11.44140625" style="3"/>
    <col min="13826" max="13826" width="10.109375" style="3" customWidth="1"/>
    <col min="13827" max="13827" width="10.5546875" style="3" customWidth="1"/>
    <col min="13828" max="13828" width="12.5546875" style="3" customWidth="1"/>
    <col min="13829" max="13829" width="0" style="3" hidden="1" customWidth="1"/>
    <col min="13830" max="13830" width="11.33203125" style="3" customWidth="1"/>
    <col min="13831" max="13832" width="11.44140625" style="3"/>
    <col min="13833" max="13833" width="13.44140625" style="3" customWidth="1"/>
    <col min="13834" max="13834" width="12.109375" style="3" customWidth="1"/>
    <col min="13835" max="13836" width="12.44140625" style="3" customWidth="1"/>
    <col min="13837" max="13837" width="11.44140625" style="3"/>
    <col min="13838" max="13838" width="5.5546875" style="3" customWidth="1"/>
    <col min="13839" max="13839" width="14.109375" style="3" customWidth="1"/>
    <col min="13840" max="14081" width="11.44140625" style="3"/>
    <col min="14082" max="14082" width="10.109375" style="3" customWidth="1"/>
    <col min="14083" max="14083" width="10.5546875" style="3" customWidth="1"/>
    <col min="14084" max="14084" width="12.5546875" style="3" customWidth="1"/>
    <col min="14085" max="14085" width="0" style="3" hidden="1" customWidth="1"/>
    <col min="14086" max="14086" width="11.33203125" style="3" customWidth="1"/>
    <col min="14087" max="14088" width="11.44140625" style="3"/>
    <col min="14089" max="14089" width="13.44140625" style="3" customWidth="1"/>
    <col min="14090" max="14090" width="12.109375" style="3" customWidth="1"/>
    <col min="14091" max="14092" width="12.44140625" style="3" customWidth="1"/>
    <col min="14093" max="14093" width="11.44140625" style="3"/>
    <col min="14094" max="14094" width="5.5546875" style="3" customWidth="1"/>
    <col min="14095" max="14095" width="14.109375" style="3" customWidth="1"/>
    <col min="14096" max="14337" width="11.44140625" style="3"/>
    <col min="14338" max="14338" width="10.109375" style="3" customWidth="1"/>
    <col min="14339" max="14339" width="10.5546875" style="3" customWidth="1"/>
    <col min="14340" max="14340" width="12.5546875" style="3" customWidth="1"/>
    <col min="14341" max="14341" width="0" style="3" hidden="1" customWidth="1"/>
    <col min="14342" max="14342" width="11.33203125" style="3" customWidth="1"/>
    <col min="14343" max="14344" width="11.44140625" style="3"/>
    <col min="14345" max="14345" width="13.44140625" style="3" customWidth="1"/>
    <col min="14346" max="14346" width="12.109375" style="3" customWidth="1"/>
    <col min="14347" max="14348" width="12.44140625" style="3" customWidth="1"/>
    <col min="14349" max="14349" width="11.44140625" style="3"/>
    <col min="14350" max="14350" width="5.5546875" style="3" customWidth="1"/>
    <col min="14351" max="14351" width="14.109375" style="3" customWidth="1"/>
    <col min="14352" max="14593" width="11.44140625" style="3"/>
    <col min="14594" max="14594" width="10.109375" style="3" customWidth="1"/>
    <col min="14595" max="14595" width="10.5546875" style="3" customWidth="1"/>
    <col min="14596" max="14596" width="12.5546875" style="3" customWidth="1"/>
    <col min="14597" max="14597" width="0" style="3" hidden="1" customWidth="1"/>
    <col min="14598" max="14598" width="11.33203125" style="3" customWidth="1"/>
    <col min="14599" max="14600" width="11.44140625" style="3"/>
    <col min="14601" max="14601" width="13.44140625" style="3" customWidth="1"/>
    <col min="14602" max="14602" width="12.109375" style="3" customWidth="1"/>
    <col min="14603" max="14604" width="12.44140625" style="3" customWidth="1"/>
    <col min="14605" max="14605" width="11.44140625" style="3"/>
    <col min="14606" max="14606" width="5.5546875" style="3" customWidth="1"/>
    <col min="14607" max="14607" width="14.109375" style="3" customWidth="1"/>
    <col min="14608" max="14849" width="11.44140625" style="3"/>
    <col min="14850" max="14850" width="10.109375" style="3" customWidth="1"/>
    <col min="14851" max="14851" width="10.5546875" style="3" customWidth="1"/>
    <col min="14852" max="14852" width="12.5546875" style="3" customWidth="1"/>
    <col min="14853" max="14853" width="0" style="3" hidden="1" customWidth="1"/>
    <col min="14854" max="14854" width="11.33203125" style="3" customWidth="1"/>
    <col min="14855" max="14856" width="11.44140625" style="3"/>
    <col min="14857" max="14857" width="13.44140625" style="3" customWidth="1"/>
    <col min="14858" max="14858" width="12.109375" style="3" customWidth="1"/>
    <col min="14859" max="14860" width="12.44140625" style="3" customWidth="1"/>
    <col min="14861" max="14861" width="11.44140625" style="3"/>
    <col min="14862" max="14862" width="5.5546875" style="3" customWidth="1"/>
    <col min="14863" max="14863" width="14.109375" style="3" customWidth="1"/>
    <col min="14864" max="15105" width="11.44140625" style="3"/>
    <col min="15106" max="15106" width="10.109375" style="3" customWidth="1"/>
    <col min="15107" max="15107" width="10.5546875" style="3" customWidth="1"/>
    <col min="15108" max="15108" width="12.5546875" style="3" customWidth="1"/>
    <col min="15109" max="15109" width="0" style="3" hidden="1" customWidth="1"/>
    <col min="15110" max="15110" width="11.33203125" style="3" customWidth="1"/>
    <col min="15111" max="15112" width="11.44140625" style="3"/>
    <col min="15113" max="15113" width="13.44140625" style="3" customWidth="1"/>
    <col min="15114" max="15114" width="12.109375" style="3" customWidth="1"/>
    <col min="15115" max="15116" width="12.44140625" style="3" customWidth="1"/>
    <col min="15117" max="15117" width="11.44140625" style="3"/>
    <col min="15118" max="15118" width="5.5546875" style="3" customWidth="1"/>
    <col min="15119" max="15119" width="14.109375" style="3" customWidth="1"/>
    <col min="15120" max="15361" width="11.44140625" style="3"/>
    <col min="15362" max="15362" width="10.109375" style="3" customWidth="1"/>
    <col min="15363" max="15363" width="10.5546875" style="3" customWidth="1"/>
    <col min="15364" max="15364" width="12.5546875" style="3" customWidth="1"/>
    <col min="15365" max="15365" width="0" style="3" hidden="1" customWidth="1"/>
    <col min="15366" max="15366" width="11.33203125" style="3" customWidth="1"/>
    <col min="15367" max="15368" width="11.44140625" style="3"/>
    <col min="15369" max="15369" width="13.44140625" style="3" customWidth="1"/>
    <col min="15370" max="15370" width="12.109375" style="3" customWidth="1"/>
    <col min="15371" max="15372" width="12.44140625" style="3" customWidth="1"/>
    <col min="15373" max="15373" width="11.44140625" style="3"/>
    <col min="15374" max="15374" width="5.5546875" style="3" customWidth="1"/>
    <col min="15375" max="15375" width="14.109375" style="3" customWidth="1"/>
    <col min="15376" max="15617" width="11.44140625" style="3"/>
    <col min="15618" max="15618" width="10.109375" style="3" customWidth="1"/>
    <col min="15619" max="15619" width="10.5546875" style="3" customWidth="1"/>
    <col min="15620" max="15620" width="12.5546875" style="3" customWidth="1"/>
    <col min="15621" max="15621" width="0" style="3" hidden="1" customWidth="1"/>
    <col min="15622" max="15622" width="11.33203125" style="3" customWidth="1"/>
    <col min="15623" max="15624" width="11.44140625" style="3"/>
    <col min="15625" max="15625" width="13.44140625" style="3" customWidth="1"/>
    <col min="15626" max="15626" width="12.109375" style="3" customWidth="1"/>
    <col min="15627" max="15628" width="12.44140625" style="3" customWidth="1"/>
    <col min="15629" max="15629" width="11.44140625" style="3"/>
    <col min="15630" max="15630" width="5.5546875" style="3" customWidth="1"/>
    <col min="15631" max="15631" width="14.109375" style="3" customWidth="1"/>
    <col min="15632" max="15873" width="11.44140625" style="3"/>
    <col min="15874" max="15874" width="10.109375" style="3" customWidth="1"/>
    <col min="15875" max="15875" width="10.5546875" style="3" customWidth="1"/>
    <col min="15876" max="15876" width="12.5546875" style="3" customWidth="1"/>
    <col min="15877" max="15877" width="0" style="3" hidden="1" customWidth="1"/>
    <col min="15878" max="15878" width="11.33203125" style="3" customWidth="1"/>
    <col min="15879" max="15880" width="11.44140625" style="3"/>
    <col min="15881" max="15881" width="13.44140625" style="3" customWidth="1"/>
    <col min="15882" max="15882" width="12.109375" style="3" customWidth="1"/>
    <col min="15883" max="15884" width="12.44140625" style="3" customWidth="1"/>
    <col min="15885" max="15885" width="11.44140625" style="3"/>
    <col min="15886" max="15886" width="5.5546875" style="3" customWidth="1"/>
    <col min="15887" max="15887" width="14.109375" style="3" customWidth="1"/>
    <col min="15888" max="16129" width="11.44140625" style="3"/>
    <col min="16130" max="16130" width="10.109375" style="3" customWidth="1"/>
    <col min="16131" max="16131" width="10.5546875" style="3" customWidth="1"/>
    <col min="16132" max="16132" width="12.5546875" style="3" customWidth="1"/>
    <col min="16133" max="16133" width="0" style="3" hidden="1" customWidth="1"/>
    <col min="16134" max="16134" width="11.33203125" style="3" customWidth="1"/>
    <col min="16135" max="16136" width="11.44140625" style="3"/>
    <col min="16137" max="16137" width="13.44140625" style="3" customWidth="1"/>
    <col min="16138" max="16138" width="12.109375" style="3" customWidth="1"/>
    <col min="16139" max="16140" width="12.44140625" style="3" customWidth="1"/>
    <col min="16141" max="16141" width="11.44140625" style="3"/>
    <col min="16142" max="16142" width="5.5546875" style="3" customWidth="1"/>
    <col min="16143" max="16143" width="14.109375" style="3" customWidth="1"/>
    <col min="16144" max="16384" width="11.44140625" style="3"/>
  </cols>
  <sheetData>
    <row r="1" spans="1:17" ht="21.75" customHeight="1" thickBot="1" x14ac:dyDescent="0.35">
      <c r="A1" s="130" t="s">
        <v>24</v>
      </c>
      <c r="B1" s="131"/>
      <c r="C1" s="131"/>
      <c r="D1" s="131"/>
      <c r="E1" s="132"/>
      <c r="F1" s="139" t="s">
        <v>25</v>
      </c>
      <c r="G1" s="139"/>
      <c r="H1" s="139"/>
      <c r="I1" s="139"/>
      <c r="J1" s="139"/>
      <c r="K1" s="139"/>
      <c r="L1" s="139"/>
      <c r="M1" s="139"/>
      <c r="N1" s="139"/>
      <c r="O1" s="140"/>
    </row>
    <row r="2" spans="1:17" ht="45" customHeight="1" thickBot="1" x14ac:dyDescent="0.35">
      <c r="A2" s="133"/>
      <c r="B2" s="134"/>
      <c r="C2" s="134"/>
      <c r="D2" s="134"/>
      <c r="E2" s="135"/>
      <c r="F2" s="139" t="s">
        <v>26</v>
      </c>
      <c r="G2" s="139"/>
      <c r="H2" s="139"/>
      <c r="I2" s="139"/>
      <c r="J2" s="139"/>
      <c r="K2" s="139"/>
      <c r="L2" s="139"/>
      <c r="M2" s="139"/>
      <c r="N2" s="139"/>
      <c r="O2" s="140"/>
      <c r="Q2" s="4" t="e">
        <f ca="1">MID(CELL("nombrearchivo",'[1]1'!E10),FIND("]", CELL("nombrearchivo",'[1]1'!E10),1)+1,LEN(CELL("nombrearchivo",'[1]1'!E10))-FIND("]",CELL("nombrearchivo",'[1]1'!E10),1))</f>
        <v>#N/A</v>
      </c>
    </row>
    <row r="3" spans="1:17" s="5" customFormat="1" ht="19.5" customHeight="1" thickBot="1" x14ac:dyDescent="0.35">
      <c r="A3" s="136"/>
      <c r="B3" s="137"/>
      <c r="C3" s="137"/>
      <c r="D3" s="137"/>
      <c r="E3" s="138"/>
      <c r="F3" s="141" t="s">
        <v>27</v>
      </c>
      <c r="G3" s="141"/>
      <c r="H3" s="141"/>
      <c r="I3" s="141"/>
      <c r="J3" s="141"/>
      <c r="K3" s="141"/>
      <c r="L3" s="141"/>
      <c r="M3" s="141"/>
      <c r="N3" s="141"/>
      <c r="O3" s="142"/>
      <c r="Q3" s="6"/>
    </row>
    <row r="4" spans="1:17" s="5" customFormat="1" ht="15.6" x14ac:dyDescent="0.3">
      <c r="A4" s="143" t="s">
        <v>28</v>
      </c>
      <c r="B4" s="144"/>
      <c r="C4" s="144"/>
      <c r="D4" s="144"/>
      <c r="E4" s="145" t="str">
        <f>[1]GENERAL!AC$2</f>
        <v>PLANTA</v>
      </c>
      <c r="F4" s="145"/>
      <c r="G4" s="145"/>
      <c r="H4" s="7"/>
      <c r="I4" s="7"/>
      <c r="J4" s="7"/>
      <c r="K4" s="7"/>
      <c r="L4" s="7"/>
      <c r="M4" s="7"/>
      <c r="N4" s="7"/>
      <c r="O4" s="8"/>
    </row>
    <row r="5" spans="1:17" s="5" customFormat="1" ht="15.6" x14ac:dyDescent="0.3">
      <c r="A5" s="148" t="s">
        <v>29</v>
      </c>
      <c r="B5" s="149"/>
      <c r="C5" s="149"/>
      <c r="D5" s="149"/>
      <c r="E5" s="150" t="s">
        <v>11</v>
      </c>
      <c r="F5" s="150"/>
      <c r="G5" s="150"/>
      <c r="H5" s="9"/>
      <c r="I5" s="9"/>
      <c r="J5" s="9"/>
      <c r="K5" s="9"/>
      <c r="L5" s="9"/>
      <c r="M5" s="9"/>
      <c r="N5" s="9"/>
      <c r="O5" s="10"/>
    </row>
    <row r="6" spans="1:17" s="5" customFormat="1" ht="15.6" x14ac:dyDescent="0.3">
      <c r="A6" s="148" t="s">
        <v>30</v>
      </c>
      <c r="B6" s="149"/>
      <c r="C6" s="149"/>
      <c r="D6" s="149"/>
      <c r="E6" s="11" t="s">
        <v>31</v>
      </c>
      <c r="F6" s="9"/>
      <c r="G6" s="9"/>
      <c r="H6" s="9"/>
      <c r="I6" s="9"/>
      <c r="J6" s="9"/>
      <c r="K6" s="9"/>
      <c r="L6" s="9"/>
      <c r="M6" s="9"/>
      <c r="N6" s="9"/>
      <c r="O6" s="10"/>
    </row>
    <row r="7" spans="1:17" s="5" customFormat="1" ht="16.2" thickBot="1" x14ac:dyDescent="0.35">
      <c r="A7" s="12"/>
      <c r="B7" s="13"/>
      <c r="C7" s="13"/>
      <c r="D7" s="13"/>
      <c r="E7" s="11"/>
      <c r="F7" s="14"/>
      <c r="G7" s="14"/>
      <c r="H7" s="14"/>
      <c r="I7" s="14"/>
      <c r="J7" s="14"/>
      <c r="K7" s="14"/>
      <c r="L7" s="14"/>
      <c r="M7" s="14"/>
      <c r="N7" s="14"/>
      <c r="O7" s="15"/>
    </row>
    <row r="8" spans="1:17" ht="25.2" thickBot="1" x14ac:dyDescent="0.35">
      <c r="A8" s="151" t="s">
        <v>95</v>
      </c>
      <c r="B8" s="152"/>
      <c r="C8" s="152"/>
      <c r="D8" s="152"/>
      <c r="E8" s="152"/>
      <c r="F8" s="152"/>
      <c r="G8" s="152"/>
      <c r="H8" s="152"/>
      <c r="I8" s="152"/>
      <c r="J8" s="152"/>
      <c r="K8" s="152"/>
      <c r="L8" s="152"/>
      <c r="M8" s="152"/>
      <c r="N8" s="152"/>
      <c r="O8" s="153"/>
    </row>
    <row r="9" spans="1:17" ht="15" customHeight="1" x14ac:dyDescent="0.3">
      <c r="A9" s="154" t="s">
        <v>32</v>
      </c>
      <c r="B9" s="155"/>
      <c r="C9" s="158" t="s">
        <v>33</v>
      </c>
      <c r="D9" s="16"/>
      <c r="E9" s="160" t="s">
        <v>34</v>
      </c>
      <c r="F9" s="161"/>
      <c r="G9" s="160" t="s">
        <v>35</v>
      </c>
      <c r="H9" s="161"/>
      <c r="I9" s="163" t="s">
        <v>36</v>
      </c>
      <c r="J9" s="163" t="s">
        <v>37</v>
      </c>
      <c r="K9" s="163" t="s">
        <v>38</v>
      </c>
      <c r="L9" s="165" t="s">
        <v>39</v>
      </c>
      <c r="M9" s="167"/>
      <c r="N9" s="167"/>
      <c r="O9" s="169" t="s">
        <v>2</v>
      </c>
    </row>
    <row r="10" spans="1:17" ht="31.5" customHeight="1" thickBot="1" x14ac:dyDescent="0.35">
      <c r="A10" s="156"/>
      <c r="B10" s="157"/>
      <c r="C10" s="159"/>
      <c r="D10" s="17"/>
      <c r="E10" s="159"/>
      <c r="F10" s="162"/>
      <c r="G10" s="159"/>
      <c r="H10" s="162"/>
      <c r="I10" s="164"/>
      <c r="J10" s="164"/>
      <c r="K10" s="164"/>
      <c r="L10" s="166"/>
      <c r="M10" s="168"/>
      <c r="N10" s="168"/>
      <c r="O10" s="170"/>
    </row>
    <row r="11" spans="1:17" ht="44.25" customHeight="1" thickBot="1" x14ac:dyDescent="0.35">
      <c r="A11" s="190" t="s">
        <v>16</v>
      </c>
      <c r="B11" s="191"/>
      <c r="C11" s="18">
        <f>O15</f>
        <v>4</v>
      </c>
      <c r="D11" s="19"/>
      <c r="E11" s="146">
        <f>O17</f>
        <v>0</v>
      </c>
      <c r="F11" s="147"/>
      <c r="G11" s="146">
        <f>O19</f>
        <v>3</v>
      </c>
      <c r="H11" s="147"/>
      <c r="I11" s="20">
        <f>O21</f>
        <v>3</v>
      </c>
      <c r="J11" s="20">
        <f>O28</f>
        <v>1.79</v>
      </c>
      <c r="K11" s="20">
        <f>O33</f>
        <v>4.38</v>
      </c>
      <c r="L11" s="21">
        <f>O38</f>
        <v>0.63</v>
      </c>
      <c r="M11" s="22"/>
      <c r="N11" s="22"/>
      <c r="O11" s="23">
        <f>IF( SUM(C11:L11)&lt;=30,SUM(C11:L11),"EXCEDE LOS 30 PUNTOS")</f>
        <v>16.799999999999997</v>
      </c>
    </row>
    <row r="12" spans="1:17" ht="15.6" thickTop="1" thickBot="1" x14ac:dyDescent="0.35">
      <c r="A12" s="24"/>
      <c r="B12" s="11"/>
      <c r="C12" s="11"/>
      <c r="D12" s="11"/>
      <c r="E12" s="11"/>
      <c r="F12" s="11"/>
      <c r="G12" s="11"/>
      <c r="H12" s="11"/>
      <c r="I12" s="11"/>
      <c r="J12" s="11"/>
      <c r="K12" s="11"/>
      <c r="L12" s="11"/>
      <c r="M12" s="11"/>
      <c r="N12" s="11"/>
      <c r="O12" s="25"/>
    </row>
    <row r="13" spans="1:17" ht="18" thickBot="1" x14ac:dyDescent="0.35">
      <c r="A13" s="195" t="s">
        <v>40</v>
      </c>
      <c r="B13" s="196"/>
      <c r="C13" s="196"/>
      <c r="D13" s="196"/>
      <c r="E13" s="196"/>
      <c r="F13" s="196"/>
      <c r="G13" s="196"/>
      <c r="H13" s="196"/>
      <c r="I13" s="196"/>
      <c r="J13" s="196"/>
      <c r="K13" s="196"/>
      <c r="L13" s="196"/>
      <c r="M13" s="196"/>
      <c r="N13" s="197"/>
      <c r="O13" s="26" t="s">
        <v>41</v>
      </c>
    </row>
    <row r="14" spans="1:17" ht="23.4" thickBot="1" x14ac:dyDescent="0.35">
      <c r="A14" s="181" t="s">
        <v>42</v>
      </c>
      <c r="B14" s="182"/>
      <c r="C14" s="182"/>
      <c r="D14" s="182"/>
      <c r="E14" s="182"/>
      <c r="F14" s="182"/>
      <c r="G14" s="182"/>
      <c r="H14" s="182"/>
      <c r="I14" s="182"/>
      <c r="J14" s="182"/>
      <c r="K14" s="182"/>
      <c r="L14" s="182"/>
      <c r="M14" s="183"/>
      <c r="N14" s="11"/>
      <c r="O14" s="25"/>
    </row>
    <row r="15" spans="1:17" ht="31.5" customHeight="1" thickBot="1" x14ac:dyDescent="0.35">
      <c r="A15" s="184" t="s">
        <v>43</v>
      </c>
      <c r="B15" s="185"/>
      <c r="C15" s="27"/>
      <c r="D15" s="186" t="s">
        <v>180</v>
      </c>
      <c r="E15" s="187"/>
      <c r="F15" s="187"/>
      <c r="G15" s="187"/>
      <c r="H15" s="187"/>
      <c r="I15" s="187"/>
      <c r="J15" s="187"/>
      <c r="K15" s="187"/>
      <c r="L15" s="187"/>
      <c r="M15" s="188"/>
      <c r="N15" s="28"/>
      <c r="O15" s="29">
        <v>4</v>
      </c>
    </row>
    <row r="16" spans="1:17" ht="15" thickBot="1" x14ac:dyDescent="0.35">
      <c r="A16" s="30"/>
      <c r="B16" s="11"/>
      <c r="C16" s="11"/>
      <c r="D16" s="31"/>
      <c r="E16" s="11"/>
      <c r="F16" s="11"/>
      <c r="G16" s="11"/>
      <c r="H16" s="11"/>
      <c r="I16" s="11"/>
      <c r="J16" s="11"/>
      <c r="K16" s="11"/>
      <c r="L16" s="11"/>
      <c r="M16" s="11"/>
      <c r="N16" s="11"/>
      <c r="O16" s="32"/>
    </row>
    <row r="17" spans="1:18" ht="40.5" customHeight="1" thickBot="1" x14ac:dyDescent="0.35">
      <c r="A17" s="171" t="s">
        <v>44</v>
      </c>
      <c r="B17" s="172"/>
      <c r="C17" s="11"/>
      <c r="D17" s="33"/>
      <c r="E17" s="189"/>
      <c r="F17" s="173"/>
      <c r="G17" s="173"/>
      <c r="H17" s="173"/>
      <c r="I17" s="173"/>
      <c r="J17" s="173"/>
      <c r="K17" s="173"/>
      <c r="L17" s="173"/>
      <c r="M17" s="174"/>
      <c r="N17" s="28"/>
      <c r="O17" s="29"/>
    </row>
    <row r="18" spans="1:18" ht="15" thickBot="1" x14ac:dyDescent="0.35">
      <c r="A18" s="30"/>
      <c r="B18" s="11"/>
      <c r="C18" s="11"/>
      <c r="D18" s="31"/>
      <c r="E18" s="11"/>
      <c r="F18" s="11"/>
      <c r="G18" s="11"/>
      <c r="H18" s="11"/>
      <c r="I18" s="11"/>
      <c r="J18" s="11"/>
      <c r="K18" s="11"/>
      <c r="L18" s="11"/>
      <c r="M18" s="11"/>
      <c r="N18" s="11"/>
      <c r="O18" s="32"/>
    </row>
    <row r="19" spans="1:18" ht="40.5" customHeight="1" thickBot="1" x14ac:dyDescent="0.35">
      <c r="A19" s="171" t="s">
        <v>45</v>
      </c>
      <c r="B19" s="172"/>
      <c r="C19" s="27"/>
      <c r="D19" s="34"/>
      <c r="E19" s="173" t="s">
        <v>132</v>
      </c>
      <c r="F19" s="173"/>
      <c r="G19" s="173"/>
      <c r="H19" s="173"/>
      <c r="I19" s="173"/>
      <c r="J19" s="173"/>
      <c r="K19" s="173"/>
      <c r="L19" s="173"/>
      <c r="M19" s="174"/>
      <c r="N19" s="28"/>
      <c r="O19" s="29">
        <v>3</v>
      </c>
    </row>
    <row r="20" spans="1:18" ht="15" thickBot="1" x14ac:dyDescent="0.35">
      <c r="A20" s="30"/>
      <c r="B20" s="11"/>
      <c r="C20" s="11"/>
      <c r="D20" s="11"/>
      <c r="E20" s="11"/>
      <c r="F20" s="11"/>
      <c r="G20" s="11"/>
      <c r="H20" s="11"/>
      <c r="I20" s="11"/>
      <c r="J20" s="11"/>
      <c r="K20" s="11"/>
      <c r="L20" s="11"/>
      <c r="M20" s="11"/>
      <c r="N20" s="11"/>
      <c r="O20" s="32"/>
    </row>
    <row r="21" spans="1:18" ht="48.75" customHeight="1" thickBot="1" x14ac:dyDescent="0.35">
      <c r="A21" s="171" t="s">
        <v>46</v>
      </c>
      <c r="B21" s="172"/>
      <c r="C21" s="27"/>
      <c r="D21" s="175" t="s">
        <v>191</v>
      </c>
      <c r="E21" s="176"/>
      <c r="F21" s="176"/>
      <c r="G21" s="176"/>
      <c r="H21" s="176"/>
      <c r="I21" s="176"/>
      <c r="J21" s="176"/>
      <c r="K21" s="176"/>
      <c r="L21" s="176"/>
      <c r="M21" s="177"/>
      <c r="N21" s="28"/>
      <c r="O21" s="29">
        <v>3</v>
      </c>
    </row>
    <row r="22" spans="1:18" ht="16.2" thickBot="1" x14ac:dyDescent="0.35">
      <c r="A22" s="35"/>
      <c r="B22" s="36"/>
      <c r="C22" s="37"/>
      <c r="D22" s="38"/>
      <c r="E22" s="38"/>
      <c r="F22" s="38"/>
      <c r="G22" s="38"/>
      <c r="H22" s="38"/>
      <c r="I22" s="38"/>
      <c r="J22" s="38"/>
      <c r="K22" s="38"/>
      <c r="L22" s="38"/>
      <c r="M22" s="38"/>
      <c r="N22" s="37"/>
      <c r="O22" s="39"/>
    </row>
    <row r="23" spans="1:18" ht="18.600000000000001" thickTop="1" thickBot="1" x14ac:dyDescent="0.35">
      <c r="A23" s="178" t="s">
        <v>8</v>
      </c>
      <c r="B23" s="179"/>
      <c r="C23" s="179"/>
      <c r="D23" s="179"/>
      <c r="E23" s="179"/>
      <c r="F23" s="179"/>
      <c r="G23" s="179"/>
      <c r="H23" s="179"/>
      <c r="I23" s="179"/>
      <c r="J23" s="179"/>
      <c r="K23" s="179"/>
      <c r="L23" s="179"/>
      <c r="M23" s="180"/>
      <c r="N23" s="11"/>
      <c r="O23" s="40">
        <f>IF( SUM(O15:O21)&lt;=10,SUM(O15:O21),"EXCEDE LOS 10 PUNTOS VALIDOS")</f>
        <v>10</v>
      </c>
    </row>
    <row r="24" spans="1:18" ht="18" thickBot="1" x14ac:dyDescent="0.35">
      <c r="A24" s="41"/>
      <c r="B24" s="42"/>
      <c r="C24" s="42"/>
      <c r="D24" s="42"/>
      <c r="E24" s="42"/>
      <c r="F24" s="42"/>
      <c r="G24" s="42"/>
      <c r="H24" s="42"/>
      <c r="I24" s="42"/>
      <c r="J24" s="42"/>
      <c r="K24" s="42"/>
      <c r="L24" s="42"/>
      <c r="M24" s="42"/>
      <c r="N24" s="11"/>
      <c r="O24" s="39"/>
    </row>
    <row r="25" spans="1:18" ht="23.4" thickBot="1" x14ac:dyDescent="0.35">
      <c r="A25" s="181" t="s">
        <v>47</v>
      </c>
      <c r="B25" s="182"/>
      <c r="C25" s="182"/>
      <c r="D25" s="182"/>
      <c r="E25" s="182"/>
      <c r="F25" s="182"/>
      <c r="G25" s="182"/>
      <c r="H25" s="182"/>
      <c r="I25" s="182"/>
      <c r="J25" s="182"/>
      <c r="K25" s="182"/>
      <c r="L25" s="182"/>
      <c r="M25" s="183"/>
      <c r="N25" s="11"/>
      <c r="O25" s="39"/>
    </row>
    <row r="26" spans="1:18" ht="136.5" customHeight="1" thickBot="1" x14ac:dyDescent="0.35">
      <c r="A26" s="184" t="s">
        <v>48</v>
      </c>
      <c r="B26" s="185"/>
      <c r="C26" s="27"/>
      <c r="D26" s="186" t="s">
        <v>192</v>
      </c>
      <c r="E26" s="187"/>
      <c r="F26" s="187"/>
      <c r="G26" s="187"/>
      <c r="H26" s="187"/>
      <c r="I26" s="187"/>
      <c r="J26" s="187"/>
      <c r="K26" s="187"/>
      <c r="L26" s="187"/>
      <c r="M26" s="188"/>
      <c r="N26" s="28"/>
      <c r="O26" s="29">
        <v>1.79</v>
      </c>
      <c r="Q26" s="43"/>
      <c r="R26" s="43"/>
    </row>
    <row r="27" spans="1:18" ht="16.2" thickBot="1" x14ac:dyDescent="0.35">
      <c r="A27" s="35"/>
      <c r="B27" s="36"/>
      <c r="C27" s="37"/>
      <c r="D27" s="38"/>
      <c r="E27" s="38"/>
      <c r="F27" s="38"/>
      <c r="G27" s="38"/>
      <c r="H27" s="38"/>
      <c r="I27" s="38"/>
      <c r="J27" s="38"/>
      <c r="K27" s="38"/>
      <c r="L27" s="38"/>
      <c r="M27" s="38"/>
      <c r="N27" s="37"/>
      <c r="O27" s="39"/>
    </row>
    <row r="28" spans="1:18" ht="18.600000000000001" thickTop="1" thickBot="1" x14ac:dyDescent="0.35">
      <c r="A28" s="178" t="s">
        <v>7</v>
      </c>
      <c r="B28" s="179"/>
      <c r="C28" s="179"/>
      <c r="D28" s="179"/>
      <c r="E28" s="179"/>
      <c r="F28" s="179"/>
      <c r="G28" s="179"/>
      <c r="H28" s="179"/>
      <c r="I28" s="179"/>
      <c r="J28" s="179"/>
      <c r="K28" s="179"/>
      <c r="L28" s="179"/>
      <c r="M28" s="180"/>
      <c r="N28" s="37"/>
      <c r="O28" s="40">
        <f>IF(O26&lt;=10,O26,"EXCEDE LOS 10 PUNTOS PERMITIDOS")</f>
        <v>1.79</v>
      </c>
      <c r="Q28" s="43"/>
      <c r="R28" s="43"/>
    </row>
    <row r="29" spans="1:18" ht="15" thickBot="1" x14ac:dyDescent="0.35">
      <c r="A29" s="44"/>
      <c r="B29" s="45"/>
      <c r="C29" s="45"/>
      <c r="D29" s="45"/>
      <c r="E29" s="45"/>
      <c r="F29" s="45"/>
      <c r="G29" s="45"/>
      <c r="H29" s="45"/>
      <c r="I29" s="45"/>
      <c r="J29" s="45"/>
      <c r="K29" s="45"/>
      <c r="L29" s="45"/>
      <c r="M29" s="45"/>
      <c r="N29" s="45"/>
      <c r="O29" s="39"/>
    </row>
    <row r="30" spans="1:18" ht="23.4" thickBot="1" x14ac:dyDescent="0.35">
      <c r="A30" s="181" t="s">
        <v>49</v>
      </c>
      <c r="B30" s="182"/>
      <c r="C30" s="182"/>
      <c r="D30" s="182"/>
      <c r="E30" s="182"/>
      <c r="F30" s="182"/>
      <c r="G30" s="182"/>
      <c r="H30" s="182"/>
      <c r="I30" s="182"/>
      <c r="J30" s="182"/>
      <c r="K30" s="182"/>
      <c r="L30" s="182"/>
      <c r="M30" s="183"/>
      <c r="N30" s="45"/>
      <c r="O30" s="39"/>
    </row>
    <row r="31" spans="1:18" ht="121.5" customHeight="1" thickBot="1" x14ac:dyDescent="0.35">
      <c r="A31" s="184" t="s">
        <v>6</v>
      </c>
      <c r="B31" s="185"/>
      <c r="C31" s="27"/>
      <c r="D31" s="186" t="s">
        <v>182</v>
      </c>
      <c r="E31" s="187"/>
      <c r="F31" s="187"/>
      <c r="G31" s="187"/>
      <c r="H31" s="187"/>
      <c r="I31" s="187"/>
      <c r="J31" s="187"/>
      <c r="K31" s="187"/>
      <c r="L31" s="187"/>
      <c r="M31" s="188"/>
      <c r="N31" s="28"/>
      <c r="O31" s="29">
        <f>0.45+0.27+3.52+0.14</f>
        <v>4.38</v>
      </c>
    </row>
    <row r="32" spans="1:18" ht="15" thickBot="1" x14ac:dyDescent="0.35">
      <c r="A32" s="46"/>
      <c r="B32" s="11"/>
      <c r="C32" s="11"/>
      <c r="D32" s="11"/>
      <c r="E32" s="11"/>
      <c r="F32" s="11"/>
      <c r="G32" s="11"/>
      <c r="H32" s="11"/>
      <c r="I32" s="11"/>
      <c r="J32" s="11"/>
      <c r="K32" s="11"/>
      <c r="L32" s="11"/>
      <c r="M32" s="11"/>
      <c r="N32" s="11"/>
      <c r="O32" s="39"/>
    </row>
    <row r="33" spans="1:15" ht="18.600000000000001" thickTop="1" thickBot="1" x14ac:dyDescent="0.35">
      <c r="A33" s="178" t="s">
        <v>5</v>
      </c>
      <c r="B33" s="179"/>
      <c r="C33" s="179"/>
      <c r="D33" s="179"/>
      <c r="E33" s="179"/>
      <c r="F33" s="179"/>
      <c r="G33" s="179"/>
      <c r="H33" s="179"/>
      <c r="I33" s="179"/>
      <c r="J33" s="179"/>
      <c r="K33" s="179"/>
      <c r="L33" s="179"/>
      <c r="M33" s="180"/>
      <c r="N33" s="37"/>
      <c r="O33" s="40">
        <f>IF(O31&lt;=10,O31,"EXCEDE LOS 10 PUNTOS PERMITIDOS")</f>
        <v>4.38</v>
      </c>
    </row>
    <row r="34" spans="1:15" ht="15" thickBot="1" x14ac:dyDescent="0.35">
      <c r="A34" s="46"/>
      <c r="B34" s="11"/>
      <c r="C34" s="11"/>
      <c r="D34" s="11"/>
      <c r="E34" s="11"/>
      <c r="F34" s="11"/>
      <c r="G34" s="11"/>
      <c r="H34" s="11"/>
      <c r="I34" s="11"/>
      <c r="J34" s="11"/>
      <c r="K34" s="11"/>
      <c r="L34" s="11"/>
      <c r="M34" s="11"/>
      <c r="N34" s="11"/>
      <c r="O34" s="39"/>
    </row>
    <row r="35" spans="1:15" ht="23.4" thickBot="1" x14ac:dyDescent="0.35">
      <c r="A35" s="181" t="s">
        <v>50</v>
      </c>
      <c r="B35" s="182"/>
      <c r="C35" s="182"/>
      <c r="D35" s="182"/>
      <c r="E35" s="182"/>
      <c r="F35" s="182"/>
      <c r="G35" s="182"/>
      <c r="H35" s="182"/>
      <c r="I35" s="182"/>
      <c r="J35" s="182"/>
      <c r="K35" s="182"/>
      <c r="L35" s="182"/>
      <c r="M35" s="183"/>
      <c r="N35" s="11"/>
      <c r="O35" s="39"/>
    </row>
    <row r="36" spans="1:15" ht="330.75" customHeight="1" thickBot="1" x14ac:dyDescent="0.35">
      <c r="A36" s="171" t="s">
        <v>4</v>
      </c>
      <c r="B36" s="172"/>
      <c r="C36" s="27"/>
      <c r="D36" s="186" t="s">
        <v>183</v>
      </c>
      <c r="E36" s="187"/>
      <c r="F36" s="187"/>
      <c r="G36" s="187"/>
      <c r="H36" s="187"/>
      <c r="I36" s="187"/>
      <c r="J36" s="187"/>
      <c r="K36" s="187"/>
      <c r="L36" s="187"/>
      <c r="M36" s="188"/>
      <c r="N36" s="28"/>
      <c r="O36" s="29">
        <f>0.43+0.2</f>
        <v>0.63</v>
      </c>
    </row>
    <row r="37" spans="1:15" ht="16.2" thickBot="1" x14ac:dyDescent="0.35">
      <c r="A37" s="35"/>
      <c r="B37" s="36"/>
      <c r="C37" s="37"/>
      <c r="D37" s="38"/>
      <c r="E37" s="38"/>
      <c r="F37" s="38"/>
      <c r="G37" s="38"/>
      <c r="H37" s="38"/>
      <c r="I37" s="38"/>
      <c r="J37" s="38"/>
      <c r="K37" s="38"/>
      <c r="L37" s="38"/>
      <c r="M37" s="38"/>
      <c r="N37" s="37"/>
      <c r="O37" s="39"/>
    </row>
    <row r="38" spans="1:15" ht="18.600000000000001" thickTop="1" thickBot="1" x14ac:dyDescent="0.35">
      <c r="A38" s="178" t="s">
        <v>3</v>
      </c>
      <c r="B38" s="179"/>
      <c r="C38" s="179"/>
      <c r="D38" s="179"/>
      <c r="E38" s="179"/>
      <c r="F38" s="179"/>
      <c r="G38" s="179"/>
      <c r="H38" s="179"/>
      <c r="I38" s="179"/>
      <c r="J38" s="179"/>
      <c r="K38" s="179"/>
      <c r="L38" s="179"/>
      <c r="M38" s="180"/>
      <c r="N38" s="37"/>
      <c r="O38" s="40">
        <f>IF(O36&lt;=10,O36,"EXCEDE LOS 10 PUNTOS PERMITIDOS")</f>
        <v>0.63</v>
      </c>
    </row>
    <row r="39" spans="1:15" x14ac:dyDescent="0.3">
      <c r="A39" s="46"/>
      <c r="B39" s="11"/>
      <c r="C39" s="11"/>
      <c r="D39" s="11"/>
      <c r="E39" s="11"/>
      <c r="F39" s="11"/>
      <c r="G39" s="11"/>
      <c r="H39" s="11"/>
      <c r="I39" s="11"/>
      <c r="J39" s="11"/>
      <c r="K39" s="11"/>
      <c r="L39" s="11"/>
      <c r="M39" s="11"/>
      <c r="N39" s="11"/>
      <c r="O39" s="39"/>
    </row>
    <row r="40" spans="1:15" ht="15" thickBot="1" x14ac:dyDescent="0.35">
      <c r="A40" s="46"/>
      <c r="B40" s="11"/>
      <c r="C40" s="11"/>
      <c r="D40" s="11"/>
      <c r="E40" s="11"/>
      <c r="F40" s="11"/>
      <c r="G40" s="11"/>
      <c r="H40" s="11"/>
      <c r="I40" s="11"/>
      <c r="J40" s="11"/>
      <c r="K40" s="11"/>
      <c r="L40" s="11"/>
      <c r="M40" s="11"/>
      <c r="N40" s="11"/>
      <c r="O40" s="47"/>
    </row>
    <row r="41" spans="1:15" ht="24" thickTop="1" thickBot="1" x14ac:dyDescent="0.35">
      <c r="A41" s="192" t="s">
        <v>2</v>
      </c>
      <c r="B41" s="193"/>
      <c r="C41" s="193"/>
      <c r="D41" s="193"/>
      <c r="E41" s="193"/>
      <c r="F41" s="193"/>
      <c r="G41" s="193"/>
      <c r="H41" s="193"/>
      <c r="I41" s="193"/>
      <c r="J41" s="193"/>
      <c r="K41" s="193"/>
      <c r="L41" s="193"/>
      <c r="M41" s="194"/>
      <c r="N41" s="48"/>
      <c r="O41" s="49">
        <f>IF((O23+O28+O33+O38)&lt;=30,(O23+O28+O33+O38),"ERROR EXCEDE LOS 30 PUNTOS")</f>
        <v>16.799999999999997</v>
      </c>
    </row>
    <row r="42" spans="1:15" x14ac:dyDescent="0.3">
      <c r="A42" s="50"/>
      <c r="B42" s="11"/>
      <c r="C42" s="11"/>
      <c r="D42" s="11"/>
      <c r="E42" s="11"/>
      <c r="F42" s="11"/>
      <c r="G42" s="11"/>
      <c r="H42" s="11"/>
      <c r="I42" s="11"/>
      <c r="J42" s="11"/>
      <c r="K42" s="11"/>
      <c r="L42" s="11"/>
      <c r="M42" s="11"/>
      <c r="N42" s="11"/>
      <c r="O42" s="51"/>
    </row>
    <row r="43" spans="1:15" x14ac:dyDescent="0.3">
      <c r="A43" s="50"/>
      <c r="B43" s="11"/>
      <c r="C43" s="11"/>
      <c r="D43" s="11"/>
      <c r="E43" s="11"/>
      <c r="F43" s="11"/>
      <c r="G43" s="11"/>
      <c r="H43" s="11"/>
      <c r="I43" s="11"/>
      <c r="J43" s="11"/>
      <c r="K43" s="11"/>
      <c r="L43" s="11"/>
      <c r="M43" s="11"/>
      <c r="N43" s="11"/>
      <c r="O43" s="51"/>
    </row>
    <row r="44" spans="1:15" x14ac:dyDescent="0.3">
      <c r="A44" s="50"/>
      <c r="B44" s="11"/>
      <c r="C44" s="11"/>
      <c r="D44" s="11"/>
      <c r="E44" s="11"/>
      <c r="F44" s="11"/>
      <c r="G44" s="11"/>
      <c r="H44" s="11"/>
      <c r="I44" s="11"/>
      <c r="J44" s="11"/>
      <c r="K44" s="11"/>
      <c r="L44" s="11"/>
      <c r="M44" s="11"/>
      <c r="N44" s="11"/>
      <c r="O44" s="51"/>
    </row>
    <row r="45" spans="1:15" x14ac:dyDescent="0.3">
      <c r="A45" s="50"/>
      <c r="B45" s="11"/>
      <c r="C45" s="11"/>
      <c r="D45" s="11"/>
      <c r="E45" s="11"/>
      <c r="F45" s="11"/>
      <c r="G45" s="11"/>
      <c r="H45" s="11"/>
      <c r="I45" s="11"/>
      <c r="J45" s="11"/>
      <c r="K45" s="11"/>
      <c r="L45" s="11"/>
      <c r="M45" s="11"/>
      <c r="N45" s="11"/>
      <c r="O45" s="51"/>
    </row>
    <row r="46" spans="1:15" x14ac:dyDescent="0.3">
      <c r="A46" s="50"/>
      <c r="B46" s="11"/>
      <c r="C46" s="11"/>
      <c r="D46" s="11"/>
      <c r="E46" s="11"/>
      <c r="F46" s="11"/>
      <c r="G46" s="11"/>
      <c r="H46" s="11"/>
      <c r="I46" s="11"/>
      <c r="J46" s="11"/>
      <c r="K46" s="11"/>
      <c r="L46" s="11"/>
      <c r="M46" s="11"/>
      <c r="N46" s="11"/>
      <c r="O46" s="51"/>
    </row>
    <row r="47" spans="1:15" x14ac:dyDescent="0.3">
      <c r="A47" s="50"/>
      <c r="B47" s="11"/>
      <c r="C47" s="11"/>
      <c r="D47" s="11"/>
      <c r="E47" s="11"/>
      <c r="F47" s="11"/>
      <c r="G47" s="11"/>
      <c r="H47" s="11"/>
      <c r="I47" s="11"/>
      <c r="J47" s="11"/>
      <c r="K47" s="11"/>
      <c r="L47" s="11"/>
      <c r="M47" s="11"/>
      <c r="N47" s="11"/>
      <c r="O47" s="51"/>
    </row>
    <row r="48" spans="1:15" x14ac:dyDescent="0.3">
      <c r="A48" s="50"/>
      <c r="B48" s="11"/>
      <c r="C48" s="11"/>
      <c r="D48" s="11"/>
      <c r="E48" s="11"/>
      <c r="F48" s="11"/>
      <c r="G48" s="11"/>
      <c r="H48" s="11"/>
      <c r="I48" s="11"/>
      <c r="J48" s="11"/>
      <c r="K48" s="11"/>
      <c r="L48" s="11"/>
      <c r="M48" s="11"/>
      <c r="N48" s="11"/>
      <c r="O48" s="51"/>
    </row>
    <row r="49" spans="1:16" x14ac:dyDescent="0.3">
      <c r="A49" s="50"/>
      <c r="B49" s="11"/>
      <c r="C49" s="11"/>
      <c r="D49" s="11"/>
      <c r="E49" s="11"/>
      <c r="F49" s="11"/>
      <c r="G49" s="11"/>
      <c r="H49" s="11"/>
      <c r="I49" s="11"/>
      <c r="J49" s="11"/>
      <c r="K49" s="11"/>
      <c r="L49" s="11"/>
      <c r="M49" s="11"/>
      <c r="N49" s="11"/>
      <c r="O49" s="51"/>
    </row>
    <row r="50" spans="1:16" x14ac:dyDescent="0.3">
      <c r="A50" s="50"/>
      <c r="B50" s="11"/>
      <c r="C50" s="11"/>
      <c r="D50" s="11"/>
      <c r="E50" s="11"/>
      <c r="F50" s="11"/>
      <c r="G50" s="11"/>
      <c r="H50" s="11"/>
      <c r="I50" s="11"/>
      <c r="J50" s="11"/>
      <c r="K50" s="11"/>
      <c r="L50" s="11"/>
      <c r="M50" s="11"/>
      <c r="N50" s="11"/>
      <c r="O50" s="51"/>
    </row>
    <row r="51" spans="1:16" x14ac:dyDescent="0.3">
      <c r="A51" s="50"/>
      <c r="B51" s="11"/>
      <c r="C51" s="11"/>
      <c r="D51" s="11"/>
      <c r="E51" s="11"/>
      <c r="F51" s="11"/>
      <c r="G51" s="11"/>
      <c r="H51" s="11"/>
      <c r="I51" s="11"/>
      <c r="J51" s="11"/>
      <c r="K51" s="11"/>
      <c r="L51" s="11"/>
      <c r="M51" s="11"/>
      <c r="N51" s="11"/>
      <c r="O51" s="51"/>
    </row>
    <row r="52" spans="1:16" s="55" customFormat="1" x14ac:dyDescent="0.3">
      <c r="A52" s="52"/>
      <c r="B52" s="53"/>
      <c r="C52" s="53"/>
      <c r="D52" s="53"/>
      <c r="E52" s="53"/>
      <c r="F52" s="53"/>
      <c r="G52" s="53"/>
      <c r="H52" s="53"/>
      <c r="I52" s="53"/>
      <c r="J52" s="53"/>
      <c r="K52" s="53"/>
      <c r="L52" s="53"/>
      <c r="M52" s="53"/>
      <c r="N52" s="53"/>
      <c r="O52" s="54"/>
    </row>
    <row r="53" spans="1:16" s="55" customFormat="1" x14ac:dyDescent="0.3">
      <c r="A53" s="52"/>
      <c r="B53" s="53"/>
      <c r="C53" s="53"/>
      <c r="D53" s="53"/>
      <c r="E53" s="53"/>
      <c r="F53" s="53"/>
      <c r="G53" s="53"/>
      <c r="H53" s="53"/>
      <c r="I53" s="53"/>
      <c r="J53" s="53"/>
      <c r="K53" s="53"/>
      <c r="L53" s="53"/>
      <c r="M53" s="53"/>
      <c r="N53" s="53"/>
      <c r="O53" s="56" t="s">
        <v>51</v>
      </c>
    </row>
    <row r="54" spans="1:16" s="55" customFormat="1" x14ac:dyDescent="0.3">
      <c r="A54" s="52"/>
      <c r="B54" s="53"/>
      <c r="C54" s="53"/>
      <c r="D54" s="53"/>
      <c r="E54" s="53"/>
      <c r="F54" s="53"/>
      <c r="G54" s="53"/>
      <c r="H54" s="53"/>
      <c r="I54" s="53"/>
      <c r="J54" s="53"/>
      <c r="K54" s="53"/>
      <c r="L54" s="53"/>
      <c r="M54" s="53"/>
      <c r="N54" s="53"/>
      <c r="O54" s="54"/>
    </row>
    <row r="55" spans="1:16" s="55" customFormat="1" x14ac:dyDescent="0.3">
      <c r="A55" s="52"/>
      <c r="B55" s="53"/>
      <c r="C55" s="53"/>
      <c r="D55" s="53"/>
      <c r="E55" s="53"/>
      <c r="F55" s="53"/>
      <c r="G55" s="53"/>
      <c r="H55" s="53"/>
      <c r="I55" s="53"/>
      <c r="J55" s="53"/>
      <c r="K55" s="53"/>
      <c r="L55" s="53"/>
      <c r="M55" s="53"/>
      <c r="N55" s="53"/>
      <c r="O55" s="54"/>
    </row>
    <row r="56" spans="1:16" s="55" customFormat="1" ht="24.6" x14ac:dyDescent="0.3">
      <c r="A56" s="199" t="s">
        <v>52</v>
      </c>
      <c r="B56" s="200"/>
      <c r="C56" s="200"/>
      <c r="D56" s="200"/>
      <c r="E56" s="200"/>
      <c r="F56" s="200"/>
      <c r="G56" s="200"/>
      <c r="H56" s="200"/>
      <c r="I56" s="200"/>
      <c r="J56" s="200"/>
      <c r="K56" s="200"/>
      <c r="L56" s="200"/>
      <c r="M56" s="200"/>
      <c r="N56" s="200"/>
      <c r="O56" s="201"/>
    </row>
    <row r="57" spans="1:16" s="55" customFormat="1" x14ac:dyDescent="0.3">
      <c r="A57" s="57"/>
      <c r="B57" s="53"/>
      <c r="C57" s="53"/>
      <c r="D57" s="53"/>
      <c r="E57" s="53"/>
      <c r="F57" s="53"/>
      <c r="G57" s="53"/>
      <c r="H57" s="53"/>
      <c r="I57" s="53"/>
      <c r="J57" s="53"/>
      <c r="K57" s="53"/>
      <c r="L57" s="58"/>
      <c r="M57" s="53"/>
      <c r="N57" s="53"/>
      <c r="O57" s="53"/>
      <c r="P57" s="59"/>
    </row>
    <row r="58" spans="1:16" s="55" customFormat="1" ht="36.75" customHeight="1" x14ac:dyDescent="0.3">
      <c r="A58" s="198" t="s">
        <v>53</v>
      </c>
      <c r="B58" s="198"/>
      <c r="C58" s="198"/>
      <c r="D58" s="198"/>
      <c r="E58" s="198"/>
      <c r="F58" s="202"/>
      <c r="G58" s="202"/>
      <c r="H58" s="202"/>
      <c r="I58" s="60" t="s">
        <v>54</v>
      </c>
      <c r="J58" s="70" t="s">
        <v>55</v>
      </c>
      <c r="K58" s="70" t="s">
        <v>56</v>
      </c>
      <c r="L58" s="70" t="s">
        <v>57</v>
      </c>
      <c r="M58" s="70"/>
      <c r="N58" s="61"/>
      <c r="O58" s="70" t="s">
        <v>58</v>
      </c>
    </row>
    <row r="59" spans="1:16" s="55" customFormat="1" ht="23.25" customHeight="1" x14ac:dyDescent="0.3">
      <c r="A59" s="71">
        <v>1</v>
      </c>
      <c r="B59" s="203" t="s">
        <v>59</v>
      </c>
      <c r="C59" s="203"/>
      <c r="D59" s="203"/>
      <c r="E59" s="203"/>
      <c r="F59" s="204"/>
      <c r="G59" s="204"/>
      <c r="H59" s="204"/>
      <c r="I59" s="62" t="s">
        <v>60</v>
      </c>
      <c r="J59" s="63">
        <v>0</v>
      </c>
      <c r="K59" s="63">
        <v>0</v>
      </c>
      <c r="L59" s="63">
        <v>0</v>
      </c>
      <c r="M59" s="64"/>
      <c r="N59" s="64"/>
      <c r="O59" s="64">
        <f>J59+K59+L59</f>
        <v>0</v>
      </c>
    </row>
    <row r="60" spans="1:16" s="55" customFormat="1" x14ac:dyDescent="0.3">
      <c r="A60" s="71">
        <v>2</v>
      </c>
      <c r="B60" s="205" t="s">
        <v>61</v>
      </c>
      <c r="C60" s="203"/>
      <c r="D60" s="203"/>
      <c r="E60" s="203"/>
      <c r="F60" s="204"/>
      <c r="G60" s="204"/>
      <c r="H60" s="204"/>
      <c r="I60" s="62" t="s">
        <v>60</v>
      </c>
      <c r="J60" s="63">
        <v>0</v>
      </c>
      <c r="K60" s="63">
        <v>0</v>
      </c>
      <c r="L60" s="63">
        <v>0</v>
      </c>
      <c r="M60" s="64"/>
      <c r="N60" s="64"/>
      <c r="O60" s="64">
        <f t="shared" ref="O60:O65" si="0">J60+K60+L60</f>
        <v>0</v>
      </c>
    </row>
    <row r="61" spans="1:16" s="55" customFormat="1" ht="37.5" customHeight="1" x14ac:dyDescent="0.3">
      <c r="A61" s="71">
        <v>3</v>
      </c>
      <c r="B61" s="203" t="s">
        <v>62</v>
      </c>
      <c r="C61" s="203"/>
      <c r="D61" s="203"/>
      <c r="E61" s="203"/>
      <c r="F61" s="204"/>
      <c r="G61" s="204"/>
      <c r="H61" s="204"/>
      <c r="I61" s="62" t="s">
        <v>63</v>
      </c>
      <c r="J61" s="63">
        <v>0</v>
      </c>
      <c r="K61" s="63">
        <v>0</v>
      </c>
      <c r="L61" s="63">
        <v>0</v>
      </c>
      <c r="M61" s="64"/>
      <c r="N61" s="64"/>
      <c r="O61" s="64">
        <f t="shared" si="0"/>
        <v>0</v>
      </c>
    </row>
    <row r="62" spans="1:16" s="55" customFormat="1" ht="37.5" customHeight="1" x14ac:dyDescent="0.3">
      <c r="A62" s="71">
        <v>4</v>
      </c>
      <c r="B62" s="203" t="s">
        <v>64</v>
      </c>
      <c r="C62" s="203"/>
      <c r="D62" s="203"/>
      <c r="E62" s="203"/>
      <c r="F62" s="204"/>
      <c r="G62" s="204"/>
      <c r="H62" s="204"/>
      <c r="I62" s="62" t="s">
        <v>63</v>
      </c>
      <c r="J62" s="63">
        <v>0</v>
      </c>
      <c r="K62" s="63">
        <v>0</v>
      </c>
      <c r="L62" s="63">
        <v>0</v>
      </c>
      <c r="M62" s="64"/>
      <c r="N62" s="64"/>
      <c r="O62" s="64">
        <f t="shared" si="0"/>
        <v>0</v>
      </c>
    </row>
    <row r="63" spans="1:16" s="55" customFormat="1" ht="37.5" customHeight="1" x14ac:dyDescent="0.3">
      <c r="A63" s="71">
        <v>5</v>
      </c>
      <c r="B63" s="203" t="s">
        <v>65</v>
      </c>
      <c r="C63" s="203"/>
      <c r="D63" s="203"/>
      <c r="E63" s="203"/>
      <c r="F63" s="204"/>
      <c r="G63" s="204"/>
      <c r="H63" s="204"/>
      <c r="I63" s="62" t="s">
        <v>63</v>
      </c>
      <c r="J63" s="63">
        <v>0</v>
      </c>
      <c r="K63" s="63">
        <v>0</v>
      </c>
      <c r="L63" s="63">
        <v>0</v>
      </c>
      <c r="M63" s="64"/>
      <c r="N63" s="64"/>
      <c r="O63" s="64">
        <f t="shared" si="0"/>
        <v>0</v>
      </c>
    </row>
    <row r="64" spans="1:16" s="55" customFormat="1" ht="37.5" customHeight="1" x14ac:dyDescent="0.3">
      <c r="A64" s="71">
        <v>6</v>
      </c>
      <c r="B64" s="203" t="s">
        <v>66</v>
      </c>
      <c r="C64" s="203"/>
      <c r="D64" s="203"/>
      <c r="E64" s="203"/>
      <c r="F64" s="204"/>
      <c r="G64" s="204"/>
      <c r="H64" s="204"/>
      <c r="I64" s="62" t="s">
        <v>67</v>
      </c>
      <c r="J64" s="63">
        <v>0</v>
      </c>
      <c r="K64" s="63">
        <v>0</v>
      </c>
      <c r="L64" s="63">
        <v>0</v>
      </c>
      <c r="M64" s="64"/>
      <c r="N64" s="64"/>
      <c r="O64" s="64">
        <f t="shared" si="0"/>
        <v>0</v>
      </c>
    </row>
    <row r="65" spans="1:15" s="55" customFormat="1" ht="37.5" customHeight="1" x14ac:dyDescent="0.3">
      <c r="A65" s="71">
        <v>7</v>
      </c>
      <c r="B65" s="203" t="s">
        <v>68</v>
      </c>
      <c r="C65" s="203"/>
      <c r="D65" s="203"/>
      <c r="E65" s="203"/>
      <c r="F65" s="204"/>
      <c r="G65" s="204"/>
      <c r="H65" s="204"/>
      <c r="I65" s="62" t="s">
        <v>67</v>
      </c>
      <c r="J65" s="63">
        <v>0</v>
      </c>
      <c r="K65" s="63">
        <v>0</v>
      </c>
      <c r="L65" s="63">
        <v>0</v>
      </c>
      <c r="M65" s="64"/>
      <c r="N65" s="64"/>
      <c r="O65" s="64">
        <f t="shared" si="0"/>
        <v>0</v>
      </c>
    </row>
    <row r="66" spans="1:15" s="55" customFormat="1" ht="15.6" x14ac:dyDescent="0.3">
      <c r="A66" s="206" t="s">
        <v>69</v>
      </c>
      <c r="B66" s="206"/>
      <c r="C66" s="206"/>
      <c r="D66" s="206"/>
      <c r="E66" s="206"/>
      <c r="F66" s="206"/>
      <c r="G66" s="206"/>
      <c r="H66" s="206"/>
      <c r="I66" s="206"/>
      <c r="J66" s="65">
        <f>SUM(J59:J65)</f>
        <v>0</v>
      </c>
      <c r="K66" s="65">
        <f>SUM(K59:K65)</f>
        <v>0</v>
      </c>
      <c r="L66" s="65">
        <f>SUM(L59:L65)</f>
        <v>0</v>
      </c>
      <c r="M66" s="66"/>
      <c r="N66" s="64"/>
      <c r="O66" s="64">
        <f>SUM(O59:O65)</f>
        <v>0</v>
      </c>
    </row>
    <row r="67" spans="1:15" s="55" customFormat="1" ht="17.399999999999999" x14ac:dyDescent="0.3">
      <c r="A67" s="207" t="s">
        <v>70</v>
      </c>
      <c r="B67" s="207"/>
      <c r="C67" s="207"/>
      <c r="D67" s="207"/>
      <c r="E67" s="207"/>
      <c r="F67" s="207"/>
      <c r="G67" s="207"/>
      <c r="H67" s="207"/>
      <c r="I67" s="207"/>
      <c r="J67" s="207"/>
      <c r="K67" s="207"/>
      <c r="L67" s="207"/>
      <c r="M67" s="61"/>
      <c r="N67" s="66"/>
      <c r="O67" s="67">
        <f>O66/3</f>
        <v>0</v>
      </c>
    </row>
    <row r="68" spans="1:15" s="55" customFormat="1" x14ac:dyDescent="0.3">
      <c r="A68" s="68"/>
      <c r="B68" s="61"/>
      <c r="C68" s="61"/>
      <c r="D68" s="61"/>
      <c r="E68" s="61"/>
      <c r="F68" s="61"/>
      <c r="G68" s="61"/>
      <c r="H68" s="61"/>
      <c r="I68" s="61"/>
      <c r="J68" s="61"/>
      <c r="K68" s="61"/>
      <c r="L68" s="61"/>
      <c r="M68" s="61"/>
      <c r="N68" s="61"/>
      <c r="O68" s="61"/>
    </row>
    <row r="69" spans="1:15" s="55" customFormat="1" ht="39" customHeight="1" x14ac:dyDescent="0.3">
      <c r="A69" s="198" t="s">
        <v>71</v>
      </c>
      <c r="B69" s="198"/>
      <c r="C69" s="198"/>
      <c r="D69" s="198"/>
      <c r="E69" s="198"/>
      <c r="F69" s="198"/>
      <c r="G69" s="198"/>
      <c r="H69" s="198"/>
      <c r="I69" s="60" t="s">
        <v>54</v>
      </c>
      <c r="J69" s="70" t="s">
        <v>55</v>
      </c>
      <c r="K69" s="70" t="s">
        <v>56</v>
      </c>
      <c r="L69" s="70" t="s">
        <v>57</v>
      </c>
      <c r="M69" s="70"/>
      <c r="N69" s="61"/>
      <c r="O69" s="70" t="s">
        <v>58</v>
      </c>
    </row>
    <row r="70" spans="1:15" s="55" customFormat="1" ht="15.6" x14ac:dyDescent="0.3">
      <c r="A70" s="71">
        <v>1</v>
      </c>
      <c r="B70" s="205" t="s">
        <v>72</v>
      </c>
      <c r="C70" s="205"/>
      <c r="D70" s="205"/>
      <c r="E70" s="205"/>
      <c r="F70" s="204"/>
      <c r="G70" s="204"/>
      <c r="H70" s="204"/>
      <c r="I70" s="66" t="s">
        <v>73</v>
      </c>
      <c r="J70" s="69">
        <v>0</v>
      </c>
      <c r="K70" s="69">
        <v>0</v>
      </c>
      <c r="L70" s="69">
        <v>0</v>
      </c>
      <c r="M70" s="69"/>
      <c r="N70" s="64"/>
      <c r="O70" s="64">
        <f>J70+K70+L70</f>
        <v>0</v>
      </c>
    </row>
    <row r="71" spans="1:15" s="55" customFormat="1" ht="15.6" x14ac:dyDescent="0.3">
      <c r="A71" s="71">
        <v>2</v>
      </c>
      <c r="B71" s="205" t="s">
        <v>74</v>
      </c>
      <c r="C71" s="205"/>
      <c r="D71" s="205"/>
      <c r="E71" s="205"/>
      <c r="F71" s="204"/>
      <c r="G71" s="204"/>
      <c r="H71" s="204"/>
      <c r="I71" s="66" t="s">
        <v>73</v>
      </c>
      <c r="J71" s="69">
        <v>0</v>
      </c>
      <c r="K71" s="69">
        <v>0</v>
      </c>
      <c r="L71" s="69">
        <v>0</v>
      </c>
      <c r="M71" s="69"/>
      <c r="N71" s="64"/>
      <c r="O71" s="64">
        <f>J71+K71+L71</f>
        <v>0</v>
      </c>
    </row>
    <row r="72" spans="1:15" s="55" customFormat="1" ht="15.6" x14ac:dyDescent="0.3">
      <c r="A72" s="71">
        <v>3</v>
      </c>
      <c r="B72" s="205" t="s">
        <v>75</v>
      </c>
      <c r="C72" s="205"/>
      <c r="D72" s="205"/>
      <c r="E72" s="205"/>
      <c r="F72" s="204"/>
      <c r="G72" s="204"/>
      <c r="H72" s="204"/>
      <c r="I72" s="66" t="s">
        <v>73</v>
      </c>
      <c r="J72" s="69">
        <v>0</v>
      </c>
      <c r="K72" s="69">
        <v>0</v>
      </c>
      <c r="L72" s="69">
        <v>0</v>
      </c>
      <c r="M72" s="69"/>
      <c r="N72" s="64"/>
      <c r="O72" s="64">
        <f>J72+K72+L72</f>
        <v>0</v>
      </c>
    </row>
    <row r="73" spans="1:15" s="55" customFormat="1" x14ac:dyDescent="0.3">
      <c r="A73" s="71"/>
      <c r="B73" s="208" t="s">
        <v>76</v>
      </c>
      <c r="C73" s="208"/>
      <c r="D73" s="208"/>
      <c r="E73" s="208"/>
      <c r="F73" s="208"/>
      <c r="G73" s="208"/>
      <c r="H73" s="208"/>
      <c r="I73" s="208"/>
      <c r="J73" s="69">
        <f>SUM(J70:J72)</f>
        <v>0</v>
      </c>
      <c r="K73" s="69">
        <f>SUM(K70:K72)</f>
        <v>0</v>
      </c>
      <c r="L73" s="69">
        <f>SUM(L70:L72)</f>
        <v>0</v>
      </c>
      <c r="M73" s="69"/>
      <c r="N73" s="64"/>
      <c r="O73" s="64">
        <f>SUM(O70:O72)</f>
        <v>0</v>
      </c>
    </row>
    <row r="74" spans="1:15" s="55" customFormat="1" ht="17.399999999999999" x14ac:dyDescent="0.3">
      <c r="A74" s="209" t="s">
        <v>77</v>
      </c>
      <c r="B74" s="209"/>
      <c r="C74" s="209"/>
      <c r="D74" s="209"/>
      <c r="E74" s="209"/>
      <c r="F74" s="209"/>
      <c r="G74" s="209"/>
      <c r="H74" s="209"/>
      <c r="I74" s="209"/>
      <c r="J74" s="209"/>
      <c r="K74" s="209"/>
      <c r="L74" s="209"/>
      <c r="M74" s="69"/>
      <c r="N74" s="64"/>
      <c r="O74" s="67">
        <f>O73/3</f>
        <v>0</v>
      </c>
    </row>
    <row r="75" spans="1:15" s="55" customFormat="1" ht="17.399999999999999" x14ac:dyDescent="0.3">
      <c r="A75" s="210"/>
      <c r="B75" s="210"/>
      <c r="C75" s="210"/>
      <c r="D75" s="210"/>
      <c r="E75" s="210"/>
      <c r="F75" s="210"/>
      <c r="G75" s="210"/>
      <c r="H75" s="210"/>
      <c r="I75" s="210"/>
      <c r="J75" s="210"/>
      <c r="K75" s="210"/>
      <c r="L75" s="210"/>
      <c r="M75" s="69"/>
      <c r="N75" s="64"/>
      <c r="O75" s="67"/>
    </row>
    <row r="76" spans="1:15" s="55" customFormat="1" ht="26.4" x14ac:dyDescent="0.3">
      <c r="A76" s="211" t="s">
        <v>78</v>
      </c>
      <c r="B76" s="212"/>
      <c r="C76" s="212"/>
      <c r="D76" s="212"/>
      <c r="E76" s="212"/>
      <c r="F76" s="212"/>
      <c r="G76" s="212"/>
      <c r="H76" s="212"/>
      <c r="I76" s="60" t="s">
        <v>54</v>
      </c>
      <c r="J76" s="70" t="s">
        <v>55</v>
      </c>
      <c r="K76" s="70"/>
      <c r="L76" s="70"/>
      <c r="M76" s="69"/>
      <c r="N76" s="64"/>
      <c r="O76" s="70" t="s">
        <v>58</v>
      </c>
    </row>
    <row r="77" spans="1:15" s="55" customFormat="1" ht="40.5" customHeight="1" x14ac:dyDescent="0.3">
      <c r="A77" s="71">
        <v>1</v>
      </c>
      <c r="B77" s="205" t="s">
        <v>79</v>
      </c>
      <c r="C77" s="205"/>
      <c r="D77" s="205"/>
      <c r="E77" s="205"/>
      <c r="F77" s="204"/>
      <c r="G77" s="204"/>
      <c r="H77" s="204"/>
      <c r="I77" s="66" t="s">
        <v>73</v>
      </c>
      <c r="J77" s="69">
        <v>0</v>
      </c>
      <c r="K77" s="69"/>
      <c r="L77" s="69"/>
      <c r="M77" s="69"/>
      <c r="N77" s="64"/>
      <c r="O77" s="64">
        <f>J77</f>
        <v>0</v>
      </c>
    </row>
    <row r="78" spans="1:15" s="55" customFormat="1" ht="40.5" customHeight="1" x14ac:dyDescent="0.3">
      <c r="A78" s="71">
        <v>2</v>
      </c>
      <c r="B78" s="205" t="s">
        <v>80</v>
      </c>
      <c r="C78" s="205"/>
      <c r="D78" s="205"/>
      <c r="E78" s="205"/>
      <c r="F78" s="204"/>
      <c r="G78" s="204"/>
      <c r="H78" s="204"/>
      <c r="I78" s="66" t="s">
        <v>73</v>
      </c>
      <c r="J78" s="69">
        <v>0</v>
      </c>
      <c r="K78" s="69"/>
      <c r="L78" s="69"/>
      <c r="M78" s="69"/>
      <c r="N78" s="64"/>
      <c r="O78" s="64">
        <f>J78</f>
        <v>0</v>
      </c>
    </row>
    <row r="79" spans="1:15" s="55" customFormat="1" ht="40.5" customHeight="1" x14ac:dyDescent="0.3">
      <c r="A79" s="71">
        <v>3</v>
      </c>
      <c r="B79" s="205" t="s">
        <v>81</v>
      </c>
      <c r="C79" s="205"/>
      <c r="D79" s="205"/>
      <c r="E79" s="205"/>
      <c r="F79" s="204"/>
      <c r="G79" s="204"/>
      <c r="H79" s="204"/>
      <c r="I79" s="66" t="s">
        <v>73</v>
      </c>
      <c r="J79" s="69">
        <v>0</v>
      </c>
      <c r="K79" s="69"/>
      <c r="L79" s="69"/>
      <c r="M79" s="69"/>
      <c r="N79" s="64"/>
      <c r="O79" s="64">
        <f>J79</f>
        <v>0</v>
      </c>
    </row>
    <row r="80" spans="1:15" s="55" customFormat="1" ht="15.6" x14ac:dyDescent="0.3">
      <c r="A80" s="206" t="s">
        <v>82</v>
      </c>
      <c r="B80" s="206"/>
      <c r="C80" s="206"/>
      <c r="D80" s="206"/>
      <c r="E80" s="206"/>
      <c r="F80" s="206"/>
      <c r="G80" s="206"/>
      <c r="H80" s="206"/>
      <c r="I80" s="206"/>
      <c r="J80" s="66">
        <f>SUM(J77:J79)</f>
        <v>0</v>
      </c>
      <c r="K80" s="66"/>
      <c r="L80" s="66"/>
      <c r="M80" s="66"/>
      <c r="N80" s="64"/>
      <c r="O80" s="64"/>
    </row>
    <row r="81" spans="1:15" s="55" customFormat="1" ht="17.399999999999999" x14ac:dyDescent="0.3">
      <c r="A81" s="206" t="s">
        <v>83</v>
      </c>
      <c r="B81" s="206"/>
      <c r="C81" s="206"/>
      <c r="D81" s="206"/>
      <c r="E81" s="206"/>
      <c r="F81" s="206"/>
      <c r="G81" s="206"/>
      <c r="H81" s="206"/>
      <c r="I81" s="206"/>
      <c r="J81" s="206"/>
      <c r="K81" s="206"/>
      <c r="L81" s="206"/>
      <c r="M81" s="66"/>
      <c r="N81" s="64"/>
      <c r="O81" s="67">
        <f>SUM(O77:O79)</f>
        <v>0</v>
      </c>
    </row>
    <row r="82" spans="1:15" s="55" customFormat="1" x14ac:dyDescent="0.3">
      <c r="A82" s="68"/>
      <c r="B82" s="61"/>
      <c r="C82" s="61"/>
      <c r="D82" s="61"/>
      <c r="E82" s="214"/>
      <c r="F82" s="214"/>
      <c r="G82" s="214"/>
      <c r="H82" s="214"/>
      <c r="I82" s="214"/>
      <c r="J82" s="214"/>
      <c r="K82" s="214"/>
      <c r="L82" s="214"/>
      <c r="M82" s="214"/>
      <c r="N82" s="214"/>
      <c r="O82" s="214"/>
    </row>
    <row r="83" spans="1:15" s="55" customFormat="1" x14ac:dyDescent="0.3">
      <c r="A83" s="68"/>
      <c r="B83" s="61"/>
      <c r="C83" s="61"/>
      <c r="D83" s="61"/>
      <c r="E83" s="61"/>
      <c r="F83" s="61"/>
      <c r="G83" s="61"/>
      <c r="H83" s="61"/>
      <c r="I83" s="61"/>
      <c r="J83" s="61"/>
      <c r="K83" s="61"/>
      <c r="L83" s="61"/>
      <c r="M83" s="61"/>
      <c r="N83" s="61"/>
      <c r="O83" s="61"/>
    </row>
    <row r="84" spans="1:15" s="55" customFormat="1" ht="24.6" x14ac:dyDescent="0.3">
      <c r="A84" s="215" t="s">
        <v>84</v>
      </c>
      <c r="B84" s="215"/>
      <c r="C84" s="215"/>
      <c r="D84" s="215"/>
      <c r="E84" s="215"/>
      <c r="F84" s="215"/>
      <c r="G84" s="215"/>
      <c r="H84" s="215"/>
      <c r="I84" s="215"/>
      <c r="J84" s="215"/>
      <c r="K84" s="215"/>
      <c r="L84" s="215"/>
      <c r="M84" s="215"/>
      <c r="N84" s="215"/>
      <c r="O84" s="215"/>
    </row>
    <row r="85" spans="1:15" s="55" customFormat="1" x14ac:dyDescent="0.3">
      <c r="A85" s="68"/>
      <c r="B85" s="61"/>
      <c r="C85" s="61"/>
      <c r="D85" s="61"/>
      <c r="E85" s="61"/>
      <c r="F85" s="61"/>
      <c r="G85" s="61"/>
      <c r="H85" s="61"/>
      <c r="I85" s="61"/>
      <c r="J85" s="61"/>
      <c r="K85" s="61"/>
      <c r="L85" s="61"/>
      <c r="M85" s="61"/>
      <c r="N85" s="61"/>
      <c r="O85" s="61"/>
    </row>
    <row r="86" spans="1:15" s="55" customFormat="1" ht="24" x14ac:dyDescent="0.3">
      <c r="A86" s="206" t="s">
        <v>85</v>
      </c>
      <c r="B86" s="206"/>
      <c r="C86" s="206"/>
      <c r="D86" s="206"/>
      <c r="E86" s="206"/>
      <c r="F86" s="202"/>
      <c r="G86" s="202"/>
      <c r="H86" s="202"/>
      <c r="I86" s="60" t="s">
        <v>54</v>
      </c>
      <c r="J86" s="70"/>
      <c r="K86" s="61"/>
      <c r="L86" s="61"/>
      <c r="M86" s="61"/>
      <c r="N86" s="61"/>
      <c r="O86" s="60" t="s">
        <v>58</v>
      </c>
    </row>
    <row r="87" spans="1:15" s="55" customFormat="1" ht="15.6" x14ac:dyDescent="0.3">
      <c r="A87" s="71">
        <v>1</v>
      </c>
      <c r="B87" s="205" t="s">
        <v>86</v>
      </c>
      <c r="C87" s="205"/>
      <c r="D87" s="205"/>
      <c r="E87" s="205"/>
      <c r="F87" s="204"/>
      <c r="G87" s="204"/>
      <c r="H87" s="204"/>
      <c r="I87" s="72" t="s">
        <v>87</v>
      </c>
      <c r="J87" s="72"/>
      <c r="K87" s="73"/>
      <c r="L87" s="73"/>
      <c r="M87" s="73"/>
      <c r="N87" s="64"/>
      <c r="O87" s="69">
        <v>0</v>
      </c>
    </row>
    <row r="88" spans="1:15" s="55" customFormat="1" ht="15.6" x14ac:dyDescent="0.3">
      <c r="A88" s="71"/>
      <c r="B88" s="74"/>
      <c r="C88" s="74"/>
      <c r="D88" s="74"/>
      <c r="E88" s="74"/>
      <c r="F88" s="64"/>
      <c r="G88" s="64"/>
      <c r="H88" s="64"/>
      <c r="I88" s="66"/>
      <c r="J88" s="66"/>
      <c r="K88" s="73"/>
      <c r="L88" s="73"/>
      <c r="M88" s="73"/>
      <c r="N88" s="64"/>
      <c r="O88" s="64"/>
    </row>
    <row r="89" spans="1:15" s="55" customFormat="1" ht="17.399999999999999" x14ac:dyDescent="0.3">
      <c r="A89" s="207" t="s">
        <v>88</v>
      </c>
      <c r="B89" s="207"/>
      <c r="C89" s="207"/>
      <c r="D89" s="207"/>
      <c r="E89" s="207"/>
      <c r="F89" s="207"/>
      <c r="G89" s="207"/>
      <c r="H89" s="207"/>
      <c r="I89" s="207"/>
      <c r="J89" s="207"/>
      <c r="K89" s="207"/>
      <c r="L89" s="72"/>
      <c r="M89" s="61"/>
      <c r="N89" s="61"/>
      <c r="O89" s="66">
        <f>O87</f>
        <v>0</v>
      </c>
    </row>
    <row r="90" spans="1:15" s="55" customFormat="1" x14ac:dyDescent="0.3">
      <c r="A90" s="68"/>
      <c r="B90" s="61"/>
      <c r="C90" s="61"/>
      <c r="D90" s="61"/>
      <c r="E90" s="61"/>
      <c r="F90" s="61"/>
      <c r="G90" s="61"/>
      <c r="H90" s="61"/>
      <c r="I90" s="61"/>
      <c r="J90" s="61"/>
      <c r="K90" s="61"/>
      <c r="L90" s="61"/>
      <c r="M90" s="61"/>
      <c r="N90" s="61"/>
      <c r="O90" s="61"/>
    </row>
    <row r="91" spans="1:15" s="55" customFormat="1" ht="28.2" x14ac:dyDescent="0.3">
      <c r="A91" s="216" t="s">
        <v>89</v>
      </c>
      <c r="B91" s="216"/>
      <c r="C91" s="216"/>
      <c r="D91" s="216"/>
      <c r="E91" s="216"/>
      <c r="F91" s="216"/>
      <c r="G91" s="216"/>
      <c r="H91" s="216"/>
      <c r="I91" s="216"/>
      <c r="J91" s="216"/>
      <c r="K91" s="216"/>
      <c r="L91" s="216"/>
      <c r="M91" s="216"/>
      <c r="N91" s="216"/>
      <c r="O91" s="216"/>
    </row>
    <row r="92" spans="1:15" s="55" customFormat="1" x14ac:dyDescent="0.3">
      <c r="A92" s="68"/>
      <c r="B92" s="61"/>
      <c r="C92" s="61"/>
      <c r="D92" s="61"/>
      <c r="E92" s="61"/>
      <c r="F92" s="61"/>
      <c r="G92" s="61"/>
      <c r="H92" s="61"/>
      <c r="I92" s="61"/>
      <c r="J92" s="61"/>
      <c r="K92" s="61"/>
      <c r="L92" s="61"/>
      <c r="M92" s="61"/>
      <c r="N92" s="61"/>
      <c r="O92" s="61"/>
    </row>
    <row r="93" spans="1:15" s="55" customFormat="1" ht="17.399999999999999" x14ac:dyDescent="0.3">
      <c r="A93" s="217" t="s">
        <v>2</v>
      </c>
      <c r="B93" s="217"/>
      <c r="C93" s="217"/>
      <c r="D93" s="217"/>
      <c r="E93" s="217"/>
      <c r="F93" s="217"/>
      <c r="G93" s="217"/>
      <c r="H93" s="217"/>
      <c r="I93" s="217"/>
      <c r="J93" s="217"/>
      <c r="K93" s="217"/>
      <c r="L93" s="75"/>
      <c r="M93" s="75"/>
      <c r="N93" s="67"/>
      <c r="O93" s="67">
        <f>O41</f>
        <v>16.799999999999997</v>
      </c>
    </row>
    <row r="94" spans="1:15" s="55" customFormat="1" ht="17.399999999999999" x14ac:dyDescent="0.3">
      <c r="A94" s="217" t="s">
        <v>90</v>
      </c>
      <c r="B94" s="217"/>
      <c r="C94" s="217"/>
      <c r="D94" s="217"/>
      <c r="E94" s="217"/>
      <c r="F94" s="217"/>
      <c r="G94" s="217"/>
      <c r="H94" s="217"/>
      <c r="I94" s="217"/>
      <c r="J94" s="217"/>
      <c r="K94" s="217"/>
      <c r="L94" s="75"/>
      <c r="M94" s="75"/>
      <c r="N94" s="67"/>
      <c r="O94" s="67">
        <f>O67</f>
        <v>0</v>
      </c>
    </row>
    <row r="95" spans="1:15" s="55" customFormat="1" ht="17.399999999999999" x14ac:dyDescent="0.3">
      <c r="A95" s="217" t="s">
        <v>91</v>
      </c>
      <c r="B95" s="217"/>
      <c r="C95" s="217"/>
      <c r="D95" s="217"/>
      <c r="E95" s="217"/>
      <c r="F95" s="217"/>
      <c r="G95" s="217"/>
      <c r="H95" s="217"/>
      <c r="I95" s="217"/>
      <c r="J95" s="217"/>
      <c r="K95" s="217"/>
      <c r="L95" s="75"/>
      <c r="M95" s="75"/>
      <c r="N95" s="67"/>
      <c r="O95" s="67">
        <f>O74</f>
        <v>0</v>
      </c>
    </row>
    <row r="96" spans="1:15" s="55" customFormat="1" ht="17.399999999999999" x14ac:dyDescent="0.3">
      <c r="A96" s="217" t="s">
        <v>92</v>
      </c>
      <c r="B96" s="217"/>
      <c r="C96" s="217"/>
      <c r="D96" s="217"/>
      <c r="E96" s="217"/>
      <c r="F96" s="217"/>
      <c r="G96" s="217"/>
      <c r="H96" s="217"/>
      <c r="I96" s="217"/>
      <c r="J96" s="217"/>
      <c r="K96" s="217"/>
      <c r="L96" s="75"/>
      <c r="M96" s="75"/>
      <c r="N96" s="67"/>
      <c r="O96" s="67">
        <f>O81</f>
        <v>0</v>
      </c>
    </row>
    <row r="97" spans="1:15" s="55" customFormat="1" ht="17.399999999999999" x14ac:dyDescent="0.3">
      <c r="A97" s="217" t="s">
        <v>93</v>
      </c>
      <c r="B97" s="217"/>
      <c r="C97" s="217"/>
      <c r="D97" s="217"/>
      <c r="E97" s="217"/>
      <c r="F97" s="217"/>
      <c r="G97" s="217"/>
      <c r="H97" s="217"/>
      <c r="I97" s="217"/>
      <c r="J97" s="217"/>
      <c r="K97" s="217"/>
      <c r="L97" s="75"/>
      <c r="M97" s="75"/>
      <c r="N97" s="67"/>
      <c r="O97" s="67">
        <f>O87</f>
        <v>0</v>
      </c>
    </row>
    <row r="98" spans="1:15" s="55" customFormat="1" ht="22.8" x14ac:dyDescent="0.3">
      <c r="A98" s="213" t="s">
        <v>94</v>
      </c>
      <c r="B98" s="213"/>
      <c r="C98" s="213"/>
      <c r="D98" s="213"/>
      <c r="E98" s="213"/>
      <c r="F98" s="213"/>
      <c r="G98" s="213"/>
      <c r="H98" s="213"/>
      <c r="I98" s="213"/>
      <c r="J98" s="213"/>
      <c r="K98" s="213"/>
      <c r="L98" s="76"/>
      <c r="M98" s="77"/>
      <c r="N98" s="78"/>
      <c r="O98" s="78">
        <f>SUM(O93:O97)</f>
        <v>16.799999999999997</v>
      </c>
    </row>
    <row r="99" spans="1:15" s="55" customFormat="1" x14ac:dyDescent="0.3">
      <c r="A99" s="79"/>
      <c r="B99" s="79"/>
      <c r="C99" s="79"/>
      <c r="D99" s="79"/>
      <c r="E99" s="79"/>
      <c r="F99" s="79"/>
      <c r="G99" s="79"/>
      <c r="H99" s="79"/>
      <c r="I99" s="79"/>
      <c r="J99" s="79"/>
      <c r="K99" s="79"/>
      <c r="L99" s="79"/>
      <c r="M99" s="79"/>
      <c r="N99" s="79"/>
      <c r="O99" s="79"/>
    </row>
    <row r="100" spans="1:15" s="55" customFormat="1" x14ac:dyDescent="0.3">
      <c r="A100" s="80"/>
      <c r="B100" s="80"/>
      <c r="C100" s="80"/>
      <c r="D100" s="80"/>
      <c r="E100" s="80"/>
      <c r="F100" s="80"/>
      <c r="G100" s="80"/>
      <c r="H100" s="80"/>
      <c r="I100" s="80"/>
      <c r="J100" s="80"/>
      <c r="K100" s="80"/>
      <c r="L100" s="80"/>
      <c r="M100" s="80"/>
      <c r="N100" s="80"/>
      <c r="O100" s="80"/>
    </row>
    <row r="101" spans="1:15" s="55" customFormat="1" x14ac:dyDescent="0.3">
      <c r="A101" s="80"/>
      <c r="B101" s="80"/>
      <c r="C101" s="80"/>
      <c r="D101" s="80"/>
      <c r="E101" s="80"/>
      <c r="F101" s="80"/>
      <c r="G101" s="80"/>
      <c r="H101" s="80"/>
      <c r="I101" s="80"/>
      <c r="J101" s="80"/>
      <c r="K101" s="80"/>
      <c r="L101" s="80"/>
      <c r="M101" s="80"/>
      <c r="N101" s="80"/>
      <c r="O101" s="80"/>
    </row>
    <row r="102" spans="1:15" s="55" customFormat="1" x14ac:dyDescent="0.3">
      <c r="A102" s="80"/>
      <c r="B102" s="80"/>
      <c r="C102" s="80"/>
      <c r="D102" s="80"/>
      <c r="E102" s="80"/>
      <c r="F102" s="80"/>
      <c r="G102" s="80"/>
      <c r="H102" s="80"/>
      <c r="I102" s="80"/>
      <c r="J102" s="80"/>
      <c r="K102" s="80"/>
      <c r="L102" s="80"/>
      <c r="M102" s="80"/>
      <c r="N102" s="80"/>
      <c r="O102" s="80"/>
    </row>
    <row r="103" spans="1:15" x14ac:dyDescent="0.3">
      <c r="A103" s="81"/>
      <c r="B103" s="81"/>
      <c r="C103" s="81"/>
      <c r="D103" s="81"/>
      <c r="E103" s="81"/>
      <c r="F103" s="81"/>
      <c r="G103" s="81"/>
      <c r="H103" s="81"/>
      <c r="I103" s="81"/>
      <c r="J103" s="81"/>
      <c r="K103" s="81"/>
      <c r="L103" s="81"/>
      <c r="M103" s="81"/>
      <c r="N103" s="81"/>
      <c r="O103" s="81"/>
    </row>
    <row r="104" spans="1:15" x14ac:dyDescent="0.3">
      <c r="A104" s="81"/>
      <c r="B104" s="81"/>
      <c r="C104" s="81"/>
      <c r="D104" s="81"/>
      <c r="E104" s="81"/>
      <c r="F104" s="81"/>
      <c r="G104" s="81"/>
      <c r="H104" s="81"/>
      <c r="I104" s="81"/>
      <c r="J104" s="81"/>
      <c r="K104" s="81"/>
      <c r="L104" s="81"/>
      <c r="M104" s="81"/>
      <c r="N104" s="81"/>
      <c r="O104" s="81"/>
    </row>
  </sheetData>
  <sheetProtection algorithmName="SHA-512" hashValue="cUaL8tLdXV+F4h6M2T1xjUHrnqgGB9y74O7dP5ZTc3VHN7C5Uk2+w01rOsEnTjJHLS+xOF1EpZIJqpPTABRWMg==" saltValue="A1LcLaFD7J3N5bxm8ZS34w==" spinCount="100000" sheet="1" objects="1" scenarios="1" selectLockedCells="1" selectUnlockedCells="1"/>
  <mergeCells count="84">
    <mergeCell ref="A98:K98"/>
    <mergeCell ref="E82:O82"/>
    <mergeCell ref="A84:O84"/>
    <mergeCell ref="A86:H86"/>
    <mergeCell ref="B87:H87"/>
    <mergeCell ref="A89:K89"/>
    <mergeCell ref="A91:O91"/>
    <mergeCell ref="A93:K93"/>
    <mergeCell ref="A94:K94"/>
    <mergeCell ref="A95:K95"/>
    <mergeCell ref="A96:K96"/>
    <mergeCell ref="A97:K97"/>
    <mergeCell ref="A81:L81"/>
    <mergeCell ref="B70:H70"/>
    <mergeCell ref="B71:H71"/>
    <mergeCell ref="B72:H72"/>
    <mergeCell ref="B73:I73"/>
    <mergeCell ref="A74:L74"/>
    <mergeCell ref="A75:L75"/>
    <mergeCell ref="A76:H76"/>
    <mergeCell ref="B77:H77"/>
    <mergeCell ref="B78:H78"/>
    <mergeCell ref="B79:H79"/>
    <mergeCell ref="A80:I80"/>
    <mergeCell ref="A69:H69"/>
    <mergeCell ref="A56:O56"/>
    <mergeCell ref="A58:H58"/>
    <mergeCell ref="B59:H59"/>
    <mergeCell ref="B60:H60"/>
    <mergeCell ref="B61:H61"/>
    <mergeCell ref="B62:H62"/>
    <mergeCell ref="B63:H63"/>
    <mergeCell ref="B64:H64"/>
    <mergeCell ref="B65:H65"/>
    <mergeCell ref="A66:I66"/>
    <mergeCell ref="A67:L67"/>
    <mergeCell ref="A11:B11"/>
    <mergeCell ref="E11:F11"/>
    <mergeCell ref="A41:M41"/>
    <mergeCell ref="A26:B26"/>
    <mergeCell ref="D26:M26"/>
    <mergeCell ref="A28:M28"/>
    <mergeCell ref="A30:M30"/>
    <mergeCell ref="A31:B31"/>
    <mergeCell ref="D31:M31"/>
    <mergeCell ref="A33:M33"/>
    <mergeCell ref="A35:M35"/>
    <mergeCell ref="A36:B36"/>
    <mergeCell ref="D36:M36"/>
    <mergeCell ref="A38:M38"/>
    <mergeCell ref="A25:M25"/>
    <mergeCell ref="A13:N13"/>
    <mergeCell ref="A14:M14"/>
    <mergeCell ref="A15:B15"/>
    <mergeCell ref="D15:M15"/>
    <mergeCell ref="A17:B17"/>
    <mergeCell ref="E17:M17"/>
    <mergeCell ref="A19:B19"/>
    <mergeCell ref="E19:M19"/>
    <mergeCell ref="A21:B21"/>
    <mergeCell ref="D21:M21"/>
    <mergeCell ref="A23:M23"/>
    <mergeCell ref="G11:H11"/>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E3"/>
    <mergeCell ref="F1:O1"/>
    <mergeCell ref="F2:O2"/>
    <mergeCell ref="F3:O3"/>
    <mergeCell ref="A4:D4"/>
    <mergeCell ref="E4:G4"/>
  </mergeCells>
  <dataValidations count="6">
    <dataValidation type="decimal" allowBlank="1" showInputMessage="1" showErrorMessage="1" errorTitle="Error Pregado" error="El pregrado no puede superar los 4 PUNTOS" sqref="O15" xr:uid="{00000000-0002-0000-0300-000000000000}">
      <formula1>0</formula1>
      <formula2>4</formula2>
    </dataValidation>
    <dataValidation allowBlank="1" showInputMessage="1" showErrorMessage="1" errorTitle="Error Especializacion" error="La especializacion no puede superar 1 PUNTO" sqref="O17" xr:uid="{00000000-0002-0000-0300-000001000000}"/>
    <dataValidation allowBlank="1" showInputMessage="1" showErrorMessage="1" errorTitle="Error Maestrias" error="La maestria no puede superar los 3 PUNTOS" sqref="O19" xr:uid="{00000000-0002-0000-0300-000002000000}"/>
    <dataValidation allowBlank="1" showInputMessage="1" showErrorMessage="1" errorTitle="Error Doctorado" error="El doctorado no puede superar los 6 PUNTOS" sqref="O21" xr:uid="{00000000-0002-0000-0300-000003000000}"/>
    <dataValidation type="decimal" allowBlank="1" showInputMessage="1" showErrorMessage="1" errorTitle="Error Formacion Academica" error="La formacion academica no puede superar los 10 PUNTOS" sqref="O23" xr:uid="{00000000-0002-0000-0300-000004000000}">
      <formula1>0</formula1>
      <formula2>9</formula2>
    </dataValidation>
    <dataValidation type="decimal" allowBlank="1" showInputMessage="1" showErrorMessage="1" errorTitle="Error General" error="La evaluación de hoja de vida no puede superar los 30 PUNTOS" sqref="O11" xr:uid="{00000000-0002-0000-0300-000005000000}">
      <formula1>0</formula1>
      <formula2>30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EVALUACIÓN PERFIL</vt:lpstr>
      <vt:lpstr>DURÁN ERVIN</vt:lpstr>
      <vt:lpstr>RÍOS DIANA</vt:lpstr>
      <vt:lpstr>CASAS NELSON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susana</cp:lastModifiedBy>
  <dcterms:created xsi:type="dcterms:W3CDTF">2021-09-27T19:10:38Z</dcterms:created>
  <dcterms:modified xsi:type="dcterms:W3CDTF">2021-10-06T00:48:33Z</dcterms:modified>
</cp:coreProperties>
</file>