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usana\Desktop\01PRESELECCION VAC octubre2021\PUBLICACIÓN PRESELECCIONADOS OCT 05 2021\IDEAD-03-2021\"/>
    </mc:Choice>
  </mc:AlternateContent>
  <xr:revisionPtr revIDLastSave="0" documentId="13_ncr:1_{FA778029-8448-4CA2-9C0F-32BCED34490A}" xr6:coauthVersionLast="47" xr6:coauthVersionMax="47" xr10:uidLastSave="{00000000-0000-0000-0000-000000000000}"/>
  <bookViews>
    <workbookView xWindow="-108" yWindow="-108" windowWidth="23256" windowHeight="12576" tabRatio="926" activeTab="3" xr2:uid="{00000000-000D-0000-FFFF-FFFF00000000}"/>
  </bookViews>
  <sheets>
    <sheet name="EVALUACIÓN PERFIL" sheetId="13" r:id="rId1"/>
    <sheet name="DURÁN ERVIN" sheetId="9" r:id="rId2"/>
    <sheet name="RÍOS DIANA" sheetId="11" r:id="rId3"/>
    <sheet name="CASAS NELSON" sheetId="8" r:id="rId4"/>
  </sheets>
  <externalReferences>
    <externalReference r:id="rId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13" l="1"/>
  <c r="I7" i="13"/>
  <c r="I6" i="13"/>
  <c r="O97" i="8"/>
  <c r="O89" i="8"/>
  <c r="J80" i="8"/>
  <c r="O79" i="8"/>
  <c r="O81" i="8" s="1"/>
  <c r="O96" i="8" s="1"/>
  <c r="O78" i="8"/>
  <c r="O77" i="8"/>
  <c r="L73" i="8"/>
  <c r="K73" i="8"/>
  <c r="J73" i="8"/>
  <c r="O72" i="8"/>
  <c r="O73" i="8" s="1"/>
  <c r="O74" i="8" s="1"/>
  <c r="O95" i="8" s="1"/>
  <c r="O71" i="8"/>
  <c r="O70" i="8"/>
  <c r="L66" i="8"/>
  <c r="K66" i="8"/>
  <c r="J66" i="8"/>
  <c r="O65" i="8"/>
  <c r="O64" i="8"/>
  <c r="O63" i="8"/>
  <c r="O62" i="8"/>
  <c r="O61" i="8"/>
  <c r="O66" i="8" s="1"/>
  <c r="O67" i="8" s="1"/>
  <c r="O94" i="8" s="1"/>
  <c r="O60" i="8"/>
  <c r="O59" i="8"/>
  <c r="O38" i="8"/>
  <c r="L11" i="8" s="1"/>
  <c r="O36" i="8"/>
  <c r="O33" i="8"/>
  <c r="O31" i="8"/>
  <c r="O28" i="8"/>
  <c r="J11" i="8" s="1"/>
  <c r="O23" i="8"/>
  <c r="O41" i="8" s="1"/>
  <c r="K11" i="8"/>
  <c r="I11" i="8"/>
  <c r="G11" i="8"/>
  <c r="E11" i="8"/>
  <c r="O11" i="8" s="1"/>
  <c r="C11" i="8"/>
  <c r="E4" i="8"/>
  <c r="Q2" i="8"/>
  <c r="O97" i="11"/>
  <c r="O89" i="11"/>
  <c r="O81" i="11"/>
  <c r="O96" i="11" s="1"/>
  <c r="J80" i="11"/>
  <c r="O79" i="11"/>
  <c r="O78" i="11"/>
  <c r="O77" i="11"/>
  <c r="L73" i="11"/>
  <c r="K73" i="11"/>
  <c r="J73" i="11"/>
  <c r="O72" i="11"/>
  <c r="O71" i="11"/>
  <c r="O73" i="11" s="1"/>
  <c r="O74" i="11" s="1"/>
  <c r="O95" i="11" s="1"/>
  <c r="O70" i="11"/>
  <c r="L66" i="11"/>
  <c r="K66" i="11"/>
  <c r="J66" i="11"/>
  <c r="O65" i="11"/>
  <c r="O64" i="11"/>
  <c r="O63" i="11"/>
  <c r="O62" i="11"/>
  <c r="O61" i="11"/>
  <c r="O60" i="11"/>
  <c r="O59" i="11"/>
  <c r="O66" i="11" s="1"/>
  <c r="O67" i="11" s="1"/>
  <c r="O94" i="11" s="1"/>
  <c r="O36" i="11"/>
  <c r="O38" i="11" s="1"/>
  <c r="O33" i="11"/>
  <c r="O28" i="11"/>
  <c r="J11" i="11" s="1"/>
  <c r="O23" i="11"/>
  <c r="K11" i="11"/>
  <c r="I11" i="11"/>
  <c r="G11" i="11"/>
  <c r="E11" i="11"/>
  <c r="C11" i="11"/>
  <c r="E4" i="11"/>
  <c r="Q2" i="11"/>
  <c r="O97" i="9"/>
  <c r="O89" i="9"/>
  <c r="O81" i="9"/>
  <c r="O96" i="9" s="1"/>
  <c r="J80" i="9"/>
  <c r="O79" i="9"/>
  <c r="O78" i="9"/>
  <c r="O77" i="9"/>
  <c r="L73" i="9"/>
  <c r="K73" i="9"/>
  <c r="J73" i="9"/>
  <c r="O72" i="9"/>
  <c r="O71" i="9"/>
  <c r="O73" i="9" s="1"/>
  <c r="O74" i="9" s="1"/>
  <c r="O95" i="9" s="1"/>
  <c r="O70" i="9"/>
  <c r="L66" i="9"/>
  <c r="K66" i="9"/>
  <c r="J66" i="9"/>
  <c r="O65" i="9"/>
  <c r="O64" i="9"/>
  <c r="O63" i="9"/>
  <c r="O62" i="9"/>
  <c r="O61" i="9"/>
  <c r="O60" i="9"/>
  <c r="O59" i="9"/>
  <c r="O66" i="9" s="1"/>
  <c r="O67" i="9" s="1"/>
  <c r="O94" i="9" s="1"/>
  <c r="O41" i="9"/>
  <c r="O38" i="9"/>
  <c r="O33" i="9"/>
  <c r="K11" i="9" s="1"/>
  <c r="O31" i="9"/>
  <c r="O28" i="9"/>
  <c r="J11" i="9" s="1"/>
  <c r="O26" i="9"/>
  <c r="O23" i="9"/>
  <c r="L11" i="9"/>
  <c r="I11" i="9"/>
  <c r="G11" i="9"/>
  <c r="E11" i="9"/>
  <c r="C11" i="9"/>
  <c r="E4" i="9"/>
  <c r="Q2" i="9"/>
  <c r="O93" i="8" l="1"/>
  <c r="O98" i="8" s="1"/>
  <c r="O41" i="11"/>
  <c r="L11" i="11"/>
  <c r="O11" i="11"/>
  <c r="O11" i="9"/>
  <c r="O93" i="9"/>
  <c r="O98" i="9" s="1"/>
  <c r="O93" i="11" l="1"/>
  <c r="O98" i="11" s="1"/>
</calcChain>
</file>

<file path=xl/sharedStrings.xml><?xml version="1.0" encoding="utf-8"?>
<sst xmlns="http://schemas.openxmlformats.org/spreadsheetml/2006/main" count="445" uniqueCount="193">
  <si>
    <t>NO</t>
  </si>
  <si>
    <t>SI</t>
  </si>
  <si>
    <t>TOTAL PUNTOS HOJA DE VIDA</t>
  </si>
  <si>
    <t>TOTAL PRODUCCIÓN INTELECTUAL</t>
  </si>
  <si>
    <t>PRODUCCIÓN INTELECTUAL</t>
  </si>
  <si>
    <t>TOTAL EXPERIENCIA DOCENTE</t>
  </si>
  <si>
    <t>EXPERIENCIA DOCENTE</t>
  </si>
  <si>
    <t>TOTAL EXPERIENCIA PROFESIONAL</t>
  </si>
  <si>
    <t>TOTAL FORMACIÓN ACADÉMICA</t>
  </si>
  <si>
    <t>PREGRADO</t>
  </si>
  <si>
    <t>N°</t>
  </si>
  <si>
    <t>IDEAD-03-2021</t>
  </si>
  <si>
    <t>INGENIERO AGRONOMO</t>
  </si>
  <si>
    <t xml:space="preserve">INGENIERO AGROFORESTAL </t>
  </si>
  <si>
    <t>INGENIERA AGRONOMA</t>
  </si>
  <si>
    <t xml:space="preserve">VASQUEZ CASTRO DIANA CAROLINA </t>
  </si>
  <si>
    <t>Casas Leal Nelson Enrique</t>
  </si>
  <si>
    <t>MONCAYO CALVACHE VANESSA</t>
  </si>
  <si>
    <t xml:space="preserve">PEREZ ORTEGA DIEGO JAVIER </t>
  </si>
  <si>
    <t>Duran Bautista  Ervin Humprey</t>
  </si>
  <si>
    <t>ROMERO RAMIREZ ANA CECILIA</t>
  </si>
  <si>
    <t>Rios Moyano Diana Katherinne</t>
  </si>
  <si>
    <t>LOZANO HERNANDEZ ANDRES LIBARDO</t>
  </si>
  <si>
    <t xml:space="preserve">Un Ingeniero agrónomo o Ingeniero agroecólogo o Ingeniero
forestal. Con doctorado o maestría en agroecología o en
ciencias biológicas o en ciencias agrarias. Con experiencia
investigativa mínima de 2 años. Que acredite producción
bibliográfica relacionada con el área. Con experiencia docente
universitaria mínima de 2 años. </t>
  </si>
  <si>
    <t>C</t>
  </si>
  <si>
    <t>U N I V E R S I D A D  D E L  T O L I M A</t>
  </si>
  <si>
    <t>V I C E R R E C T O R Í A    A C A D É M I C A</t>
  </si>
  <si>
    <t>CONVOCATORIA 2021</t>
  </si>
  <si>
    <t>REQUERIMIENTO PROFESORES:</t>
  </si>
  <si>
    <t>CÓDIGO:</t>
  </si>
  <si>
    <t>FACULTAD:</t>
  </si>
  <si>
    <t>INSTITUTO DE EDUCACION A DISTANCIA</t>
  </si>
  <si>
    <t>Apellidos y Nombres</t>
  </si>
  <si>
    <t>Pregrado(s)</t>
  </si>
  <si>
    <t>Especializaciones</t>
  </si>
  <si>
    <t>Maestrías</t>
  </si>
  <si>
    <t>Doctorados</t>
  </si>
  <si>
    <t>Experiencia Profesional</t>
  </si>
  <si>
    <t>Experiencia  Docente</t>
  </si>
  <si>
    <t>Producción Intectual</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</si>
  <si>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</si>
  <si>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</si>
  <si>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</si>
  <si>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</si>
  <si>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</si>
  <si>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</si>
  <si>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</si>
  <si>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EXPERIENCIA PROFESIONAL (HASTA 10 PUNTOS)</t>
  </si>
  <si>
    <r>
      <t xml:space="preserve">EXPERIENCIA PROFESIONAL
</t>
    </r>
    <r>
      <rPr>
        <b/>
        <sz val="8"/>
        <rFont val="Arial"/>
        <family val="2"/>
      </rPr>
      <t>(INCLUYE EXPERIENCIA EN INVESTIGACIÓN Y PROYECCIÓN SOCIAL)</t>
    </r>
  </si>
  <si>
    <t>EXPERIENCIA DOCENTE (HASTA 10 PUNTOS)</t>
  </si>
  <si>
    <t>PRODUCCIÓN INTELECTUAL (HASTA 10 PUNTOS)</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</si>
  <si>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</si>
  <si>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</si>
  <si>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</si>
  <si>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</si>
  <si>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</si>
  <si>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</si>
  <si>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</si>
  <si>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</si>
  <si>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color theme="0"/>
        <rFont val="Arial"/>
        <family val="2"/>
      </rPr>
      <t>¿Es pertinente con el contenido del proyecto?</t>
    </r>
  </si>
  <si>
    <t>0   –   2</t>
  </si>
  <si>
    <r>
      <rPr>
        <b/>
        <sz val="10"/>
        <color theme="0"/>
        <rFont val="Arial"/>
        <family val="2"/>
      </rPr>
      <t>Resumen.</t>
    </r>
    <r>
      <rPr>
        <sz val="10"/>
        <color theme="0"/>
        <rFont val="Arial"/>
        <family val="2"/>
      </rPr>
      <t xml:space="preserve"> ¿Describe brevemente el proyecto?</t>
    </r>
  </si>
  <si>
    <r>
      <t xml:space="preserve">Planteamiento del problema y justificación. </t>
    </r>
    <r>
      <rPr>
        <sz val="10"/>
        <color theme="0"/>
        <rFont val="Arial"/>
        <family val="2"/>
      </rPr>
      <t>¿Está bien planteado el problema?, ¿Es clara su justificación desde el punto de vista académico y social?</t>
    </r>
  </si>
  <si>
    <t>0   –   7</t>
  </si>
  <si>
    <r>
      <t>Marco Teórico y Antecedentes.</t>
    </r>
    <r>
      <rPr>
        <sz val="10"/>
        <color theme="0"/>
        <rFont val="Arial"/>
        <family val="2"/>
      </rPr>
      <t xml:space="preserve"> ¿Son coherentes respecto al problema?, ¿Es clara la perspectiva teórica?, ¿Las referencias son pertinentes?</t>
    </r>
  </si>
  <si>
    <r>
      <t xml:space="preserve">Objetivos. </t>
    </r>
    <r>
      <rPr>
        <sz val="10"/>
        <color theme="0"/>
        <rFont val="Arial"/>
        <family val="2"/>
      </rPr>
      <t>¿Tienen relación con el objeto de estudio?, ¿Son viables?, ¿Son claros y concretos?</t>
    </r>
  </si>
  <si>
    <r>
      <t xml:space="preserve">Resultados esperados. </t>
    </r>
    <r>
      <rPr>
        <sz val="10"/>
        <color theme="0"/>
        <rFont val="Arial"/>
        <family val="2"/>
      </rPr>
      <t xml:space="preserve"> ¿Los resultados presentados tienen impacto de carácter académico, económico, y social en el ámbito regional, nacional e internacional?</t>
    </r>
  </si>
  <si>
    <t>0   –   5</t>
  </si>
  <si>
    <r>
      <t xml:space="preserve">Metodología. </t>
    </r>
    <r>
      <rPr>
        <sz val="10"/>
        <color theme="0"/>
        <rFont val="Arial"/>
        <family val="2"/>
      </rPr>
      <t>¿Es acorde al cumplimiento de los objetivos?, ¿El tratamiento estadístico es claro y adecuado metodológicamente, en caso de ser requerido?</t>
    </r>
  </si>
  <si>
    <t>SUB TOTAL</t>
  </si>
  <si>
    <t>TOTAL PROPUESTA DE INVESTIGACIÓN</t>
  </si>
  <si>
    <r>
      <rPr>
        <b/>
        <sz val="12"/>
        <color theme="0"/>
        <rFont val="Arial"/>
        <family val="2"/>
      </rPr>
      <t>PRESENTACIÓN ORAL/ EVALUACION JURADOS AREA</t>
    </r>
    <r>
      <rPr>
        <b/>
        <sz val="13"/>
        <color theme="0"/>
        <rFont val="Arial"/>
        <family val="2"/>
      </rPr>
      <t xml:space="preserve">
</t>
    </r>
    <r>
      <rPr>
        <b/>
        <sz val="12"/>
        <color theme="0"/>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</si>
  <si>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</si>
  <si>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</si>
  <si>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</si>
  <si>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</si>
  <si>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</si>
  <si>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</si>
  <si>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</si>
  <si>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</si>
  <si>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</si>
  <si>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</si>
  <si>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</si>
  <si>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</si>
  <si>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</si>
  <si>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</si>
  <si>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</si>
  <si>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</si>
  <si>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</si>
  <si>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</si>
  <si>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</si>
  <si>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</si>
  <si>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</si>
  <si>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</si>
  <si>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</si>
  <si>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EVALUACIÓN  DE LA HOJA DE VIDA (HASTA 40 PUNTOS)</t>
  </si>
  <si>
    <t>APELLIDO(S) Y NOMBRE(S)</t>
  </si>
  <si>
    <t>PERFIL PROFESIONAL</t>
  </si>
  <si>
    <t>PERFIL DE LA CONVOCATORIA AL QUE ASPIRA</t>
  </si>
  <si>
    <t>CUMPLIMIENTO DEL PERFIL Y DEMÁS REQUISITOS</t>
  </si>
  <si>
    <t>PUNTAJE</t>
  </si>
  <si>
    <t>OBSERVACIONES</t>
  </si>
  <si>
    <t>POSGRADO</t>
  </si>
  <si>
    <t>UNIVERSIDAD DEL TOLIMA - VICERRECTORÍA ACADÉMICA</t>
  </si>
  <si>
    <t>EVALUACIÓN DE LAS HOJAS DE VIDA PARA EL CUMPLIMIENTO DEL PERFIL
DE LOS ASPIRANTES AL CÓDIGO DE CONCURSO IDEAD-03-2021</t>
  </si>
  <si>
    <t>POLANIA PERDOMO JOSE ARNULFO</t>
  </si>
  <si>
    <t xml:space="preserve">LEON GUEVARA JEAN ALEXANDER </t>
  </si>
  <si>
    <t>HIGUERA MORA NUBIA CAROLINA</t>
  </si>
  <si>
    <t>YAYA LANCHEROS MARY LUZ</t>
  </si>
  <si>
    <t>ARTUNDUAGA MONTEALEGRE GUILLERMO LEÓN</t>
  </si>
  <si>
    <t>MARÍN BEITIA ELIDA PATRICIA</t>
  </si>
  <si>
    <t>BOSA OCHOA CARLOS FELIPE</t>
  </si>
  <si>
    <t>CARDOSO PRIETO CARLOS ENRIQUE</t>
  </si>
  <si>
    <t>LIZCANO TOLEDO RODOLFO</t>
  </si>
  <si>
    <t>INGENIERO AGRÓNOMO</t>
  </si>
  <si>
    <t xml:space="preserve">INGENIERO FORESTAL </t>
  </si>
  <si>
    <t>MICROBIOLOGÍA INDUSTRIAL</t>
  </si>
  <si>
    <t>BIÓLOGA</t>
  </si>
  <si>
    <t>INGENIERA AGROFORESTAL</t>
  </si>
  <si>
    <t>LICENCIADO EN BIOLOGÍA</t>
  </si>
  <si>
    <t xml:space="preserve">INGENIERO DE PRODUCCIÓN AGROINDUSTRIAL </t>
  </si>
  <si>
    <t>AGRONOMO</t>
  </si>
  <si>
    <t>MAGISTER CIENCIAS AGRARIAS (FITOMEJORAMIENTO). DOCTOR EN BIOLOGÍA Y BIOTECNOLOGÍA VEGETAL (CONVALIDADO)</t>
  </si>
  <si>
    <t>M. SC. AGRICULTURA ECOLÓGICA. CANDIDATA DOCTORADO ESTUDIOS AMBIENTALES Y RURALES</t>
  </si>
  <si>
    <t>MAGISTER EN CIENCIAS-BIOLOGÍA. DOCTORA EN CIENCIAS BIOLÓGICAS</t>
  </si>
  <si>
    <t xml:space="preserve">MAESTRÍA EN INGENIERÍA CIVIL (ÁREA DE RECURSOS HÍDRICOS Y TECNOLÓGICAS AMBIENTALES). DOCTOR EN CIENCIAS AMBIENTALES </t>
  </si>
  <si>
    <t>MAGISTER EN CIENCIAS AGRARIAS . DOCTORA EN CIENCIAS AGRARIAS</t>
  </si>
  <si>
    <t>MASTER EN CIENCIAS AGRARIAS CON ÉNFASIS EN FITOPROTECCIÓN INTEGRADA
MASTER EN ECOLOGÍA DE PLANTAS. DOCTOR EN CIENCIAS EN ECOLOGÍA Y DESARROLLO SOSTENIBLE CON ÉNFASIS EN AGROECOLOGÍA</t>
  </si>
  <si>
    <t>DOCTOR EN CIENCIA Y TECNOLOGIA DE LOS ALIMENTOS</t>
  </si>
  <si>
    <t xml:space="preserve">MAESTRÍA EN INGENIERÍA Y GESTIÓN AMBIENTAL. </t>
  </si>
  <si>
    <t>X</t>
  </si>
  <si>
    <t>Especialista en Pedagogía, Universidad de la Amazonia, 27/02/2015</t>
  </si>
  <si>
    <t>Magister en Ciencias Agrarias, Universidad Nacional de Colombia Sede Palmira, 27/03/2009</t>
  </si>
  <si>
    <t>Magíster en Agroforestería, Universidad de La Amazonia, 29/05/2015</t>
  </si>
  <si>
    <t>CASAS LEAL NELSON ENRIQUE</t>
  </si>
  <si>
    <t>RODRÍGUEZ CRUZ FREDY ALEXANDER</t>
  </si>
  <si>
    <t>PEÑA VENEGAS RICARDO ALEXANDER</t>
  </si>
  <si>
    <t>REYES MORENO GIOVANNI</t>
  </si>
  <si>
    <t>LOAIZA CAMPIÑO IVÁN DARÍO</t>
  </si>
  <si>
    <t>INGENIERO AGRONÓMO</t>
  </si>
  <si>
    <t>INGENIERO AGROECÓLOGO</t>
  </si>
  <si>
    <t>ESPECIALISTA EN GESTIÓN AMBIENTAL. MAGÍSTER EN CIENCIAS AGRARIAS, ÉNFASIS SUELOS Y AGUAS	. PHD EN CIENCIAS DE LA VIDA - DOCTORADO EN ECOLOGÍA Y EVOLUCIÓN
(CONVALIDADO)</t>
  </si>
  <si>
    <t xml:space="preserve">ESPECIALISTA EN EDUCACIÓN AMBIENTAL . MAGISTER EN RECURSOS FORESTALES. DOCTORA EN RECURSOS FORESTALES </t>
  </si>
  <si>
    <t>MAGISTER SCIENCE - MAGISTER EN CIENCIAS: BIOLOGIA (CONVALIDADO). DOCTOR SCIENCE - DOCTOR EN CIENCIAS: ENTOMOLOGIA
(CONVALIDADO)</t>
  </si>
  <si>
    <t xml:space="preserve">MAESTRIA EN AGRICULTURA ECOLOGICA
(NO ADJUNTA CONVALIDACIÓN)
MASTER EN CAMBIO CLIMATICO Y DESARROLLO SOSTENIBLE (NO CONVALIDADO). </t>
  </si>
  <si>
    <t>MAGISTER EN CIENCIAS AMBIENTALES. DOCTOR EN AGROECOLOGÍA</t>
  </si>
  <si>
    <t xml:space="preserve">MAESTRÍA EN AGROECOLOGÍA Y DESARROLLO RURAL SOSTENIBLE (CONVALIDADO COMO MAGÍSTER EN AGROECOLOGÍA). </t>
  </si>
  <si>
    <t>AGRICULTURA ECOLOGICA CON ENFASIS EN AGRICULTURA TROPICAL SOSTENIBLE (NO CONVALIDADO). DOCTORADO EN AGROQUÍMICA
(CONVALIDADO)</t>
  </si>
  <si>
    <t xml:space="preserve">MAGISTER EN CIENCIAS BIOLÓGICAS. </t>
  </si>
  <si>
    <t>UNIDAD ACADÉMICA</t>
  </si>
  <si>
    <t>Magíster en Ciencias Biológicas, Universidad Pedagógica y Tecnológica de Colombia, 15/12/2014</t>
  </si>
  <si>
    <r>
      <rPr>
        <b/>
        <u/>
        <sz val="10"/>
        <color theme="1"/>
        <rFont val="Arial"/>
        <family val="2"/>
      </rPr>
      <t>NO PRESELECCIONADO</t>
    </r>
    <r>
      <rPr>
        <sz val="10"/>
        <color theme="1"/>
        <rFont val="Arial"/>
        <family val="2"/>
      </rPr>
      <t xml:space="preserve">
NO CUMPLE CON EL PERFIL, DADO QUE NO ADJUNTA CERTIFICACIONES QUE PERMITAN EVIDENCIAR QUE CUMPLE CON EL REQUISITO DE LOS DOS AÑOS DE EXPERIENCIA INVESTIGATIVA</t>
    </r>
  </si>
  <si>
    <r>
      <rPr>
        <b/>
        <u/>
        <sz val="10"/>
        <color theme="1"/>
        <rFont val="Arial"/>
        <family val="2"/>
      </rPr>
      <t>NO PRESELECCIONADO</t>
    </r>
    <r>
      <rPr>
        <sz val="10"/>
        <color theme="1"/>
        <rFont val="Arial"/>
        <family val="2"/>
      </rPr>
      <t xml:space="preserve">
NO CUMPLE CON EL PERFIL, DADO QUE LA CERTIFICACIÓN DE LA UNIVERSIDAD DE LAUSANNE NO CUMPLE CON LOS TÉRMINOS DE REFERENCIA, EN EL SENTIDO DE ESTAR TRADUCIDA AL CASTELLANO, POR LO CUAL NO SE PUEDE PONDERAR LA EXPERIENCIA INVESTIGATIVA</t>
    </r>
  </si>
  <si>
    <r>
      <rPr>
        <b/>
        <u/>
        <sz val="10"/>
        <color theme="1"/>
        <rFont val="Arial"/>
        <family val="2"/>
      </rPr>
      <t>NO PRESELECCIONADO</t>
    </r>
    <r>
      <rPr>
        <sz val="10"/>
        <color theme="1"/>
        <rFont val="Arial"/>
        <family val="2"/>
      </rPr>
      <t xml:space="preserve">
NO CUMPLE CON EL PERFIL, DADO QUE NO ADJUNTA CERTIFICACIONES QUE PERMITAN EVIDENCIAR QUE CUMPLE CON EL REQUISITO DE LOS DOS AÑOS DE EXPERIENCIA EN DOCENCIA UNIVERSITARIA</t>
    </r>
  </si>
  <si>
    <r>
      <rPr>
        <b/>
        <u/>
        <sz val="10"/>
        <color theme="1"/>
        <rFont val="Arial"/>
        <family val="2"/>
      </rPr>
      <t>NO PRESELECCIONADO</t>
    </r>
    <r>
      <rPr>
        <sz val="10"/>
        <color theme="1"/>
        <rFont val="Arial"/>
        <family val="2"/>
      </rPr>
      <t xml:space="preserve">
NO CUMPLE CON EL PERFIL, DADO QUE NO ADJUNTA LAS RESOLUCIONES DE CONVALIDACIÓN DE LOS TÍTULOS DE POSGRADO</t>
    </r>
  </si>
  <si>
    <r>
      <rPr>
        <b/>
        <u/>
        <sz val="10"/>
        <color theme="1"/>
        <rFont val="Arial"/>
        <family val="2"/>
      </rPr>
      <t>NO PRESELECCIONADO</t>
    </r>
    <r>
      <rPr>
        <sz val="10"/>
        <color theme="1"/>
        <rFont val="Arial"/>
        <family val="2"/>
      </rPr>
      <t xml:space="preserve">
NO CUMPLE CON EL PERFIL, DADO QUE LOS CERTIFICADOS EN INVESTIGACIÓN NO CUMPLEN CON LA TOTALIDAD DE LOS REQUISITOS ESTABLECIDOS EN LOS TÉRMINOS DE REFERENCIA </t>
    </r>
  </si>
  <si>
    <r>
      <rPr>
        <b/>
        <u/>
        <sz val="10"/>
        <color theme="1"/>
        <rFont val="Arial"/>
        <family val="2"/>
      </rPr>
      <t>NO PRESELECCIONADO</t>
    </r>
    <r>
      <rPr>
        <sz val="10"/>
        <color theme="1"/>
        <rFont val="Arial"/>
        <family val="2"/>
      </rPr>
      <t xml:space="preserve">
NO CUMPLE CON EL PERFIL, DADO QUE NO ADJUNTA EL TÍTULO DE PREGRADO, ASÍ COMO TAMPOCO ANEXA CERTIFICACIONES DE EXPERIENCIA INVESTIGATIVA</t>
    </r>
  </si>
  <si>
    <r>
      <rPr>
        <b/>
        <u/>
        <sz val="10"/>
        <color theme="1"/>
        <rFont val="Arial"/>
        <family val="2"/>
      </rPr>
      <t>NO PRESELECCIONADO</t>
    </r>
    <r>
      <rPr>
        <sz val="10"/>
        <color theme="1"/>
        <rFont val="Arial"/>
        <family val="2"/>
      </rPr>
      <t xml:space="preserve">
NO CUMPLE EL PERFIL, DADO QUE LOS PREGRADOS ESTABLECIDOS EN EL PERFIL SON: Ingeniero agrónomo o Ingeniero agroecólogo o Ingeniero forestal</t>
    </r>
  </si>
  <si>
    <r>
      <rPr>
        <b/>
        <u/>
        <sz val="10"/>
        <color theme="1"/>
        <rFont val="Arial"/>
        <family val="2"/>
      </rPr>
      <t>NO PRESELECCIONADO</t>
    </r>
    <r>
      <rPr>
        <sz val="10"/>
        <color theme="1"/>
        <rFont val="Arial"/>
        <family val="2"/>
      </rPr>
      <t xml:space="preserve">
NO CUMPLE EL PERFIL, DADO QUE LOS POSGRADOS ESTABLECIDOS EN EL PERFIL SON: en agroecología o en
ciencias biológicas o en ciencias agrarias</t>
    </r>
  </si>
  <si>
    <r>
      <rPr>
        <b/>
        <u/>
        <sz val="10"/>
        <color theme="1"/>
        <rFont val="Arial"/>
        <family val="2"/>
      </rPr>
      <t>NO PRESELECCIONADO</t>
    </r>
    <r>
      <rPr>
        <sz val="10"/>
        <color theme="1"/>
        <rFont val="Arial"/>
        <family val="2"/>
      </rPr>
      <t xml:space="preserve">
NO CUMPLE CON EL PERFIL, DADO QUE NO ADJUNTA DEBIDAMENTE LOS CERTIFICADOS EN INVESTIGACIÓN, EN TANTO QUE NO CUMPLEN CON LA TOTALIDAD DE LOS REQUISITOS ESTABLECIDOS EN LOS TÉRMINOS DE REFERENCIA </t>
    </r>
  </si>
  <si>
    <t>Doctor en Ciencias - Biología, Universidad del Valle, 17/07/2020</t>
  </si>
  <si>
    <t>Estudios de Doctorado en Ciencias Naturales para el Desarrollo, Universidad Nacional de Costa Rica, 5 semestres aprobados, debidamente matriculada.</t>
  </si>
  <si>
    <t>Ingeniero Agroecólogo,Universidad de la Amazonia, 22/12/2010</t>
  </si>
  <si>
    <t>Universidad de la Amazonia-Catedrático:
704 HORAS=1,42 AÑOS=1,42 PUNTOS
Universidad de La Amazonia-Ocasional T.C.
15/02/2014-15/06/2014=120 días
4/08/2014-15/12/2014=131 días
5/02/2015-17/06/2015=132 días
18/06/2015-28/06/2015=11 días
3/08/2015-16/12/2015=133 días
1/02/2016-12/06/216=132 días
1/08/2016-8/12/2016=128 días
10/02/2017-20/06/2017=130 días
8/08/2017-14/12/2017=127 días
1/02/2018-15/06/2018=135 días
1/08/2018-14/12/2018=134 días
1/02/2019-15/12/2019=315 días
10/02/2020-22-12/2020=312 días
18/01/2021-7/09/2021=230 días
=2170 DÍAS=6,03 AÑOS=6,03 PUNTOS</t>
  </si>
  <si>
    <t>Universidad de La Salle:
2014-01-27- 2014-04-30 = 124 días
2014-05-01  - 2014-08-31 =120 días
2014-09-01  - 2015-01-27 = 147 días
2015-01-27  - 2015-04-30 =93 días
2015-05-01 -  2015-08-31 = 120 días
2015-09-01  - 2015-12-31 = 120 días
2016-01-01  - 2016-04-30 = 120 días
2016-05-01 2016-08-31 = 120 días
2016-09-01 2016-12-31 = 120 días
2017-01-01 2017-04-30 = 120 días
2017-05-01 2017-08-31 = 120 días
2017-09-01 2017-12-31 = 120 días
2018-01-01 2018-04-30 = 120 días
2018-05-01 2018-08-31 = 120 días
2018-09-01 2018-12-31 = 120 días
2019-01-01 2019-04-30 = 120 días
2019-05-01 2019-08-31 = 120 días
2019-09-01 2019-12-31 = 120 días
2020-01-01 2020-04-30 = 120 días
2020-05-01 2020-08-31 = 120 días
2020-09-01 2020-12-31 = 120 días
2021-01-01 2021-04-30 = 120 días
2021-05-01 2021-08-31  = 120 días
2021-09-01 2021-09-16= 16 días
= 2780 DÍAS = 7,72 AÑOS= 7,72 PUNTOS</t>
  </si>
  <si>
    <t>Artículos:
*Relación  entre  macroinvertebrados  y  propiedades  del  suelo  bajo  diferentes arreglos agroforestales en la Amazonia-Andina, Caquetá, Colombia. ACTA AGRONOMICA. ISSN: 0120-2812. Vol. 67 Núm. 3 (2018). Categoría C. 3 autores= 2 puntos. 
* Non-destructive estimation of the leaf weight and leaf area in cacao (Theobroma cacao L.). Scientia Horticulturae. ISSN: 0304-4238. Categoría A1. Volume 229 Febrero 2018. 5 autores= 2 puntos.
*Soil macrofauna under different land uses in the Colombian Amazon. Pesquisa Agropecuaria Brasileira. ISSN: 1678-3921. Volumen 53, N° 12 de 2018. Categoría A2. 6 autores.
*Termites as indicators of soil ecosystem services in transformed amazon landscapes. ECOLOGICAL INDICATORS. ISSN: 1470-160X. Volumen 117 de 2020. Categoría A1. 7 autores.
*Soil Physical Quality and Relationship to Changes in Termite Community in Northwestern Colombian Amazon. Frontiers in Ecology and Evolution. ISSN: 2296-701X. Diciembre de 2020. Categoría: A1. 5 autores.
* Evaluación agronómica de genotipos de Theobroma cacao L. en la Amazonia colombiana. Biotecnología en el Sector Agropecuario y Agroindustrial. ISSN: 1692-3561. Vol. 19 No 1 · Enero - Junio 2021. Categoría B. 5 autores=1 punto. 
Libros:
*Comportamiento agronómico y fisiológico del cultivo de Theobroma cacao L. bajo arreglos agroforestales en la amazonia Colombiana. ISBN: 978-958-8770-79-6. Editorial Universidad de la Amazonia. 3 autores. Publicado:2016-12-23. = 5 puntos. 
Alcanza el tope por el concepto de producción intelectual.</t>
  </si>
  <si>
    <t>PRESELECCIONADO</t>
  </si>
  <si>
    <t>PRESELECCIONADA</t>
  </si>
  <si>
    <t>DURÁN BAUTISTA ERVIN HUMPREY</t>
  </si>
  <si>
    <t>RÍOS MOYANO DIANA KATHERINNE</t>
  </si>
  <si>
    <t xml:space="preserve">ESPECIALISTA EN MANEJO SOSTENIBLE DEL SISTEMA SUELO PLANTA AGUA EN EL TRÓPICO . MAGISTER EN AGRONOMÍA (CIENCIA DEL SUELO) (CONVALIDADO). </t>
  </si>
  <si>
    <t>INGENIERO AGROECÓLOGO, UNIVERSIDAD DE LA AMAZONIA, 22/12/2010</t>
  </si>
  <si>
    <t>ESPECIALISTA EN PEDAGOGÍA, UNIVERSIDAD DE LA AMAZONIA, 27/02/2015. MAGÍSTER EN AGROFORESTERÍA, UNIVERSIDAD DE LA AMAZONIA, 29/05/2015. DOCTOR EN CIENCIAS - BIOLOGÍA, UNIVERSIDAD DEL VALLE, 17/07/2020.</t>
  </si>
  <si>
    <t>INGENIERO AGRÓNOMO, UNIVERSIDAD PEDAGÓGICA Y TECNOLÓGICA DE COLOMBIA, 24/06/2010</t>
  </si>
  <si>
    <t xml:space="preserve">MAGÍSTER EN CIENCIAS BIOLÓGICAS, UNIVERSIDAD PEDAGÓGICA Y TECNOLÓGICA DE COLOMBIA, 15/12/2014. </t>
  </si>
  <si>
    <t>INGENIERO AGRÓNOMO, UNIVERSIDAD NACIONAL DE COLOMBIA SEDE PALMIRA, 29/07/2005</t>
  </si>
  <si>
    <r>
      <rPr>
        <b/>
        <u/>
        <sz val="10"/>
        <color theme="1"/>
        <rFont val="Arial"/>
        <family val="2"/>
      </rPr>
      <t>NO PRESELECCIONADO</t>
    </r>
    <r>
      <rPr>
        <sz val="10"/>
        <color theme="1"/>
        <rFont val="Arial"/>
        <family val="2"/>
      </rPr>
      <t xml:space="preserve">
NO CUMPLE EL PERFIL, DADO QUE LOS PREGRADOS ESTABLECIDOS EN EL PERFIL SON: Ingeniero agrónomo o Ingeniero agroecólogo o Ingeniero forestal. ASÍ COMO TAMPOCO CUMPLE CON EL REQUISITO DE POSGRADO DADO QUE LOS POSGRADOS ESTABLECIDOS EN EL PERFIL SON: en agroecología o en
ciencias biológicas o en ciencias agrarias</t>
    </r>
  </si>
  <si>
    <t>Universidad de La Amazonia-Joven investigador:
01/02/2014-14/02/2014=14 días
16/06/2014-3/08/2014=48 días
16/12/2014-31/01/2015=45 días
=107 días=0,3 AÑOS=0,3 PUNTOS
Universidad de La Amazonia-Iinvestigador 4h/semana:
01/11/2012-30/11/2012=30 días
11/02/2013-16/06/2013=126 días
=156 días DEDICACIÓN 4H/SEMANA=11,14 DÍAS T.C.=0,03 AÑOS=0,03 PUNTOS
Universidad de La Amazonia-Iinvestigador 24h/semana:
12/08/2013-15/12/2013=124 días
=124 días DEDICACIÓN 24H/SEMANA=53 días T.C.=0,15 AÑOS=0,15 PUNTOS
Universidad de La Amazonia-contratista:
12/01/2016-31/01/2016=20 días
24/06/2016-30/07/2016=37 días
24/01/2017-9/02/2017=16 días
=180 días=0,5 AÑOS=0,5 PUNTOS
ASOHECA:
17-01-2011 a 16-07-2011=180 DÍAS=0,5 AÑOS=0,5 PUNTOS
La certificación de Combustibles y Transportes Hernández no fue tenida en cuenta, dado que no se especifica el NIT de la empresa. La mayor parte de experiencia investigativa en la UniAmazonia se tuvo en cuenta para cumplimiento del perfil, pero se contabilizó en el apartado de experiencia docente universitaria</t>
  </si>
  <si>
    <t>Fenalce, T.C.:
01/06/2011 - 30/12/2013=2,5 AÑOS=2,5 PUNTOS
Todo el periodo de experiencia investigativa en la Universidad de La Salle se tuvo en cuenta para cumplimiento del perfil, pero se contabilizó en el apartado de experiencia docente universitaria</t>
  </si>
  <si>
    <t>Ingeniero Agrónomo, Universidad Pedagógica y Tecnológica de Colombia, 24/06/2010</t>
  </si>
  <si>
    <t>Ingeniero agrónomo, Universidad Nacional de Colombia Sede Palmira, 29/07/2005</t>
  </si>
  <si>
    <t xml:space="preserve">MAGISTER EN CIENCIAS AGRARIAS, UNIVERSIDAD NACIONAL DE COLOMBIA SEDE PALMIRA, 27/03/2009. DOCTOR EN CIENCIAS, UNIVERSIDADE DE SÃO PAULO, 26/03/2015 (CONVALIDADO COMO DOCTOR EN FITOMEJORAMIENTO Y GENÉTICA DE PLANTAS) </t>
  </si>
  <si>
    <t>Universidad del Tolima-Catedrático:
218 horas=0,45 AÑOS=0,45 PUNTOS
Universidad Pontificia Bolivariana-Catedrático:
128 horas=0,27 AÑOS=0,27 PUNTOS
Universidad Pontificia Bolivariana-Tiempo completo:
Desde 15 de febrero de 2016 hasta el 21 de agosto de 2019= 1266 DÍAS=3,52 AÑOS=3,52 PUNTOS
Universidad Nacional de Colombia-Ocasional 4h/semana. 5/02/2018-2/06/2018= 68 horas=0,14 AÑOS=0,14 PUNTOS
La certificación de la UNAD no se tiene en cuenta dado que los periodos de cruzan con los de la UPB.</t>
  </si>
  <si>
    <r>
      <t xml:space="preserve">Capítulo de libro derivado de investigación: Sistema automatizado de agricultura urbana y periurbana, dentro del libro: Miradas interdisciplinarias del contexto. Editorial REDIPE. ISBN: 978-1-951198-08-4. 23 autores=0,43 puntos.
El libro Huellas Investigativas tiene fecha de publicación de 2016-03-31, registrada en la Cámara Colombiana del Libro-Agencia ISBN, por lo que está por fuera de la ventana de observación de 5 años, establecida para esta convocatoria. 
Los productos audiovisuales que no se pueden visualizar, ni tampoco tengan soportes que acrediten su impacto nacional o internacional no serán tenidos en cuenta, considerando el parágrafo 6, artículo 18, del acuerdo 128 de 2021: "Para el reconocimiento de estos puntajes se tendrán en cuenta los requisitos establecidos para los distintos tipos de producción intelectual en el Decreto Ministerio de Educación Nacional 1279 de 2002"
Ponencias:
*Identificación y conservación de recursos fitogenéticos tradicionales en la zona de ladera del municipio de Palmira - Valle del Cauca. Presentada en el II Simposio de Recursos Fitogenéticos Neotropicales «Biodiversidad: usar para conservar». 3-5 de noviembre de 2016. 4 autores= 0,2 puntos. 
Para las demás ponencias presentadas se aplica lo establecido en los términos de referencia: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t>
    </r>
    <r>
      <rPr>
        <b/>
        <sz val="10"/>
        <rFont val="Arial"/>
        <family val="2"/>
      </rPr>
      <t>ni la copia de las presentaciones en PowerPoint</t>
    </r>
    <r>
      <rPr>
        <sz val="10"/>
        <rFont val="Arial"/>
        <family val="2"/>
      </rPr>
      <t xml:space="preserve">, sólo se reconocerán aquellas que efectivamente se encuentren publicadas como memorias del evento respectivo."
El artículo "Una colección de germoplasma para Palmira" tiene como autora a Lorena Meneses Medina. </t>
    </r>
  </si>
  <si>
    <t xml:space="preserve">Artículo: Efecto de los factores climáticos, variedades y densidades de siembra en la dinámica de artrópodos en cultivos de arroz en Yopal-Casanare, Colombia. Revista Colombiana de Entomología.  vol.47 no.1, enero a junio 2021. ISSN: 0120-0488. Categoría C. 3 autores=2 puntos. 
Libros:
*Capítulo de libro: "Evaluación morfológica de diez genotipos de maíz (Zea mays L.) en Yopal, Casanare" dentro del libro: Producción agrícola de la Orinoquía colombiana. ISBN: 978-958-5148-92-5. 61 autores. Editorial:Universidad de La Salle. Publicado:2021-07-31= 0,16 puntos.
* Capítulos de libro: "Determinación del punto de marchitez permanente en plantas de ajonjolí (Sesamum indicum L.) bajo condiciones de El Yopal, Casanare" y "Efecto del asocio de maíz (Zea mays L.) y ajonjolí (Sesamum indicum L.) sobre fríjol caupí (Vigna unguiculata L.) en la ocurrencia poblacional de insectos plagas y benéficos" dentro del libro: Semilleros Lasallistas A la vanguardia de la investigación. ISBN 978-958-5486-42-3. Editorial:Universidad de La Salle. Publicado:2019-03-14. 57 autores: 0,18 puntos. 
Ponencias:
* Evaluación nutricional de siete variedades de sorgo en condiciones de bosque húmedo tropical cosechados 70
días después de la siembra. XXVI Reunión de la Asociación Latinoamericana de Producción Animal V Simposio Internacional de Producción Animal. Guayaquil, Ecuador. 28 – 31 mayo, 2018. 4 autores=0,25 puntos. 
*Evaluación de parámetros nutricionales en siete genotipos de sorgo forrajero (Sorghum vulgare) en Yopal, Casanare. SENISPA 2018. 25-27 de septiembre de 2018. 4 autores=0,25 puntos. 
*Retos en la educación virtual de jóvenes rurales en tiempos de pandemia. I Congreso Internacional de Innovación y Educación para el Desarrollo. Marzo 24-27, 2021. 3 autores=0,5 puntos. 
* Educar en lo social: El proceso de acompañamiento a los proyectos productivos de los Jóvenes universitarios rurales del proyecto Educativo Utopía. 10th International Conference on Education and Learning. Junio 23-25, 2021. 2 autores=0,5 puntos. 
Publicaciones en revistas no indexadas ni homologadas:
*Propuestas didácticas en educación superior rural. Caso Utopía. Revista de la Universidad de La Salle. 3 autores. ISSN: 0120-6877. Volumen 2019 N° 79=0,5 puntos. 
*Bibliotecas que viajan al campo: un compromiso por la lectura en Utopía. Revista de la Universidad de La Salle. 4 autores. ISSN: 0120-6877. Volumen 2020 N° 83.
*Evaluación de la adaptación de fríjol rojo cuarentano (Phaseolus vulgaris) para producción de grano seco en las condiciones de El Yopal, Casanare. Ciencia Unisalle. 2 autores. 2020-12-01= 0,5 puntos. 
*Persistencia de las hectáreas cultivadas de coca en San Andrés de Tumaco: Una argumentación desde el territorio. Ciencia y Tecnología Agropecuaria (2019) Vol. 4(2): 68-73 (Julio-Diciembre).ISSN: 1900-0863. 3 autores=0,5 puntos.
* Productividad y sostenibilidad del cultivo de sorgo forrajero como alternativa para la alimentación de rumiantes. Revista del Centro de Investigación de la Universidad La Salle. ISSN: 1405-6690. Vol. 14, No. 56, Julio-Diciembre, 2021. 3 autores=0,5 puntos. 
Alcanza el tope por el concepto de publicaciones en revistas no indexadas ni homologadas.  </t>
  </si>
  <si>
    <r>
      <rPr>
        <b/>
        <u/>
        <sz val="10"/>
        <color theme="1"/>
        <rFont val="Arial"/>
        <family val="2"/>
      </rPr>
      <t>NO PRESELECCIONADA</t>
    </r>
    <r>
      <rPr>
        <sz val="10"/>
        <color theme="1"/>
        <rFont val="Arial"/>
        <family val="2"/>
      </rPr>
      <t xml:space="preserve">
NO CUMPLE CON EL PERFIL, DADO QUE LOS POSGRADOS ESTABLECIDOS EN EL PERFIL SON: doctorado o maestría en agroecología o en ciencias biológicas o en ciencias agrarias</t>
    </r>
  </si>
  <si>
    <r>
      <rPr>
        <b/>
        <u/>
        <sz val="10"/>
        <color theme="1"/>
        <rFont val="Arial"/>
        <family val="2"/>
      </rPr>
      <t>NO PRESELECCIONADA</t>
    </r>
    <r>
      <rPr>
        <sz val="10"/>
        <color theme="1"/>
        <rFont val="Arial"/>
        <family val="2"/>
      </rPr>
      <t xml:space="preserve">
NO CUMPLE CON EL PERFIL, DADO QUE LOS PREGRADOS ESTABLECIDOS EN EL PERFIL SON: Ingeniero agrónomo o Ingeniero agroecólogo o Ingeniero forestal</t>
    </r>
  </si>
  <si>
    <r>
      <rPr>
        <b/>
        <u/>
        <sz val="10"/>
        <color theme="1"/>
        <rFont val="Arial"/>
        <family val="2"/>
      </rPr>
      <t>NO PRESELECCIONADA</t>
    </r>
    <r>
      <rPr>
        <sz val="10"/>
        <color theme="1"/>
        <rFont val="Arial"/>
        <family val="2"/>
      </rPr>
      <t xml:space="preserve">
NO CUMPLE EL PERFIL, DADO QUE LOS PREGRADOS ESTABLECIDOS EN EL PERFIL SON: Ingeniero agrónomo o Ingeniero agroecólogo o Ingeniero forestal. ASÍ COMO TAMPOCO CUMPLE CON EL REQUISITO DE POSGRADO, YA QUE NO ADJUNTA SOPORTES DE HABER CULMINADO ESTUDIOS DE MAESTRÍA O DOCTORADO.</t>
    </r>
  </si>
  <si>
    <r>
      <rPr>
        <b/>
        <u/>
        <sz val="10"/>
        <color theme="1"/>
        <rFont val="Arial"/>
        <family val="2"/>
      </rPr>
      <t>NO PRESELECCIONADA</t>
    </r>
    <r>
      <rPr>
        <sz val="10"/>
        <color theme="1"/>
        <rFont val="Arial"/>
        <family val="2"/>
      </rPr>
      <t xml:space="preserve">
NO CUMPLE EL PERFIL, DADO QUE EL DOCTORADO ESTABLECIDO EN EL PERFIL ES: en agroecología o en
ciencias biológicas o en ciencias agrarias. SOBRE EL TÍTULO DE MAESTRÍA, NO ADJUNTA RESOLUCIÓN DE CONVALIDACIÓN</t>
    </r>
  </si>
  <si>
    <r>
      <rPr>
        <b/>
        <u/>
        <sz val="10"/>
        <color theme="1"/>
        <rFont val="Arial"/>
        <family val="2"/>
      </rPr>
      <t>NO PRESELECCIONADA</t>
    </r>
    <r>
      <rPr>
        <sz val="10"/>
        <color theme="1"/>
        <rFont val="Arial"/>
        <family val="2"/>
      </rPr>
      <t xml:space="preserve">
NO CUMPLE CON EL PERFIL, DADO QUE NO ADJUNTA DEBIDAMENTE LOS CERTIFICADOS EN INVESTIGACIÓN, EN TANTO QUE NO CUMPLEN CON LA TOTALIDAD DE LOS REQUISITOS ESTABLECIDOS EN LOS TÉRMINOS DE REFERENCIA </t>
    </r>
  </si>
  <si>
    <t>Instituto de Educación a Distancia</t>
  </si>
  <si>
    <t>Doctor en Ciencias, Universidade de São Paulo, 26/03/2015. Convalidado como Doctor en Fitomejoramiento y genética de plantas</t>
  </si>
  <si>
    <t>Universidad Nacional de Colombia-estudiante auxiliar: 
22/06/2006-18/05/2007
13/08/2007-13/12/2007
28/03/2008-1/07/2008
25/09/2008-9/01/2009
=646 días=1,79 AÑOS=1,79 PUNTOS
La certificación del Parque Biopacífico no se tuvo en cuenta por no cumplir con los requisitos establecidos en los términos de referencia. Todo el periodo de experiencia investigativa en la UPB se tuvo en cuenta para cumplimiento del perfil, pero se contabilizó en el apartado de experiencia docente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</si>
</sst>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6" x14ac:knownFonts="1">
    <font>
      <sz val="11"/>
      <color theme="1"/>
      <name val="Calibri"/>
      <family val="2"/>
      <scheme val="minor"/>
    </font>
    <font>
      <sz val="10"/>
      <color theme="1"/>
      <name val="Arial"/>
      <family val="2"/>
    </font>
    <font>
      <sz val="9"/>
      <color theme="1"/>
      <name val="Calibri"/>
      <family val="2"/>
      <scheme val="minor"/>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sz val="10"/>
      <color theme="0"/>
      <name val="Arial"/>
      <family val="2"/>
    </font>
    <font>
      <b/>
      <sz val="10"/>
      <color theme="0"/>
      <name val="Arial"/>
      <family val="2"/>
    </font>
    <font>
      <sz val="11"/>
      <color theme="0"/>
      <name val="Calibri"/>
      <family val="2"/>
    </font>
    <font>
      <b/>
      <sz val="20"/>
      <color theme="0"/>
      <name val="Arial"/>
      <family val="2"/>
    </font>
    <font>
      <b/>
      <sz val="13"/>
      <color theme="0"/>
      <name val="Arial"/>
      <family val="2"/>
    </font>
    <font>
      <b/>
      <sz val="9"/>
      <color theme="0"/>
      <name val="Arial"/>
      <family val="2"/>
    </font>
    <font>
      <b/>
      <sz val="12"/>
      <color theme="0"/>
      <name val="Arial"/>
      <family val="2"/>
    </font>
    <font>
      <b/>
      <sz val="14"/>
      <color theme="0"/>
      <name val="Arial"/>
      <family val="2"/>
    </font>
    <font>
      <b/>
      <sz val="22"/>
      <color theme="0"/>
      <name val="Arial"/>
      <family val="2"/>
    </font>
    <font>
      <b/>
      <sz val="18"/>
      <color theme="0"/>
      <name val="Arial"/>
      <family val="2"/>
    </font>
    <font>
      <b/>
      <sz val="16"/>
      <color theme="0"/>
      <name val="Arial"/>
      <family val="2"/>
    </font>
    <font>
      <b/>
      <sz val="9"/>
      <name val="Arial"/>
      <family val="2"/>
    </font>
    <font>
      <b/>
      <sz val="9"/>
      <color theme="1"/>
      <name val="Calibri"/>
      <family val="2"/>
      <scheme val="minor"/>
    </font>
    <font>
      <b/>
      <u/>
      <sz val="10"/>
      <color theme="1"/>
      <name val="Arial"/>
      <family val="2"/>
    </font>
    <font>
      <sz val="9"/>
      <name val="Arial"/>
      <family val="2"/>
    </font>
    <font>
      <b/>
      <sz val="14"/>
      <color theme="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tint="-0.34998626667073579"/>
        <bgColor indexed="64"/>
      </patternFill>
    </fill>
    <fill>
      <patternFill patternType="solid">
        <fgColor rgb="FFFFFFF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10" fillId="0" borderId="0"/>
    <xf numFmtId="164" fontId="10" fillId="0" borderId="0" applyFont="0" applyFill="0" applyBorder="0" applyAlignment="0" applyProtection="0"/>
    <xf numFmtId="0" fontId="10" fillId="0" borderId="0"/>
  </cellStyleXfs>
  <cellXfs count="221">
    <xf numFmtId="0" fontId="0" fillId="0" borderId="0" xfId="0"/>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5"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4" fontId="12" fillId="0" borderId="5" xfId="1" applyNumberFormat="1" applyFont="1" applyBorder="1" applyAlignment="1" applyProtection="1">
      <alignment vertical="center" wrapText="1"/>
      <protection locked="0"/>
    </xf>
    <xf numFmtId="4" fontId="12" fillId="0" borderId="6" xfId="1" applyNumberFormat="1" applyFont="1" applyBorder="1" applyAlignment="1" applyProtection="1">
      <alignment vertical="center" wrapText="1"/>
      <protection locked="0"/>
    </xf>
    <xf numFmtId="4" fontId="12" fillId="0" borderId="0" xfId="1" applyNumberFormat="1" applyFont="1" applyAlignment="1" applyProtection="1">
      <alignment vertical="center" wrapText="1"/>
      <protection locked="0"/>
    </xf>
    <xf numFmtId="4" fontId="12" fillId="0" borderId="10" xfId="1" applyNumberFormat="1" applyFont="1" applyBorder="1" applyAlignment="1" applyProtection="1">
      <alignment vertical="center" wrapText="1"/>
      <protection locked="0"/>
    </xf>
    <xf numFmtId="4" fontId="10" fillId="0" borderId="0" xfId="1" applyNumberFormat="1" applyAlignment="1">
      <alignment vertical="center"/>
    </xf>
    <xf numFmtId="3" fontId="11" fillId="0" borderId="11" xfId="1" applyNumberFormat="1" applyFont="1" applyBorder="1" applyAlignment="1">
      <alignment horizontal="left" vertical="center"/>
    </xf>
    <xf numFmtId="4" fontId="11" fillId="0" borderId="12" xfId="1" applyNumberFormat="1" applyFont="1" applyBorder="1" applyAlignment="1">
      <alignment horizontal="left" vertical="center"/>
    </xf>
    <xf numFmtId="4" fontId="12" fillId="0" borderId="12" xfId="1" applyNumberFormat="1" applyFont="1" applyBorder="1" applyAlignment="1">
      <alignment horizontal="center" vertical="center"/>
    </xf>
    <xf numFmtId="4" fontId="12" fillId="0" borderId="13" xfId="1" applyNumberFormat="1" applyFont="1" applyBorder="1" applyAlignment="1">
      <alignment horizontal="center" vertical="center"/>
    </xf>
    <xf numFmtId="4" fontId="12" fillId="0" borderId="15" xfId="1" applyNumberFormat="1" applyFont="1" applyBorder="1" applyAlignment="1">
      <alignment horizontal="center" vertical="center" wrapText="1"/>
    </xf>
    <xf numFmtId="4" fontId="12" fillId="0" borderId="22" xfId="1" applyNumberFormat="1" applyFont="1" applyBorder="1" applyAlignment="1">
      <alignment horizontal="center" vertical="center" wrapText="1"/>
    </xf>
    <xf numFmtId="4" fontId="10" fillId="0" borderId="29" xfId="2" applyNumberFormat="1" applyFont="1" applyFill="1" applyBorder="1" applyAlignment="1" applyProtection="1">
      <alignment horizontal="center" vertical="center" wrapText="1"/>
    </xf>
    <xf numFmtId="4" fontId="10" fillId="0" borderId="28" xfId="2" applyNumberFormat="1" applyFont="1" applyFill="1" applyBorder="1" applyAlignment="1" applyProtection="1">
      <alignment horizontal="center" vertical="center" wrapText="1"/>
    </xf>
    <xf numFmtId="4" fontId="10" fillId="0" borderId="30" xfId="2" applyNumberFormat="1" applyFont="1" applyFill="1" applyBorder="1" applyAlignment="1" applyProtection="1">
      <alignment horizontal="center" vertical="center" wrapText="1"/>
    </xf>
    <xf numFmtId="4" fontId="10" fillId="0" borderId="31" xfId="2" applyNumberFormat="1" applyFont="1" applyFill="1" applyBorder="1" applyAlignment="1" applyProtection="1">
      <alignment horizontal="center" vertical="center" wrapText="1"/>
    </xf>
    <xf numFmtId="4" fontId="10" fillId="0" borderId="0" xfId="2" applyNumberFormat="1" applyFont="1" applyFill="1" applyBorder="1" applyAlignment="1" applyProtection="1">
      <alignment horizontal="center" vertical="center" wrapText="1"/>
    </xf>
    <xf numFmtId="4" fontId="14" fillId="0" borderId="32" xfId="2" applyNumberFormat="1" applyFont="1" applyFill="1" applyBorder="1" applyAlignment="1" applyProtection="1">
      <alignment horizontal="center" vertical="center" wrapText="1"/>
    </xf>
    <xf numFmtId="3" fontId="15" fillId="0" borderId="9" xfId="1" applyNumberFormat="1" applyFont="1" applyBorder="1" applyAlignment="1">
      <alignment vertical="center"/>
    </xf>
    <xf numFmtId="4" fontId="10" fillId="0" borderId="10" xfId="1" applyNumberFormat="1" applyBorder="1" applyAlignment="1">
      <alignment vertical="center"/>
    </xf>
    <xf numFmtId="4" fontId="11" fillId="0" borderId="33" xfId="1" applyNumberFormat="1" applyFont="1" applyBorder="1" applyAlignment="1">
      <alignment horizontal="center" vertical="center"/>
    </xf>
    <xf numFmtId="4" fontId="10" fillId="0" borderId="34" xfId="1" applyNumberFormat="1" applyBorder="1" applyAlignment="1">
      <alignment horizontal="center" vertical="center"/>
    </xf>
    <xf numFmtId="4" fontId="10" fillId="0" borderId="9" xfId="1" applyNumberFormat="1" applyBorder="1" applyAlignment="1">
      <alignment horizontal="center" vertical="center"/>
    </xf>
    <xf numFmtId="4" fontId="12" fillId="0" borderId="33" xfId="1" applyNumberFormat="1" applyFont="1" applyBorder="1" applyAlignment="1" applyProtection="1">
      <alignment horizontal="center" vertical="center"/>
      <protection locked="0"/>
    </xf>
    <xf numFmtId="3" fontId="12" fillId="0" borderId="9" xfId="1" applyNumberFormat="1" applyFont="1" applyBorder="1" applyAlignment="1">
      <alignment vertical="center"/>
    </xf>
    <xf numFmtId="0" fontId="10" fillId="0" borderId="0" xfId="1"/>
    <xf numFmtId="4" fontId="12" fillId="0" borderId="10" xfId="1" applyNumberFormat="1" applyFont="1" applyBorder="1" applyAlignment="1" applyProtection="1">
      <alignment horizontal="center" vertical="center"/>
      <protection locked="0"/>
    </xf>
    <xf numFmtId="4" fontId="10" fillId="0" borderId="14" xfId="1" applyNumberFormat="1" applyBorder="1" applyAlignment="1" applyProtection="1">
      <alignment horizontal="justify" vertical="center"/>
      <protection locked="0"/>
    </xf>
    <xf numFmtId="4" fontId="10" fillId="0" borderId="14" xfId="1" applyNumberFormat="1" applyBorder="1" applyAlignment="1" applyProtection="1">
      <alignment horizontal="justify" vertical="center" wrapText="1"/>
      <protection locked="0"/>
    </xf>
    <xf numFmtId="4" fontId="11" fillId="0" borderId="9" xfId="1" applyNumberFormat="1" applyFont="1" applyBorder="1" applyAlignment="1">
      <alignment horizontal="left" vertical="center" wrapText="1"/>
    </xf>
    <xf numFmtId="4" fontId="11" fillId="0" borderId="0" xfId="1" applyNumberFormat="1" applyFont="1" applyAlignment="1">
      <alignment horizontal="left" vertical="center" wrapText="1"/>
    </xf>
    <xf numFmtId="4" fontId="10" fillId="0" borderId="0" xfId="1" applyNumberFormat="1" applyAlignment="1">
      <alignment horizontal="center" vertical="center"/>
    </xf>
    <xf numFmtId="4" fontId="10" fillId="0" borderId="0" xfId="1" applyNumberFormat="1" applyAlignment="1">
      <alignment horizontal="justify" vertical="center" wrapText="1"/>
    </xf>
    <xf numFmtId="4" fontId="12" fillId="0" borderId="10" xfId="1" applyNumberFormat="1" applyFont="1" applyBorder="1" applyAlignment="1">
      <alignment horizontal="center" vertical="center"/>
    </xf>
    <xf numFmtId="4" fontId="12" fillId="0" borderId="35" xfId="1" applyNumberFormat="1" applyFont="1" applyBorder="1" applyAlignment="1">
      <alignment horizontal="center" vertical="center" wrapText="1"/>
    </xf>
    <xf numFmtId="3" fontId="16" fillId="0" borderId="9" xfId="1" applyNumberFormat="1" applyFont="1" applyBorder="1" applyAlignment="1">
      <alignment horizontal="center" vertical="center"/>
    </xf>
    <xf numFmtId="3" fontId="16" fillId="0" borderId="0" xfId="1" applyNumberFormat="1" applyFont="1" applyAlignment="1">
      <alignment horizontal="center" vertical="center"/>
    </xf>
    <xf numFmtId="14" fontId="5" fillId="0" borderId="0" xfId="0" applyNumberFormat="1" applyFont="1"/>
    <xf numFmtId="3" fontId="12" fillId="0" borderId="9" xfId="1" applyNumberFormat="1" applyFont="1" applyBorder="1" applyAlignment="1">
      <alignment horizontal="center" vertical="center"/>
    </xf>
    <xf numFmtId="4" fontId="12" fillId="0" borderId="0" xfId="1" applyNumberFormat="1" applyFont="1" applyAlignment="1">
      <alignment horizontal="center" vertical="center"/>
    </xf>
    <xf numFmtId="3" fontId="10" fillId="0" borderId="9" xfId="1" applyNumberFormat="1" applyBorder="1" applyAlignment="1">
      <alignment vertical="center"/>
    </xf>
    <xf numFmtId="4" fontId="12" fillId="0" borderId="10" xfId="1" applyNumberFormat="1" applyFont="1" applyBorder="1" applyAlignment="1">
      <alignment vertical="center"/>
    </xf>
    <xf numFmtId="4" fontId="10" fillId="0" borderId="12" xfId="1" applyNumberFormat="1" applyBorder="1" applyAlignment="1">
      <alignment vertical="center"/>
    </xf>
    <xf numFmtId="4" fontId="17" fillId="4" borderId="39" xfId="1" applyNumberFormat="1" applyFont="1" applyFill="1" applyBorder="1" applyAlignment="1">
      <alignment horizontal="center" vertical="center"/>
    </xf>
    <xf numFmtId="3" fontId="10" fillId="0" borderId="0" xfId="1" applyNumberFormat="1" applyAlignment="1">
      <alignment vertical="center"/>
    </xf>
    <xf numFmtId="4" fontId="12" fillId="0" borderId="0" xfId="1" applyNumberFormat="1" applyFont="1" applyAlignment="1">
      <alignment vertical="center"/>
    </xf>
    <xf numFmtId="3" fontId="19" fillId="0" borderId="0" xfId="1" applyNumberFormat="1" applyFont="1" applyAlignment="1">
      <alignment vertical="center"/>
    </xf>
    <xf numFmtId="4" fontId="19" fillId="0" borderId="0" xfId="1" applyNumberFormat="1" applyFont="1" applyAlignment="1">
      <alignment vertical="center"/>
    </xf>
    <xf numFmtId="4" fontId="20" fillId="0" borderId="0" xfId="1" applyNumberFormat="1" applyFont="1" applyAlignment="1">
      <alignment vertical="center"/>
    </xf>
    <xf numFmtId="0" fontId="21" fillId="0" borderId="0" xfId="0" applyFont="1"/>
    <xf numFmtId="4" fontId="20" fillId="0" borderId="0" xfId="1" applyNumberFormat="1" applyFont="1" applyAlignment="1">
      <alignment horizontal="right" vertical="center"/>
    </xf>
    <xf numFmtId="3" fontId="19" fillId="0" borderId="9" xfId="1" applyNumberFormat="1" applyFont="1" applyBorder="1" applyAlignment="1">
      <alignment vertical="center"/>
    </xf>
    <xf numFmtId="4" fontId="19" fillId="0" borderId="43" xfId="1" applyNumberFormat="1" applyFont="1" applyBorder="1" applyAlignment="1">
      <alignment vertical="center"/>
    </xf>
    <xf numFmtId="0" fontId="21" fillId="0" borderId="44" xfId="0" applyFont="1" applyBorder="1"/>
    <xf numFmtId="4" fontId="24" fillId="0" borderId="45" xfId="1" applyNumberFormat="1" applyFont="1" applyBorder="1" applyAlignment="1">
      <alignment horizontal="center" vertical="center" wrapText="1"/>
    </xf>
    <xf numFmtId="4" fontId="19" fillId="0" borderId="45" xfId="1" applyNumberFormat="1" applyFont="1" applyBorder="1" applyAlignment="1">
      <alignment vertical="center"/>
    </xf>
    <xf numFmtId="0" fontId="24" fillId="0" borderId="45" xfId="0" applyFont="1" applyBorder="1" applyAlignment="1">
      <alignment horizontal="center" vertical="center" wrapText="1"/>
    </xf>
    <xf numFmtId="4" fontId="20" fillId="0" borderId="45" xfId="1" applyNumberFormat="1" applyFont="1" applyBorder="1" applyAlignment="1" applyProtection="1">
      <alignment horizontal="center" vertical="center"/>
      <protection locked="0"/>
    </xf>
    <xf numFmtId="4" fontId="20" fillId="0" borderId="45" xfId="1" applyNumberFormat="1" applyFont="1" applyBorder="1" applyAlignment="1">
      <alignment horizontal="center" vertical="center"/>
    </xf>
    <xf numFmtId="4" fontId="25" fillId="0" borderId="45" xfId="1" applyNumberFormat="1" applyFont="1" applyBorder="1" applyAlignment="1" applyProtection="1">
      <alignment horizontal="center" vertical="center"/>
      <protection locked="0"/>
    </xf>
    <xf numFmtId="4" fontId="25" fillId="0" borderId="45" xfId="1" applyNumberFormat="1" applyFont="1" applyBorder="1" applyAlignment="1">
      <alignment horizontal="center" vertical="center"/>
    </xf>
    <xf numFmtId="4" fontId="26" fillId="0" borderId="45" xfId="1" applyNumberFormat="1" applyFont="1" applyBorder="1" applyAlignment="1">
      <alignment horizontal="center" vertical="center"/>
    </xf>
    <xf numFmtId="3" fontId="19" fillId="0" borderId="45" xfId="1" applyNumberFormat="1" applyFont="1" applyBorder="1" applyAlignment="1">
      <alignment vertical="center"/>
    </xf>
    <xf numFmtId="4" fontId="20" fillId="0" borderId="45" xfId="1" applyNumberFormat="1" applyFont="1" applyBorder="1" applyAlignment="1" applyProtection="1">
      <alignment horizontal="center" vertical="center" wrapText="1"/>
      <protection locked="0"/>
    </xf>
    <xf numFmtId="4" fontId="20" fillId="0" borderId="45" xfId="1" applyNumberFormat="1" applyFont="1" applyBorder="1" applyAlignment="1">
      <alignment horizontal="center" vertical="center" wrapText="1"/>
    </xf>
    <xf numFmtId="3" fontId="20" fillId="0" borderId="45" xfId="1" applyNumberFormat="1" applyFont="1" applyBorder="1" applyAlignment="1">
      <alignment horizontal="center" vertical="center"/>
    </xf>
    <xf numFmtId="4" fontId="25" fillId="0" borderId="45" xfId="1" applyNumberFormat="1" applyFont="1" applyBorder="1" applyAlignment="1">
      <alignment horizontal="center" vertical="center" wrapText="1"/>
    </xf>
    <xf numFmtId="4" fontId="20" fillId="0" borderId="45" xfId="1" applyNumberFormat="1" applyFont="1" applyBorder="1" applyAlignment="1">
      <alignment vertical="center"/>
    </xf>
    <xf numFmtId="4" fontId="25" fillId="0" borderId="45" xfId="1" applyNumberFormat="1" applyFont="1" applyBorder="1" applyAlignment="1">
      <alignment horizontal="justify" vertical="center" wrapText="1"/>
    </xf>
    <xf numFmtId="4" fontId="26" fillId="0" borderId="45" xfId="1" applyNumberFormat="1" applyFont="1" applyBorder="1" applyAlignment="1">
      <alignment horizontal="left" vertical="center"/>
    </xf>
    <xf numFmtId="4" fontId="29" fillId="0" borderId="45" xfId="1" applyNumberFormat="1" applyFont="1" applyBorder="1" applyAlignment="1">
      <alignment horizontal="center" vertical="center"/>
    </xf>
    <xf numFmtId="4" fontId="29" fillId="0" borderId="45" xfId="1" applyNumberFormat="1" applyFont="1" applyBorder="1" applyAlignment="1">
      <alignment horizontal="left" vertical="center"/>
    </xf>
    <xf numFmtId="4" fontId="29" fillId="0" borderId="45" xfId="2" applyNumberFormat="1" applyFont="1" applyFill="1" applyBorder="1" applyAlignment="1" applyProtection="1">
      <alignment horizontal="center" vertical="center"/>
    </xf>
    <xf numFmtId="0" fontId="19" fillId="0" borderId="45" xfId="1" applyFont="1" applyBorder="1"/>
    <xf numFmtId="0" fontId="21" fillId="0" borderId="45" xfId="0" applyFont="1" applyBorder="1"/>
    <xf numFmtId="0" fontId="5" fillId="0" borderId="45" xfId="0" applyFont="1" applyBorder="1"/>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31" fillId="0" borderId="0" xfId="0" applyFont="1" applyAlignment="1">
      <alignment horizontal="center"/>
    </xf>
    <xf numFmtId="0" fontId="2" fillId="0" borderId="12" xfId="0" applyFont="1" applyBorder="1" applyAlignment="1">
      <alignment horizontal="center"/>
    </xf>
    <xf numFmtId="2" fontId="12" fillId="2" borderId="1" xfId="3" applyNumberFormat="1" applyFont="1" applyFill="1" applyBorder="1" applyAlignment="1">
      <alignment horizontal="center" vertical="center" wrapText="1"/>
    </xf>
    <xf numFmtId="0" fontId="1" fillId="2" borderId="1" xfId="0" applyFont="1" applyFill="1" applyBorder="1"/>
    <xf numFmtId="0" fontId="2" fillId="0" borderId="0" xfId="0" applyFont="1" applyAlignment="1">
      <alignment horizontal="center" vertical="center"/>
    </xf>
    <xf numFmtId="0" fontId="10" fillId="2" borderId="1" xfId="3" applyFont="1" applyFill="1" applyBorder="1" applyAlignment="1">
      <alignment horizontal="left" vertical="center" wrapText="1"/>
    </xf>
    <xf numFmtId="0" fontId="1" fillId="0" borderId="3" xfId="0" applyFont="1" applyBorder="1" applyAlignment="1">
      <alignment horizontal="justify" vertical="center"/>
    </xf>
    <xf numFmtId="0" fontId="1" fillId="0" borderId="3" xfId="0" applyFont="1" applyBorder="1" applyAlignment="1">
      <alignment horizontal="justify" vertical="center" wrapText="1"/>
    </xf>
    <xf numFmtId="0" fontId="1" fillId="6" borderId="1" xfId="0" applyFont="1" applyFill="1" applyBorder="1" applyAlignment="1">
      <alignment horizontal="center" vertical="center" wrapText="1"/>
    </xf>
    <xf numFmtId="0" fontId="30" fillId="5" borderId="52" xfId="3" applyFont="1" applyFill="1" applyBorder="1" applyAlignment="1">
      <alignment horizontal="center" vertical="center" wrapText="1"/>
    </xf>
    <xf numFmtId="0" fontId="12" fillId="2" borderId="50" xfId="3" applyFont="1" applyFill="1" applyBorder="1" applyAlignment="1">
      <alignment horizontal="center" vertical="center" wrapText="1"/>
    </xf>
    <xf numFmtId="0" fontId="10" fillId="2" borderId="46" xfId="3" applyFont="1" applyFill="1" applyBorder="1" applyAlignment="1">
      <alignment horizontal="left" vertical="center" wrapText="1"/>
    </xf>
    <xf numFmtId="0" fontId="1" fillId="6" borderId="46" xfId="0" applyFont="1" applyFill="1" applyBorder="1" applyAlignment="1">
      <alignment horizontal="center" vertical="center" wrapText="1"/>
    </xf>
    <xf numFmtId="2" fontId="12" fillId="2" borderId="46" xfId="3" applyNumberFormat="1" applyFont="1" applyFill="1" applyBorder="1" applyAlignment="1">
      <alignment horizontal="center" vertical="center" wrapText="1"/>
    </xf>
    <xf numFmtId="0" fontId="12" fillId="2" borderId="47" xfId="3" applyFont="1" applyFill="1" applyBorder="1" applyAlignment="1">
      <alignment horizontal="center" vertical="center" wrapText="1"/>
    </xf>
    <xf numFmtId="0" fontId="12" fillId="2" borderId="55" xfId="3" applyFont="1" applyFill="1" applyBorder="1" applyAlignment="1">
      <alignment horizontal="center" vertical="center" wrapText="1"/>
    </xf>
    <xf numFmtId="0" fontId="12" fillId="2" borderId="48" xfId="3" applyFont="1" applyFill="1" applyBorder="1" applyAlignment="1">
      <alignment horizontal="center" vertical="center" wrapText="1"/>
    </xf>
    <xf numFmtId="0" fontId="1" fillId="0" borderId="48" xfId="0" applyFont="1" applyBorder="1" applyAlignment="1">
      <alignment horizontal="center" vertical="center" wrapText="1"/>
    </xf>
    <xf numFmtId="0" fontId="12" fillId="2" borderId="51" xfId="3" applyFont="1" applyFill="1" applyBorder="1" applyAlignment="1">
      <alignment horizontal="center" vertical="center" wrapText="1"/>
    </xf>
    <xf numFmtId="0" fontId="1" fillId="0" borderId="52" xfId="0" applyFont="1" applyBorder="1" applyAlignment="1">
      <alignment horizontal="justify" vertical="center"/>
    </xf>
    <xf numFmtId="0" fontId="1" fillId="2" borderId="52" xfId="0" applyFont="1" applyFill="1" applyBorder="1"/>
    <xf numFmtId="0" fontId="1" fillId="0" borderId="53" xfId="0" applyFont="1" applyBorder="1" applyAlignment="1">
      <alignment horizontal="center" vertical="center" wrapText="1"/>
    </xf>
    <xf numFmtId="0" fontId="12" fillId="2" borderId="54" xfId="3" applyFont="1" applyFill="1" applyBorder="1" applyAlignment="1">
      <alignment horizontal="center" vertical="center" wrapText="1"/>
    </xf>
    <xf numFmtId="0" fontId="12" fillId="2" borderId="46" xfId="3" applyFont="1" applyFill="1" applyBorder="1" applyAlignment="1">
      <alignment horizontal="center" vertical="center" wrapText="1"/>
    </xf>
    <xf numFmtId="0" fontId="12" fillId="2" borderId="49"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35" fillId="2" borderId="1" xfId="0" applyFont="1" applyFill="1" applyBorder="1" applyAlignment="1">
      <alignment vertical="center"/>
    </xf>
    <xf numFmtId="0" fontId="35" fillId="2" borderId="1" xfId="0" applyFont="1" applyFill="1" applyBorder="1" applyAlignment="1">
      <alignment horizontal="center" vertical="center"/>
    </xf>
    <xf numFmtId="0" fontId="35" fillId="2" borderId="52" xfId="0" applyFont="1" applyFill="1" applyBorder="1" applyAlignment="1">
      <alignment vertical="center"/>
    </xf>
    <xf numFmtId="0" fontId="35" fillId="2" borderId="52" xfId="0" applyFont="1" applyFill="1" applyBorder="1" applyAlignment="1">
      <alignment horizontal="center" vertical="center"/>
    </xf>
    <xf numFmtId="0" fontId="10" fillId="2" borderId="17"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24"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34" fillId="0" borderId="0" xfId="0" applyFont="1" applyAlignment="1">
      <alignment horizontal="center"/>
    </xf>
    <xf numFmtId="0" fontId="34" fillId="0" borderId="0" xfId="0" applyFont="1" applyBorder="1" applyAlignment="1">
      <alignment horizontal="center" wrapText="1"/>
    </xf>
    <xf numFmtId="2" fontId="30" fillId="5" borderId="46" xfId="3" applyNumberFormat="1" applyFont="1" applyFill="1" applyBorder="1" applyAlignment="1">
      <alignment horizontal="center" vertical="center" wrapText="1"/>
    </xf>
    <xf numFmtId="2" fontId="30" fillId="5" borderId="52" xfId="3" applyNumberFormat="1" applyFont="1" applyFill="1" applyBorder="1" applyAlignment="1">
      <alignment horizontal="center" vertical="center" wrapText="1"/>
    </xf>
    <xf numFmtId="0" fontId="30" fillId="5" borderId="47" xfId="3" applyFont="1" applyFill="1" applyBorder="1" applyAlignment="1">
      <alignment horizontal="center" vertical="center" wrapText="1"/>
    </xf>
    <xf numFmtId="0" fontId="30" fillId="5" borderId="53" xfId="3" applyFont="1" applyFill="1" applyBorder="1" applyAlignment="1">
      <alignment horizontal="center" vertical="center" wrapText="1"/>
    </xf>
    <xf numFmtId="0" fontId="30" fillId="5" borderId="46"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30" fillId="5" borderId="50" xfId="3" applyFont="1" applyFill="1" applyBorder="1" applyAlignment="1">
      <alignment horizontal="center" vertical="center" wrapText="1"/>
    </xf>
    <xf numFmtId="0" fontId="30" fillId="5" borderId="51" xfId="3" applyFont="1" applyFill="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 fontId="11" fillId="0" borderId="4" xfId="1" applyNumberFormat="1" applyFont="1" applyBorder="1" applyAlignment="1">
      <alignment horizontal="left" vertical="center"/>
    </xf>
    <xf numFmtId="4" fontId="11" fillId="0" borderId="5" xfId="1" applyNumberFormat="1" applyFont="1" applyBorder="1" applyAlignment="1">
      <alignment horizontal="left" vertical="center"/>
    </xf>
    <xf numFmtId="4" fontId="10" fillId="0" borderId="5" xfId="1" applyNumberFormat="1" applyBorder="1" applyAlignment="1">
      <alignment horizontal="left" vertical="center"/>
    </xf>
    <xf numFmtId="4" fontId="10" fillId="0" borderId="29" xfId="2" applyNumberFormat="1" applyFont="1" applyFill="1" applyBorder="1" applyAlignment="1" applyProtection="1">
      <alignment horizontal="center" vertical="center" wrapText="1"/>
    </xf>
    <xf numFmtId="4" fontId="10" fillId="0" borderId="28" xfId="2" applyNumberFormat="1" applyFont="1" applyFill="1" applyBorder="1" applyAlignment="1" applyProtection="1">
      <alignment horizontal="center" vertical="center" wrapText="1"/>
    </xf>
    <xf numFmtId="4" fontId="11" fillId="0" borderId="9" xfId="1" applyNumberFormat="1" applyFont="1" applyBorder="1" applyAlignment="1">
      <alignment horizontal="left" vertical="center"/>
    </xf>
    <xf numFmtId="4" fontId="11" fillId="0" borderId="0" xfId="1" applyNumberFormat="1" applyFont="1" applyAlignment="1">
      <alignment horizontal="left" vertical="center"/>
    </xf>
    <xf numFmtId="4" fontId="10" fillId="0" borderId="0" xfId="1" applyNumberFormat="1" applyAlignment="1">
      <alignment horizontal="left" vertical="center"/>
    </xf>
    <xf numFmtId="4" fontId="13" fillId="0" borderId="14" xfId="1" applyNumberFormat="1" applyFont="1" applyBorder="1" applyAlignment="1">
      <alignment horizontal="center" vertical="center"/>
    </xf>
    <xf numFmtId="4" fontId="13" fillId="0" borderId="7" xfId="1" applyNumberFormat="1" applyFont="1" applyBorder="1" applyAlignment="1">
      <alignment horizontal="center" vertical="center"/>
    </xf>
    <xf numFmtId="4" fontId="13" fillId="0" borderId="8" xfId="1" applyNumberFormat="1" applyFont="1" applyBorder="1" applyAlignment="1">
      <alignment horizontal="center" vertical="center"/>
    </xf>
    <xf numFmtId="4" fontId="12" fillId="0" borderId="9" xfId="1" applyNumberFormat="1" applyFont="1" applyBorder="1" applyAlignment="1">
      <alignment horizontal="center" vertical="center" wrapText="1"/>
    </xf>
    <xf numFmtId="4" fontId="12" fillId="0" borderId="15" xfId="1" applyNumberFormat="1" applyFont="1" applyBorder="1" applyAlignment="1">
      <alignment horizontal="center" vertical="center" wrapText="1"/>
    </xf>
    <xf numFmtId="4" fontId="10" fillId="0" borderId="11" xfId="1" applyNumberFormat="1" applyBorder="1" applyAlignment="1">
      <alignment horizontal="center" vertical="center" wrapText="1"/>
    </xf>
    <xf numFmtId="4" fontId="10" fillId="0" borderId="22" xfId="1" applyNumberFormat="1" applyBorder="1" applyAlignment="1">
      <alignment horizontal="center" vertical="center" wrapText="1"/>
    </xf>
    <xf numFmtId="4" fontId="12" fillId="0" borderId="16" xfId="1" applyNumberFormat="1" applyFont="1" applyBorder="1" applyAlignment="1">
      <alignment horizontal="center" vertical="center" wrapText="1"/>
    </xf>
    <xf numFmtId="4" fontId="12" fillId="0" borderId="23" xfId="1" applyNumberFormat="1" applyFont="1" applyBorder="1" applyAlignment="1">
      <alignment horizontal="center" vertical="center" wrapText="1"/>
    </xf>
    <xf numFmtId="4" fontId="12" fillId="0" borderId="17" xfId="1" applyNumberFormat="1" applyFont="1" applyBorder="1" applyAlignment="1">
      <alignment horizontal="center" vertical="center" wrapText="1"/>
    </xf>
    <xf numFmtId="4" fontId="12" fillId="0" borderId="18" xfId="1" applyNumberFormat="1" applyFont="1" applyBorder="1" applyAlignment="1">
      <alignment horizontal="center" vertical="center" wrapText="1"/>
    </xf>
    <xf numFmtId="4" fontId="12" fillId="0" borderId="22" xfId="1" applyNumberFormat="1" applyFont="1" applyBorder="1" applyAlignment="1">
      <alignment horizontal="center" vertical="center" wrapText="1"/>
    </xf>
    <xf numFmtId="4" fontId="12" fillId="0" borderId="19" xfId="1" applyNumberFormat="1" applyFont="1" applyBorder="1" applyAlignment="1">
      <alignment horizontal="center" vertical="center" wrapText="1"/>
    </xf>
    <xf numFmtId="4" fontId="12" fillId="0" borderId="24" xfId="1" applyNumberFormat="1" applyFont="1" applyBorder="1" applyAlignment="1">
      <alignment horizontal="center" vertical="center" wrapText="1"/>
    </xf>
    <xf numFmtId="4" fontId="12" fillId="0" borderId="20" xfId="1" applyNumberFormat="1" applyFont="1" applyBorder="1" applyAlignment="1">
      <alignment horizontal="center" vertical="center" wrapText="1"/>
    </xf>
    <xf numFmtId="4" fontId="12" fillId="0" borderId="25" xfId="1" applyNumberFormat="1" applyFont="1" applyBorder="1" applyAlignment="1">
      <alignment horizontal="center" vertical="center" wrapText="1"/>
    </xf>
    <xf numFmtId="4" fontId="12" fillId="0" borderId="0" xfId="1" applyNumberFormat="1" applyFont="1" applyAlignment="1">
      <alignment horizontal="center" vertical="center" wrapText="1"/>
    </xf>
    <xf numFmtId="4" fontId="10" fillId="0" borderId="0" xfId="1" applyNumberFormat="1" applyAlignment="1">
      <alignment horizontal="center" vertical="center" wrapText="1"/>
    </xf>
    <xf numFmtId="4" fontId="12" fillId="0" borderId="21" xfId="1" applyNumberFormat="1" applyFont="1" applyBorder="1" applyAlignment="1">
      <alignment horizontal="center" vertical="center" wrapText="1"/>
    </xf>
    <xf numFmtId="4" fontId="10" fillId="0" borderId="26" xfId="1" applyNumberFormat="1" applyBorder="1" applyAlignment="1">
      <alignment horizontal="center" vertical="center" wrapText="1"/>
    </xf>
    <xf numFmtId="4" fontId="12" fillId="0" borderId="14" xfId="1" applyNumberFormat="1" applyFont="1" applyBorder="1" applyAlignment="1">
      <alignment horizontal="center" vertical="center" wrapText="1"/>
    </xf>
    <xf numFmtId="4" fontId="12" fillId="0" borderId="8" xfId="1" applyNumberFormat="1" applyFont="1" applyBorder="1" applyAlignment="1">
      <alignment horizontal="center" vertical="center" wrapText="1"/>
    </xf>
    <xf numFmtId="4" fontId="10" fillId="0" borderId="7" xfId="1" applyNumberFormat="1" applyBorder="1" applyAlignment="1" applyProtection="1">
      <alignment horizontal="left" vertical="center" wrapText="1"/>
      <protection locked="0"/>
    </xf>
    <xf numFmtId="4" fontId="10" fillId="0" borderId="8" xfId="1" applyNumberFormat="1" applyBorder="1" applyAlignment="1" applyProtection="1">
      <alignment horizontal="left" vertical="center" wrapText="1"/>
      <protection locked="0"/>
    </xf>
    <xf numFmtId="4" fontId="10" fillId="0" borderId="14" xfId="1" applyNumberFormat="1" applyBorder="1" applyAlignment="1" applyProtection="1">
      <alignment horizontal="justify" vertical="center" wrapText="1"/>
      <protection locked="0"/>
    </xf>
    <xf numFmtId="4" fontId="10" fillId="0" borderId="7" xfId="1" applyNumberFormat="1" applyBorder="1" applyAlignment="1" applyProtection="1">
      <alignment horizontal="justify" vertical="center" wrapText="1"/>
      <protection locked="0"/>
    </xf>
    <xf numFmtId="4" fontId="10" fillId="0" borderId="8" xfId="1" applyNumberFormat="1" applyBorder="1" applyAlignment="1" applyProtection="1">
      <alignment horizontal="justify" vertical="center" wrapText="1"/>
      <protection locked="0"/>
    </xf>
    <xf numFmtId="3" fontId="16" fillId="3" borderId="14" xfId="1" applyNumberFormat="1" applyFont="1" applyFill="1" applyBorder="1" applyAlignment="1">
      <alignment horizontal="center" vertical="center"/>
    </xf>
    <xf numFmtId="3" fontId="16" fillId="3" borderId="7" xfId="1" applyNumberFormat="1" applyFont="1" applyFill="1" applyBorder="1" applyAlignment="1">
      <alignment horizontal="center" vertical="center"/>
    </xf>
    <xf numFmtId="3" fontId="16" fillId="3" borderId="8" xfId="1" applyNumberFormat="1" applyFont="1" applyFill="1" applyBorder="1" applyAlignment="1">
      <alignment horizontal="center" vertical="center"/>
    </xf>
    <xf numFmtId="3" fontId="17" fillId="0" borderId="14" xfId="1" applyNumberFormat="1" applyFont="1" applyBorder="1" applyAlignment="1">
      <alignment horizontal="center" vertical="center"/>
    </xf>
    <xf numFmtId="3" fontId="17" fillId="0" borderId="7" xfId="1" applyNumberFormat="1" applyFont="1" applyBorder="1" applyAlignment="1">
      <alignment horizontal="center" vertical="center"/>
    </xf>
    <xf numFmtId="3" fontId="17" fillId="0" borderId="8" xfId="1" applyNumberFormat="1" applyFont="1" applyBorder="1" applyAlignment="1">
      <alignment horizontal="center" vertical="center"/>
    </xf>
    <xf numFmtId="4" fontId="12" fillId="0" borderId="11" xfId="1" applyNumberFormat="1" applyFont="1" applyBorder="1" applyAlignment="1">
      <alignment horizontal="center" vertical="center" wrapText="1"/>
    </xf>
    <xf numFmtId="4" fontId="12" fillId="0" borderId="13" xfId="1" applyNumberFormat="1" applyFont="1" applyBorder="1" applyAlignment="1">
      <alignment horizontal="center" vertical="center" wrapText="1"/>
    </xf>
    <xf numFmtId="4" fontId="10" fillId="0" borderId="11" xfId="1" applyNumberFormat="1" applyBorder="1" applyAlignment="1" applyProtection="1">
      <alignment horizontal="justify" vertical="center" wrapText="1"/>
      <protection locked="0"/>
    </xf>
    <xf numFmtId="4" fontId="10" fillId="0" borderId="12" xfId="1" applyNumberFormat="1" applyBorder="1" applyAlignment="1" applyProtection="1">
      <alignment horizontal="justify" vertical="center" wrapText="1"/>
      <protection locked="0"/>
    </xf>
    <xf numFmtId="4" fontId="10" fillId="0" borderId="13" xfId="1" applyNumberFormat="1" applyBorder="1" applyAlignment="1" applyProtection="1">
      <alignment horizontal="justify" vertical="center" wrapText="1"/>
      <protection locked="0"/>
    </xf>
    <xf numFmtId="4" fontId="10" fillId="0" borderId="14" xfId="1" applyNumberFormat="1" applyBorder="1" applyAlignment="1" applyProtection="1">
      <alignment horizontal="left" vertical="center" wrapText="1"/>
      <protection locked="0"/>
    </xf>
    <xf numFmtId="4" fontId="12" fillId="0" borderId="27" xfId="1" applyNumberFormat="1" applyFont="1" applyBorder="1" applyAlignment="1" applyProtection="1">
      <alignment horizontal="justify" vertical="center" wrapText="1"/>
      <protection locked="0"/>
    </xf>
    <xf numFmtId="4" fontId="12" fillId="0" borderId="28" xfId="1" applyNumberFormat="1" applyFont="1" applyBorder="1" applyAlignment="1" applyProtection="1">
      <alignment horizontal="justify" vertical="center" wrapText="1"/>
      <protection locked="0"/>
    </xf>
    <xf numFmtId="4" fontId="17" fillId="4" borderId="36" xfId="1" applyNumberFormat="1" applyFont="1" applyFill="1" applyBorder="1" applyAlignment="1">
      <alignment horizontal="center" vertical="center"/>
    </xf>
    <xf numFmtId="4" fontId="17" fillId="4" borderId="37" xfId="1" applyNumberFormat="1" applyFont="1" applyFill="1" applyBorder="1" applyAlignment="1">
      <alignment horizontal="center" vertical="center"/>
    </xf>
    <xf numFmtId="4" fontId="17" fillId="4" borderId="38" xfId="1" applyNumberFormat="1" applyFont="1" applyFill="1" applyBorder="1" applyAlignment="1">
      <alignment horizontal="center" vertical="center"/>
    </xf>
    <xf numFmtId="4" fontId="16" fillId="0" borderId="9" xfId="1" applyNumberFormat="1" applyFont="1" applyBorder="1" applyAlignment="1">
      <alignment horizontal="center" vertical="center"/>
    </xf>
    <xf numFmtId="4" fontId="16" fillId="0" borderId="0" xfId="1" applyNumberFormat="1" applyFont="1" applyAlignment="1">
      <alignment horizontal="center" vertical="center"/>
    </xf>
    <xf numFmtId="4" fontId="16" fillId="0" borderId="10" xfId="1" applyNumberFormat="1" applyFont="1" applyBorder="1" applyAlignment="1">
      <alignment horizontal="center" vertical="center"/>
    </xf>
    <xf numFmtId="4" fontId="23" fillId="0" borderId="45" xfId="1" applyNumberFormat="1" applyFont="1" applyBorder="1" applyAlignment="1">
      <alignment horizontal="center" vertical="center" wrapText="1"/>
    </xf>
    <xf numFmtId="4" fontId="22" fillId="0" borderId="40" xfId="1" applyNumberFormat="1" applyFont="1" applyBorder="1" applyAlignment="1">
      <alignment horizontal="center" vertical="center"/>
    </xf>
    <xf numFmtId="4" fontId="22" fillId="0" borderId="41" xfId="1" applyNumberFormat="1" applyFont="1" applyBorder="1" applyAlignment="1">
      <alignment horizontal="center" vertical="center"/>
    </xf>
    <xf numFmtId="4" fontId="22" fillId="0" borderId="42" xfId="1" applyNumberFormat="1" applyFont="1" applyBorder="1" applyAlignment="1">
      <alignment horizontal="center" vertical="center"/>
    </xf>
    <xf numFmtId="0" fontId="21" fillId="0" borderId="45" xfId="0" applyFont="1" applyBorder="1" applyAlignment="1">
      <alignment horizontal="center" vertical="center" wrapText="1"/>
    </xf>
    <xf numFmtId="4" fontId="20" fillId="0" borderId="45" xfId="1" applyNumberFormat="1" applyFont="1" applyBorder="1" applyAlignment="1">
      <alignment horizontal="justify" vertical="center" wrapText="1"/>
    </xf>
    <xf numFmtId="0" fontId="21" fillId="0" borderId="45" xfId="0" applyFont="1" applyBorder="1" applyAlignment="1">
      <alignment horizontal="justify" vertical="center" wrapText="1"/>
    </xf>
    <xf numFmtId="4" fontId="19" fillId="0" borderId="45" xfId="1" applyNumberFormat="1" applyFont="1" applyBorder="1" applyAlignment="1">
      <alignment horizontal="justify" vertical="center" wrapText="1"/>
    </xf>
    <xf numFmtId="4" fontId="25" fillId="0" borderId="45" xfId="1" applyNumberFormat="1" applyFont="1" applyBorder="1" applyAlignment="1">
      <alignment horizontal="center" vertical="center" wrapText="1"/>
    </xf>
    <xf numFmtId="4" fontId="26" fillId="0" borderId="45" xfId="1" applyNumberFormat="1" applyFont="1" applyBorder="1" applyAlignment="1">
      <alignment horizontal="center" vertical="center" wrapText="1"/>
    </xf>
    <xf numFmtId="4" fontId="20" fillId="0" borderId="45" xfId="1" applyNumberFormat="1" applyFont="1" applyBorder="1" applyAlignment="1">
      <alignment horizontal="center" vertical="center" wrapText="1"/>
    </xf>
    <xf numFmtId="3" fontId="26" fillId="0" borderId="45" xfId="1" applyNumberFormat="1" applyFont="1" applyBorder="1" applyAlignment="1">
      <alignment horizontal="center" vertical="center"/>
    </xf>
    <xf numFmtId="3" fontId="20" fillId="0" borderId="45" xfId="1" applyNumberFormat="1" applyFont="1" applyBorder="1" applyAlignment="1">
      <alignment horizontal="center" vertical="center"/>
    </xf>
    <xf numFmtId="3" fontId="25" fillId="0" borderId="45" xfId="1" applyNumberFormat="1" applyFont="1" applyBorder="1" applyAlignment="1">
      <alignment horizontal="center" vertical="center" wrapText="1"/>
    </xf>
    <xf numFmtId="3" fontId="23" fillId="0" borderId="45" xfId="1" applyNumberFormat="1" applyFont="1" applyBorder="1" applyAlignment="1">
      <alignment horizontal="center" vertical="center"/>
    </xf>
    <xf numFmtId="4" fontId="28" fillId="0" borderId="45" xfId="1" applyNumberFormat="1" applyFont="1" applyBorder="1" applyAlignment="1">
      <alignment horizontal="center" vertical="center"/>
    </xf>
    <xf numFmtId="4" fontId="19" fillId="0" borderId="45" xfId="1" applyNumberFormat="1" applyFont="1" applyBorder="1" applyAlignment="1">
      <alignment horizontal="center" vertical="center"/>
    </xf>
    <xf numFmtId="4" fontId="22" fillId="0" borderId="45" xfId="1" applyNumberFormat="1" applyFont="1" applyBorder="1" applyAlignment="1">
      <alignment horizontal="center" vertical="center"/>
    </xf>
    <xf numFmtId="4" fontId="27" fillId="0" borderId="45" xfId="1" applyNumberFormat="1" applyFont="1" applyBorder="1" applyAlignment="1">
      <alignment horizontal="center" vertical="center"/>
    </xf>
    <xf numFmtId="4" fontId="26" fillId="0" borderId="45" xfId="1" applyNumberFormat="1" applyFont="1" applyBorder="1" applyAlignment="1">
      <alignment horizontal="left" vertical="center"/>
    </xf>
    <xf numFmtId="4" fontId="33" fillId="0" borderId="11" xfId="1" applyNumberFormat="1" applyFont="1" applyBorder="1" applyAlignment="1" applyProtection="1">
      <alignment horizontal="left" vertical="center" wrapText="1"/>
      <protection locked="0"/>
    </xf>
    <xf numFmtId="4" fontId="33" fillId="0" borderId="12" xfId="1" applyNumberFormat="1" applyFont="1" applyBorder="1" applyAlignment="1" applyProtection="1">
      <alignment horizontal="left" vertical="center" wrapText="1"/>
      <protection locked="0"/>
    </xf>
    <xf numFmtId="4" fontId="33" fillId="0" borderId="13" xfId="1" applyNumberFormat="1" applyFont="1" applyBorder="1" applyAlignment="1" applyProtection="1">
      <alignment horizontal="left" vertical="center" wrapText="1"/>
      <protection locked="0"/>
    </xf>
  </cellXfs>
  <cellStyles count="4">
    <cellStyle name="Millares [0] 3" xfId="2" xr:uid="{00000000-0005-0000-0000-000000000000}"/>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105833</xdr:colOff>
      <xdr:row>0</xdr:row>
      <xdr:rowOff>169334</xdr:rowOff>
    </xdr:from>
    <xdr:to>
      <xdr:col>3</xdr:col>
      <xdr:colOff>410632</xdr:colOff>
      <xdr:row>2</xdr:row>
      <xdr:rowOff>162984</xdr:rowOff>
    </xdr:to>
    <xdr:pic>
      <xdr:nvPicPr>
        <xdr:cNvPr id="3" name="WordPictureWatermark1242536830">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05833" y="169334"/>
          <a:ext cx="3496732" cy="126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2">
          <cell r="AC2" t="str">
            <v>PLANTA</v>
          </cell>
        </row>
      </sheetData>
      <sheetData sheetId="1">
        <row r="10">
          <cell r="E10"/>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zoomScale="90" zoomScaleNormal="90" workbookViewId="0">
      <selection activeCell="B4" sqref="B4:B5"/>
    </sheetView>
  </sheetViews>
  <sheetFormatPr baseColWidth="10" defaultColWidth="11.5546875" defaultRowHeight="12" x14ac:dyDescent="0.25"/>
  <cols>
    <col min="1" max="1" width="5.21875" style="89" customWidth="1"/>
    <col min="2" max="2" width="23" style="82" customWidth="1"/>
    <col min="3" max="3" width="18.33203125" style="82" customWidth="1"/>
    <col min="4" max="4" width="12.33203125" style="82" customWidth="1"/>
    <col min="5" max="5" width="31.6640625" style="82" customWidth="1"/>
    <col min="6" max="6" width="47.33203125" style="82" customWidth="1"/>
    <col min="7" max="8" width="10.109375" style="82" customWidth="1"/>
    <col min="9" max="9" width="11.5546875" style="82"/>
    <col min="10" max="10" width="58.88671875" style="82" customWidth="1"/>
    <col min="11" max="16384" width="11.5546875" style="82"/>
  </cols>
  <sheetData>
    <row r="1" spans="1:10" ht="50.25" customHeight="1" x14ac:dyDescent="0.3">
      <c r="A1" s="120" t="s">
        <v>103</v>
      </c>
      <c r="B1" s="120"/>
      <c r="C1" s="120"/>
      <c r="D1" s="120"/>
      <c r="E1" s="120"/>
      <c r="F1" s="120"/>
      <c r="G1" s="120"/>
      <c r="H1" s="120"/>
      <c r="I1" s="120"/>
      <c r="J1" s="120"/>
    </row>
    <row r="2" spans="1:10" ht="50.25" customHeight="1" x14ac:dyDescent="0.3">
      <c r="A2" s="121" t="s">
        <v>104</v>
      </c>
      <c r="B2" s="121"/>
      <c r="C2" s="121"/>
      <c r="D2" s="121"/>
      <c r="E2" s="121"/>
      <c r="F2" s="121"/>
      <c r="G2" s="121"/>
      <c r="H2" s="121"/>
      <c r="I2" s="121"/>
      <c r="J2" s="121"/>
    </row>
    <row r="3" spans="1:10" ht="31.5" customHeight="1" thickBot="1" x14ac:dyDescent="0.3">
      <c r="B3" s="86"/>
      <c r="C3" s="86"/>
      <c r="D3" s="86"/>
      <c r="E3" s="86"/>
      <c r="F3" s="86"/>
      <c r="G3" s="86"/>
      <c r="H3" s="86"/>
      <c r="I3" s="86"/>
      <c r="J3" s="86"/>
    </row>
    <row r="4" spans="1:10" ht="42" customHeight="1" x14ac:dyDescent="0.25">
      <c r="A4" s="128" t="s">
        <v>10</v>
      </c>
      <c r="B4" s="126" t="s">
        <v>96</v>
      </c>
      <c r="C4" s="126" t="s">
        <v>98</v>
      </c>
      <c r="D4" s="126" t="s">
        <v>149</v>
      </c>
      <c r="E4" s="126" t="s">
        <v>97</v>
      </c>
      <c r="F4" s="126"/>
      <c r="G4" s="126" t="s">
        <v>99</v>
      </c>
      <c r="H4" s="126"/>
      <c r="I4" s="122" t="s">
        <v>100</v>
      </c>
      <c r="J4" s="124" t="s">
        <v>101</v>
      </c>
    </row>
    <row r="5" spans="1:10" ht="42" customHeight="1" thickBot="1" x14ac:dyDescent="0.3">
      <c r="A5" s="129"/>
      <c r="B5" s="127"/>
      <c r="C5" s="127"/>
      <c r="D5" s="127"/>
      <c r="E5" s="94" t="s">
        <v>9</v>
      </c>
      <c r="F5" s="94" t="s">
        <v>102</v>
      </c>
      <c r="G5" s="94" t="s">
        <v>1</v>
      </c>
      <c r="H5" s="94" t="s">
        <v>0</v>
      </c>
      <c r="I5" s="123"/>
      <c r="J5" s="125"/>
    </row>
    <row r="6" spans="1:10" ht="69" customHeight="1" x14ac:dyDescent="0.25">
      <c r="A6" s="95">
        <v>1</v>
      </c>
      <c r="B6" s="96" t="s">
        <v>168</v>
      </c>
      <c r="C6" s="119" t="s">
        <v>23</v>
      </c>
      <c r="D6" s="115" t="s">
        <v>190</v>
      </c>
      <c r="E6" s="97" t="s">
        <v>171</v>
      </c>
      <c r="F6" s="97" t="s">
        <v>172</v>
      </c>
      <c r="G6" s="107" t="s">
        <v>130</v>
      </c>
      <c r="H6" s="108"/>
      <c r="I6" s="98">
        <f>'DURÁN ERVIN'!O41</f>
        <v>28.93</v>
      </c>
      <c r="J6" s="99" t="s">
        <v>166</v>
      </c>
    </row>
    <row r="7" spans="1:10" ht="69" customHeight="1" x14ac:dyDescent="0.25">
      <c r="A7" s="100">
        <v>2</v>
      </c>
      <c r="B7" s="90" t="s">
        <v>169</v>
      </c>
      <c r="C7" s="117"/>
      <c r="D7" s="116"/>
      <c r="E7" s="93" t="s">
        <v>173</v>
      </c>
      <c r="F7" s="93" t="s">
        <v>174</v>
      </c>
      <c r="G7" s="109" t="s">
        <v>130</v>
      </c>
      <c r="H7" s="110"/>
      <c r="I7" s="87">
        <f>'RÍOS DIANA'!O41</f>
        <v>24.06</v>
      </c>
      <c r="J7" s="101" t="s">
        <v>167</v>
      </c>
    </row>
    <row r="8" spans="1:10" ht="85.5" customHeight="1" x14ac:dyDescent="0.25">
      <c r="A8" s="100">
        <v>3</v>
      </c>
      <c r="B8" s="90" t="s">
        <v>134</v>
      </c>
      <c r="C8" s="117"/>
      <c r="D8" s="116"/>
      <c r="E8" s="93" t="s">
        <v>175</v>
      </c>
      <c r="F8" s="93" t="s">
        <v>181</v>
      </c>
      <c r="G8" s="109" t="s">
        <v>130</v>
      </c>
      <c r="H8" s="110"/>
      <c r="I8" s="87">
        <f>'CASAS NELSON'!O41</f>
        <v>16.799999999999997</v>
      </c>
      <c r="J8" s="101" t="s">
        <v>166</v>
      </c>
    </row>
    <row r="9" spans="1:10" ht="80.25" customHeight="1" x14ac:dyDescent="0.25">
      <c r="A9" s="100">
        <v>4</v>
      </c>
      <c r="B9" s="1" t="s">
        <v>135</v>
      </c>
      <c r="C9" s="117"/>
      <c r="D9" s="117"/>
      <c r="E9" s="91" t="s">
        <v>139</v>
      </c>
      <c r="F9" s="92" t="s">
        <v>143</v>
      </c>
      <c r="G9" s="110"/>
      <c r="H9" s="110" t="s">
        <v>130</v>
      </c>
      <c r="I9" s="87"/>
      <c r="J9" s="102" t="s">
        <v>151</v>
      </c>
    </row>
    <row r="10" spans="1:10" ht="80.25" customHeight="1" x14ac:dyDescent="0.25">
      <c r="A10" s="100">
        <v>5</v>
      </c>
      <c r="B10" s="1" t="s">
        <v>136</v>
      </c>
      <c r="C10" s="117"/>
      <c r="D10" s="117"/>
      <c r="E10" s="1" t="s">
        <v>114</v>
      </c>
      <c r="F10" s="1" t="s">
        <v>141</v>
      </c>
      <c r="G10" s="110"/>
      <c r="H10" s="110" t="s">
        <v>130</v>
      </c>
      <c r="I10" s="87"/>
      <c r="J10" s="102" t="s">
        <v>152</v>
      </c>
    </row>
    <row r="11" spans="1:10" ht="80.25" customHeight="1" x14ac:dyDescent="0.25">
      <c r="A11" s="100">
        <v>6</v>
      </c>
      <c r="B11" s="1" t="s">
        <v>105</v>
      </c>
      <c r="C11" s="117"/>
      <c r="D11" s="117"/>
      <c r="E11" s="1" t="s">
        <v>114</v>
      </c>
      <c r="F11" s="1" t="s">
        <v>122</v>
      </c>
      <c r="G11" s="110"/>
      <c r="H11" s="110" t="s">
        <v>130</v>
      </c>
      <c r="I11" s="87"/>
      <c r="J11" s="102" t="s">
        <v>153</v>
      </c>
    </row>
    <row r="12" spans="1:10" ht="80.25" customHeight="1" x14ac:dyDescent="0.25">
      <c r="A12" s="100">
        <v>7</v>
      </c>
      <c r="B12" s="1" t="s">
        <v>15</v>
      </c>
      <c r="C12" s="117"/>
      <c r="D12" s="117"/>
      <c r="E12" s="1" t="s">
        <v>115</v>
      </c>
      <c r="F12" s="1" t="s">
        <v>142</v>
      </c>
      <c r="G12" s="110"/>
      <c r="H12" s="110" t="s">
        <v>130</v>
      </c>
      <c r="I12" s="87"/>
      <c r="J12" s="102" t="s">
        <v>185</v>
      </c>
    </row>
    <row r="13" spans="1:10" ht="80.25" customHeight="1" x14ac:dyDescent="0.25">
      <c r="A13" s="100">
        <v>8</v>
      </c>
      <c r="B13" s="1" t="s">
        <v>106</v>
      </c>
      <c r="C13" s="117"/>
      <c r="D13" s="117"/>
      <c r="E13" s="1" t="s">
        <v>12</v>
      </c>
      <c r="F13" s="2" t="s">
        <v>144</v>
      </c>
      <c r="G13" s="110"/>
      <c r="H13" s="110" t="s">
        <v>130</v>
      </c>
      <c r="I13" s="87"/>
      <c r="J13" s="102" t="s">
        <v>154</v>
      </c>
    </row>
    <row r="14" spans="1:10" ht="66" customHeight="1" x14ac:dyDescent="0.25">
      <c r="A14" s="100">
        <v>9</v>
      </c>
      <c r="B14" s="1" t="s">
        <v>107</v>
      </c>
      <c r="C14" s="117"/>
      <c r="D14" s="117"/>
      <c r="E14" s="1" t="s">
        <v>116</v>
      </c>
      <c r="F14" s="1" t="s">
        <v>123</v>
      </c>
      <c r="G14" s="111"/>
      <c r="H14" s="112" t="s">
        <v>130</v>
      </c>
      <c r="I14" s="88"/>
      <c r="J14" s="102" t="s">
        <v>186</v>
      </c>
    </row>
    <row r="15" spans="1:10" ht="66" customHeight="1" x14ac:dyDescent="0.25">
      <c r="A15" s="100">
        <v>10</v>
      </c>
      <c r="B15" s="1" t="s">
        <v>137</v>
      </c>
      <c r="C15" s="117"/>
      <c r="D15" s="117"/>
      <c r="E15" s="1" t="s">
        <v>114</v>
      </c>
      <c r="F15" s="1" t="s">
        <v>145</v>
      </c>
      <c r="G15" s="111"/>
      <c r="H15" s="112" t="s">
        <v>130</v>
      </c>
      <c r="I15" s="88"/>
      <c r="J15" s="102" t="s">
        <v>155</v>
      </c>
    </row>
    <row r="16" spans="1:10" ht="66" customHeight="1" x14ac:dyDescent="0.25">
      <c r="A16" s="100">
        <v>11</v>
      </c>
      <c r="B16" s="1" t="s">
        <v>108</v>
      </c>
      <c r="C16" s="117"/>
      <c r="D16" s="117"/>
      <c r="E16" s="1" t="s">
        <v>117</v>
      </c>
      <c r="F16" s="1" t="s">
        <v>124</v>
      </c>
      <c r="G16" s="111"/>
      <c r="H16" s="112" t="s">
        <v>130</v>
      </c>
      <c r="I16" s="88"/>
      <c r="J16" s="102" t="s">
        <v>186</v>
      </c>
    </row>
    <row r="17" spans="1:10" ht="66" customHeight="1" x14ac:dyDescent="0.25">
      <c r="A17" s="100">
        <v>12</v>
      </c>
      <c r="B17" s="1" t="s">
        <v>109</v>
      </c>
      <c r="C17" s="117"/>
      <c r="D17" s="117"/>
      <c r="E17" s="1" t="s">
        <v>140</v>
      </c>
      <c r="F17" s="1" t="s">
        <v>146</v>
      </c>
      <c r="G17" s="111"/>
      <c r="H17" s="112" t="s">
        <v>130</v>
      </c>
      <c r="I17" s="88"/>
      <c r="J17" s="102" t="s">
        <v>156</v>
      </c>
    </row>
    <row r="18" spans="1:10" ht="92.25" customHeight="1" x14ac:dyDescent="0.25">
      <c r="A18" s="100">
        <v>13</v>
      </c>
      <c r="B18" s="1" t="s">
        <v>17</v>
      </c>
      <c r="C18" s="117"/>
      <c r="D18" s="117"/>
      <c r="E18" s="1" t="s">
        <v>118</v>
      </c>
      <c r="F18" s="1"/>
      <c r="G18" s="111"/>
      <c r="H18" s="112" t="s">
        <v>130</v>
      </c>
      <c r="I18" s="88"/>
      <c r="J18" s="102" t="s">
        <v>187</v>
      </c>
    </row>
    <row r="19" spans="1:10" ht="98.25" customHeight="1" x14ac:dyDescent="0.25">
      <c r="A19" s="100">
        <v>14</v>
      </c>
      <c r="B19" s="1" t="s">
        <v>18</v>
      </c>
      <c r="C19" s="117"/>
      <c r="D19" s="117"/>
      <c r="E19" s="1" t="s">
        <v>13</v>
      </c>
      <c r="F19" s="1" t="s">
        <v>125</v>
      </c>
      <c r="G19" s="111"/>
      <c r="H19" s="112" t="s">
        <v>130</v>
      </c>
      <c r="I19" s="88"/>
      <c r="J19" s="102" t="s">
        <v>176</v>
      </c>
    </row>
    <row r="20" spans="1:10" ht="80.25" customHeight="1" x14ac:dyDescent="0.25">
      <c r="A20" s="100">
        <v>15</v>
      </c>
      <c r="B20" s="1" t="s">
        <v>20</v>
      </c>
      <c r="C20" s="117"/>
      <c r="D20" s="117"/>
      <c r="E20" s="1" t="s">
        <v>14</v>
      </c>
      <c r="F20" s="2" t="s">
        <v>147</v>
      </c>
      <c r="G20" s="111"/>
      <c r="H20" s="112" t="s">
        <v>130</v>
      </c>
      <c r="I20" s="88"/>
      <c r="J20" s="102" t="s">
        <v>188</v>
      </c>
    </row>
    <row r="21" spans="1:10" ht="80.25" customHeight="1" x14ac:dyDescent="0.25">
      <c r="A21" s="100">
        <v>16</v>
      </c>
      <c r="B21" s="1" t="s">
        <v>110</v>
      </c>
      <c r="C21" s="117"/>
      <c r="D21" s="117"/>
      <c r="E21" s="1" t="s">
        <v>114</v>
      </c>
      <c r="F21" s="1" t="s">
        <v>126</v>
      </c>
      <c r="G21" s="111"/>
      <c r="H21" s="112" t="s">
        <v>130</v>
      </c>
      <c r="I21" s="88"/>
      <c r="J21" s="102" t="s">
        <v>189</v>
      </c>
    </row>
    <row r="22" spans="1:10" ht="80.25" customHeight="1" x14ac:dyDescent="0.25">
      <c r="A22" s="100">
        <v>17</v>
      </c>
      <c r="B22" s="1" t="s">
        <v>111</v>
      </c>
      <c r="C22" s="117"/>
      <c r="D22" s="117"/>
      <c r="E22" s="1" t="s">
        <v>119</v>
      </c>
      <c r="F22" s="2" t="s">
        <v>127</v>
      </c>
      <c r="G22" s="111"/>
      <c r="H22" s="112" t="s">
        <v>130</v>
      </c>
      <c r="I22" s="88"/>
      <c r="J22" s="102" t="s">
        <v>157</v>
      </c>
    </row>
    <row r="23" spans="1:10" ht="66" customHeight="1" x14ac:dyDescent="0.25">
      <c r="A23" s="100">
        <v>18</v>
      </c>
      <c r="B23" s="1" t="s">
        <v>112</v>
      </c>
      <c r="C23" s="117"/>
      <c r="D23" s="117"/>
      <c r="E23" s="1" t="s">
        <v>120</v>
      </c>
      <c r="F23" s="1" t="s">
        <v>128</v>
      </c>
      <c r="G23" s="111"/>
      <c r="H23" s="112" t="s">
        <v>130</v>
      </c>
      <c r="I23" s="88"/>
      <c r="J23" s="102" t="s">
        <v>157</v>
      </c>
    </row>
    <row r="24" spans="1:10" ht="66" customHeight="1" x14ac:dyDescent="0.25">
      <c r="A24" s="100">
        <v>19</v>
      </c>
      <c r="B24" s="1" t="s">
        <v>22</v>
      </c>
      <c r="C24" s="117"/>
      <c r="D24" s="117"/>
      <c r="E24" s="1" t="s">
        <v>121</v>
      </c>
      <c r="F24" s="1" t="s">
        <v>129</v>
      </c>
      <c r="G24" s="111"/>
      <c r="H24" s="112" t="s">
        <v>130</v>
      </c>
      <c r="I24" s="88"/>
      <c r="J24" s="102" t="s">
        <v>158</v>
      </c>
    </row>
    <row r="25" spans="1:10" ht="66" customHeight="1" x14ac:dyDescent="0.25">
      <c r="A25" s="100">
        <v>20</v>
      </c>
      <c r="B25" s="1" t="s">
        <v>138</v>
      </c>
      <c r="C25" s="117"/>
      <c r="D25" s="117"/>
      <c r="E25" s="1" t="s">
        <v>114</v>
      </c>
      <c r="F25" s="1" t="s">
        <v>148</v>
      </c>
      <c r="G25" s="111"/>
      <c r="H25" s="112" t="s">
        <v>130</v>
      </c>
      <c r="I25" s="88"/>
      <c r="J25" s="102" t="s">
        <v>151</v>
      </c>
    </row>
    <row r="26" spans="1:10" ht="74.400000000000006" customHeight="1" thickBot="1" x14ac:dyDescent="0.3">
      <c r="A26" s="103">
        <v>21</v>
      </c>
      <c r="B26" s="104" t="s">
        <v>113</v>
      </c>
      <c r="C26" s="118"/>
      <c r="D26" s="118"/>
      <c r="E26" s="104" t="s">
        <v>114</v>
      </c>
      <c r="F26" s="104" t="s">
        <v>170</v>
      </c>
      <c r="G26" s="113"/>
      <c r="H26" s="114" t="s">
        <v>130</v>
      </c>
      <c r="I26" s="105"/>
      <c r="J26" s="106" t="s">
        <v>159</v>
      </c>
    </row>
    <row r="27" spans="1:10" x14ac:dyDescent="0.25">
      <c r="B27" s="83"/>
      <c r="E27" s="83"/>
      <c r="F27" s="83"/>
      <c r="J27" s="84"/>
    </row>
    <row r="28" spans="1:10" x14ac:dyDescent="0.25">
      <c r="E28" s="83"/>
      <c r="F28" s="83"/>
      <c r="J28" s="84"/>
    </row>
    <row r="29" spans="1:10" x14ac:dyDescent="0.25">
      <c r="F29" s="83"/>
      <c r="J29" s="84"/>
    </row>
    <row r="30" spans="1:10" x14ac:dyDescent="0.25">
      <c r="F30" s="83"/>
      <c r="J30" s="85"/>
    </row>
    <row r="31" spans="1:10" x14ac:dyDescent="0.25">
      <c r="F31" s="83"/>
      <c r="J31" s="85"/>
    </row>
    <row r="32" spans="1:10" x14ac:dyDescent="0.25">
      <c r="E32" s="83"/>
      <c r="F32" s="83"/>
    </row>
  </sheetData>
  <sheetProtection algorithmName="SHA-512" hashValue="gopoJxKCzTYoTc3w3AqpnuVZAchfodUzCndVCDAoh0sZI0MFpKCpnnDBJv+LmxsfIUTgXMglfqgwA7AvIHy+MA==" saltValue="UE8O/e/fyGRABvoQQ/ZFXQ==" spinCount="100000" sheet="1" objects="1" scenarios="1" selectLockedCells="1" selectUnlockedCells="1"/>
  <mergeCells count="12">
    <mergeCell ref="D6:D26"/>
    <mergeCell ref="C6:C26"/>
    <mergeCell ref="A1:J1"/>
    <mergeCell ref="A2:J2"/>
    <mergeCell ref="I4:I5"/>
    <mergeCell ref="J4:J5"/>
    <mergeCell ref="B4:B5"/>
    <mergeCell ref="D4:D5"/>
    <mergeCell ref="E4:F4"/>
    <mergeCell ref="C4:C5"/>
    <mergeCell ref="G4:H4"/>
    <mergeCell ref="A4:A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4"/>
  <sheetViews>
    <sheetView workbookViewId="0">
      <selection activeCell="A11" sqref="A11:B11"/>
    </sheetView>
  </sheetViews>
  <sheetFormatPr baseColWidth="10" defaultRowHeight="14.4" x14ac:dyDescent="0.3"/>
  <cols>
    <col min="1" max="1" width="9.5546875" style="3" customWidth="1"/>
    <col min="2" max="2" width="11.109375" style="3" customWidth="1"/>
    <col min="3" max="3" width="17.33203125" style="3" customWidth="1"/>
    <col min="4" max="4" width="11.44140625" style="3" hidden="1" customWidth="1"/>
    <col min="5" max="5" width="8.33203125" style="3" customWidth="1"/>
    <col min="6" max="6" width="8.88671875" style="3" customWidth="1"/>
    <col min="7" max="7" width="6.109375" style="3" customWidth="1"/>
    <col min="8" max="8" width="11.44140625" style="3"/>
    <col min="9" max="9" width="13.44140625" style="3" customWidth="1"/>
    <col min="10" max="10" width="13.33203125" style="3" customWidth="1"/>
    <col min="11" max="12" width="12.44140625" style="3" customWidth="1"/>
    <col min="13" max="13" width="11.44140625" style="3"/>
    <col min="14" max="14" width="5.5546875" style="3" customWidth="1"/>
    <col min="15" max="15" width="14.5546875" style="3" customWidth="1"/>
    <col min="16" max="16" width="11.44140625" style="3"/>
    <col min="17" max="17" width="11.88671875" style="3" bestFit="1" customWidth="1"/>
    <col min="18" max="257" width="11.44140625" style="3"/>
    <col min="258" max="258" width="10.109375" style="3" customWidth="1"/>
    <col min="259" max="259" width="10.5546875" style="3" customWidth="1"/>
    <col min="260" max="260" width="12.5546875" style="3" customWidth="1"/>
    <col min="261" max="261" width="0" style="3" hidden="1" customWidth="1"/>
    <col min="262" max="262" width="11.33203125" style="3" customWidth="1"/>
    <col min="263" max="264" width="11.44140625" style="3"/>
    <col min="265" max="265" width="13.44140625" style="3" customWidth="1"/>
    <col min="266" max="266" width="12.109375" style="3" customWidth="1"/>
    <col min="267" max="268" width="12.44140625" style="3" customWidth="1"/>
    <col min="269" max="269" width="11.44140625" style="3"/>
    <col min="270" max="270" width="5.5546875" style="3" customWidth="1"/>
    <col min="271" max="271" width="14.109375" style="3" customWidth="1"/>
    <col min="272" max="513" width="11.44140625" style="3"/>
    <col min="514" max="514" width="10.109375" style="3" customWidth="1"/>
    <col min="515" max="515" width="10.5546875" style="3" customWidth="1"/>
    <col min="516" max="516" width="12.5546875" style="3" customWidth="1"/>
    <col min="517" max="517" width="0" style="3" hidden="1" customWidth="1"/>
    <col min="518" max="518" width="11.33203125" style="3" customWidth="1"/>
    <col min="519" max="520" width="11.44140625" style="3"/>
    <col min="521" max="521" width="13.44140625" style="3" customWidth="1"/>
    <col min="522" max="522" width="12.109375" style="3" customWidth="1"/>
    <col min="523" max="524" width="12.44140625" style="3" customWidth="1"/>
    <col min="525" max="525" width="11.44140625" style="3"/>
    <col min="526" max="526" width="5.5546875" style="3" customWidth="1"/>
    <col min="527" max="527" width="14.109375" style="3" customWidth="1"/>
    <col min="528" max="769" width="11.44140625" style="3"/>
    <col min="770" max="770" width="10.109375" style="3" customWidth="1"/>
    <col min="771" max="771" width="10.5546875" style="3" customWidth="1"/>
    <col min="772" max="772" width="12.5546875" style="3" customWidth="1"/>
    <col min="773" max="773" width="0" style="3" hidden="1" customWidth="1"/>
    <col min="774" max="774" width="11.33203125" style="3" customWidth="1"/>
    <col min="775" max="776" width="11.44140625" style="3"/>
    <col min="777" max="777" width="13.44140625" style="3" customWidth="1"/>
    <col min="778" max="778" width="12.109375" style="3" customWidth="1"/>
    <col min="779" max="780" width="12.44140625" style="3" customWidth="1"/>
    <col min="781" max="781" width="11.44140625" style="3"/>
    <col min="782" max="782" width="5.5546875" style="3" customWidth="1"/>
    <col min="783" max="783" width="14.109375" style="3" customWidth="1"/>
    <col min="784" max="1025" width="11.44140625" style="3"/>
    <col min="1026" max="1026" width="10.109375" style="3" customWidth="1"/>
    <col min="1027" max="1027" width="10.5546875" style="3" customWidth="1"/>
    <col min="1028" max="1028" width="12.5546875" style="3" customWidth="1"/>
    <col min="1029" max="1029" width="0" style="3" hidden="1" customWidth="1"/>
    <col min="1030" max="1030" width="11.33203125" style="3" customWidth="1"/>
    <col min="1031" max="1032" width="11.44140625" style="3"/>
    <col min="1033" max="1033" width="13.44140625" style="3" customWidth="1"/>
    <col min="1034" max="1034" width="12.109375" style="3" customWidth="1"/>
    <col min="1035" max="1036" width="12.44140625" style="3" customWidth="1"/>
    <col min="1037" max="1037" width="11.44140625" style="3"/>
    <col min="1038" max="1038" width="5.5546875" style="3" customWidth="1"/>
    <col min="1039" max="1039" width="14.109375" style="3" customWidth="1"/>
    <col min="1040" max="1281" width="11.44140625" style="3"/>
    <col min="1282" max="1282" width="10.109375" style="3" customWidth="1"/>
    <col min="1283" max="1283" width="10.5546875" style="3" customWidth="1"/>
    <col min="1284" max="1284" width="12.5546875" style="3" customWidth="1"/>
    <col min="1285" max="1285" width="0" style="3" hidden="1" customWidth="1"/>
    <col min="1286" max="1286" width="11.33203125" style="3" customWidth="1"/>
    <col min="1287" max="1288" width="11.44140625" style="3"/>
    <col min="1289" max="1289" width="13.44140625" style="3" customWidth="1"/>
    <col min="1290" max="1290" width="12.109375" style="3" customWidth="1"/>
    <col min="1291" max="1292" width="12.44140625" style="3" customWidth="1"/>
    <col min="1293" max="1293" width="11.44140625" style="3"/>
    <col min="1294" max="1294" width="5.5546875" style="3" customWidth="1"/>
    <col min="1295" max="1295" width="14.109375" style="3" customWidth="1"/>
    <col min="1296" max="1537" width="11.44140625" style="3"/>
    <col min="1538" max="1538" width="10.109375" style="3" customWidth="1"/>
    <col min="1539" max="1539" width="10.5546875" style="3" customWidth="1"/>
    <col min="1540" max="1540" width="12.5546875" style="3" customWidth="1"/>
    <col min="1541" max="1541" width="0" style="3" hidden="1" customWidth="1"/>
    <col min="1542" max="1542" width="11.33203125" style="3" customWidth="1"/>
    <col min="1543" max="1544" width="11.44140625" style="3"/>
    <col min="1545" max="1545" width="13.44140625" style="3" customWidth="1"/>
    <col min="1546" max="1546" width="12.109375" style="3" customWidth="1"/>
    <col min="1547" max="1548" width="12.44140625" style="3" customWidth="1"/>
    <col min="1549" max="1549" width="11.44140625" style="3"/>
    <col min="1550" max="1550" width="5.5546875" style="3" customWidth="1"/>
    <col min="1551" max="1551" width="14.109375" style="3" customWidth="1"/>
    <col min="1552" max="1793" width="11.44140625" style="3"/>
    <col min="1794" max="1794" width="10.109375" style="3" customWidth="1"/>
    <col min="1795" max="1795" width="10.5546875" style="3" customWidth="1"/>
    <col min="1796" max="1796" width="12.5546875" style="3" customWidth="1"/>
    <col min="1797" max="1797" width="0" style="3" hidden="1" customWidth="1"/>
    <col min="1798" max="1798" width="11.33203125" style="3" customWidth="1"/>
    <col min="1799" max="1800" width="11.44140625" style="3"/>
    <col min="1801" max="1801" width="13.44140625" style="3" customWidth="1"/>
    <col min="1802" max="1802" width="12.109375" style="3" customWidth="1"/>
    <col min="1803" max="1804" width="12.44140625" style="3" customWidth="1"/>
    <col min="1805" max="1805" width="11.44140625" style="3"/>
    <col min="1806" max="1806" width="5.5546875" style="3" customWidth="1"/>
    <col min="1807" max="1807" width="14.109375" style="3" customWidth="1"/>
    <col min="1808" max="2049" width="11.44140625" style="3"/>
    <col min="2050" max="2050" width="10.109375" style="3" customWidth="1"/>
    <col min="2051" max="2051" width="10.5546875" style="3" customWidth="1"/>
    <col min="2052" max="2052" width="12.5546875" style="3" customWidth="1"/>
    <col min="2053" max="2053" width="0" style="3" hidden="1" customWidth="1"/>
    <col min="2054" max="2054" width="11.33203125" style="3" customWidth="1"/>
    <col min="2055" max="2056" width="11.44140625" style="3"/>
    <col min="2057" max="2057" width="13.44140625" style="3" customWidth="1"/>
    <col min="2058" max="2058" width="12.109375" style="3" customWidth="1"/>
    <col min="2059" max="2060" width="12.44140625" style="3" customWidth="1"/>
    <col min="2061" max="2061" width="11.44140625" style="3"/>
    <col min="2062" max="2062" width="5.5546875" style="3" customWidth="1"/>
    <col min="2063" max="2063" width="14.109375" style="3" customWidth="1"/>
    <col min="2064" max="2305" width="11.44140625" style="3"/>
    <col min="2306" max="2306" width="10.109375" style="3" customWidth="1"/>
    <col min="2307" max="2307" width="10.5546875" style="3" customWidth="1"/>
    <col min="2308" max="2308" width="12.5546875" style="3" customWidth="1"/>
    <col min="2309" max="2309" width="0" style="3" hidden="1" customWidth="1"/>
    <col min="2310" max="2310" width="11.33203125" style="3" customWidth="1"/>
    <col min="2311" max="2312" width="11.44140625" style="3"/>
    <col min="2313" max="2313" width="13.44140625" style="3" customWidth="1"/>
    <col min="2314" max="2314" width="12.109375" style="3" customWidth="1"/>
    <col min="2315" max="2316" width="12.44140625" style="3" customWidth="1"/>
    <col min="2317" max="2317" width="11.44140625" style="3"/>
    <col min="2318" max="2318" width="5.5546875" style="3" customWidth="1"/>
    <col min="2319" max="2319" width="14.109375" style="3" customWidth="1"/>
    <col min="2320" max="2561" width="11.44140625" style="3"/>
    <col min="2562" max="2562" width="10.109375" style="3" customWidth="1"/>
    <col min="2563" max="2563" width="10.5546875" style="3" customWidth="1"/>
    <col min="2564" max="2564" width="12.5546875" style="3" customWidth="1"/>
    <col min="2565" max="2565" width="0" style="3" hidden="1" customWidth="1"/>
    <col min="2566" max="2566" width="11.33203125" style="3" customWidth="1"/>
    <col min="2567" max="2568" width="11.44140625" style="3"/>
    <col min="2569" max="2569" width="13.44140625" style="3" customWidth="1"/>
    <col min="2570" max="2570" width="12.109375" style="3" customWidth="1"/>
    <col min="2571" max="2572" width="12.44140625" style="3" customWidth="1"/>
    <col min="2573" max="2573" width="11.44140625" style="3"/>
    <col min="2574" max="2574" width="5.5546875" style="3" customWidth="1"/>
    <col min="2575" max="2575" width="14.109375" style="3" customWidth="1"/>
    <col min="2576" max="2817" width="11.44140625" style="3"/>
    <col min="2818" max="2818" width="10.109375" style="3" customWidth="1"/>
    <col min="2819" max="2819" width="10.5546875" style="3" customWidth="1"/>
    <col min="2820" max="2820" width="12.5546875" style="3" customWidth="1"/>
    <col min="2821" max="2821" width="0" style="3" hidden="1" customWidth="1"/>
    <col min="2822" max="2822" width="11.33203125" style="3" customWidth="1"/>
    <col min="2823" max="2824" width="11.44140625" style="3"/>
    <col min="2825" max="2825" width="13.44140625" style="3" customWidth="1"/>
    <col min="2826" max="2826" width="12.109375" style="3" customWidth="1"/>
    <col min="2827" max="2828" width="12.44140625" style="3" customWidth="1"/>
    <col min="2829" max="2829" width="11.44140625" style="3"/>
    <col min="2830" max="2830" width="5.5546875" style="3" customWidth="1"/>
    <col min="2831" max="2831" width="14.109375" style="3" customWidth="1"/>
    <col min="2832" max="3073" width="11.44140625" style="3"/>
    <col min="3074" max="3074" width="10.109375" style="3" customWidth="1"/>
    <col min="3075" max="3075" width="10.5546875" style="3" customWidth="1"/>
    <col min="3076" max="3076" width="12.5546875" style="3" customWidth="1"/>
    <col min="3077" max="3077" width="0" style="3" hidden="1" customWidth="1"/>
    <col min="3078" max="3078" width="11.33203125" style="3" customWidth="1"/>
    <col min="3079" max="3080" width="11.44140625" style="3"/>
    <col min="3081" max="3081" width="13.44140625" style="3" customWidth="1"/>
    <col min="3082" max="3082" width="12.109375" style="3" customWidth="1"/>
    <col min="3083" max="3084" width="12.44140625" style="3" customWidth="1"/>
    <col min="3085" max="3085" width="11.44140625" style="3"/>
    <col min="3086" max="3086" width="5.5546875" style="3" customWidth="1"/>
    <col min="3087" max="3087" width="14.109375" style="3" customWidth="1"/>
    <col min="3088" max="3329" width="11.44140625" style="3"/>
    <col min="3330" max="3330" width="10.109375" style="3" customWidth="1"/>
    <col min="3331" max="3331" width="10.5546875" style="3" customWidth="1"/>
    <col min="3332" max="3332" width="12.5546875" style="3" customWidth="1"/>
    <col min="3333" max="3333" width="0" style="3" hidden="1" customWidth="1"/>
    <col min="3334" max="3334" width="11.33203125" style="3" customWidth="1"/>
    <col min="3335" max="3336" width="11.44140625" style="3"/>
    <col min="3337" max="3337" width="13.44140625" style="3" customWidth="1"/>
    <col min="3338" max="3338" width="12.109375" style="3" customWidth="1"/>
    <col min="3339" max="3340" width="12.44140625" style="3" customWidth="1"/>
    <col min="3341" max="3341" width="11.44140625" style="3"/>
    <col min="3342" max="3342" width="5.5546875" style="3" customWidth="1"/>
    <col min="3343" max="3343" width="14.109375" style="3" customWidth="1"/>
    <col min="3344" max="3585" width="11.44140625" style="3"/>
    <col min="3586" max="3586" width="10.109375" style="3" customWidth="1"/>
    <col min="3587" max="3587" width="10.5546875" style="3" customWidth="1"/>
    <col min="3588" max="3588" width="12.5546875" style="3" customWidth="1"/>
    <col min="3589" max="3589" width="0" style="3" hidden="1" customWidth="1"/>
    <col min="3590" max="3590" width="11.33203125" style="3" customWidth="1"/>
    <col min="3591" max="3592" width="11.44140625" style="3"/>
    <col min="3593" max="3593" width="13.44140625" style="3" customWidth="1"/>
    <col min="3594" max="3594" width="12.109375" style="3" customWidth="1"/>
    <col min="3595" max="3596" width="12.44140625" style="3" customWidth="1"/>
    <col min="3597" max="3597" width="11.44140625" style="3"/>
    <col min="3598" max="3598" width="5.5546875" style="3" customWidth="1"/>
    <col min="3599" max="3599" width="14.109375" style="3" customWidth="1"/>
    <col min="3600" max="3841" width="11.44140625" style="3"/>
    <col min="3842" max="3842" width="10.109375" style="3" customWidth="1"/>
    <col min="3843" max="3843" width="10.5546875" style="3" customWidth="1"/>
    <col min="3844" max="3844" width="12.5546875" style="3" customWidth="1"/>
    <col min="3845" max="3845" width="0" style="3" hidden="1" customWidth="1"/>
    <col min="3846" max="3846" width="11.33203125" style="3" customWidth="1"/>
    <col min="3847" max="3848" width="11.44140625" style="3"/>
    <col min="3849" max="3849" width="13.44140625" style="3" customWidth="1"/>
    <col min="3850" max="3850" width="12.109375" style="3" customWidth="1"/>
    <col min="3851" max="3852" width="12.44140625" style="3" customWidth="1"/>
    <col min="3853" max="3853" width="11.44140625" style="3"/>
    <col min="3854" max="3854" width="5.5546875" style="3" customWidth="1"/>
    <col min="3855" max="3855" width="14.109375" style="3" customWidth="1"/>
    <col min="3856" max="4097" width="11.44140625" style="3"/>
    <col min="4098" max="4098" width="10.109375" style="3" customWidth="1"/>
    <col min="4099" max="4099" width="10.5546875" style="3" customWidth="1"/>
    <col min="4100" max="4100" width="12.5546875" style="3" customWidth="1"/>
    <col min="4101" max="4101" width="0" style="3" hidden="1" customWidth="1"/>
    <col min="4102" max="4102" width="11.33203125" style="3" customWidth="1"/>
    <col min="4103" max="4104" width="11.44140625" style="3"/>
    <col min="4105" max="4105" width="13.44140625" style="3" customWidth="1"/>
    <col min="4106" max="4106" width="12.109375" style="3" customWidth="1"/>
    <col min="4107" max="4108" width="12.44140625" style="3" customWidth="1"/>
    <col min="4109" max="4109" width="11.44140625" style="3"/>
    <col min="4110" max="4110" width="5.5546875" style="3" customWidth="1"/>
    <col min="4111" max="4111" width="14.109375" style="3" customWidth="1"/>
    <col min="4112" max="4353" width="11.44140625" style="3"/>
    <col min="4354" max="4354" width="10.109375" style="3" customWidth="1"/>
    <col min="4355" max="4355" width="10.5546875" style="3" customWidth="1"/>
    <col min="4356" max="4356" width="12.5546875" style="3" customWidth="1"/>
    <col min="4357" max="4357" width="0" style="3" hidden="1" customWidth="1"/>
    <col min="4358" max="4358" width="11.33203125" style="3" customWidth="1"/>
    <col min="4359" max="4360" width="11.44140625" style="3"/>
    <col min="4361" max="4361" width="13.44140625" style="3" customWidth="1"/>
    <col min="4362" max="4362" width="12.109375" style="3" customWidth="1"/>
    <col min="4363" max="4364" width="12.44140625" style="3" customWidth="1"/>
    <col min="4365" max="4365" width="11.44140625" style="3"/>
    <col min="4366" max="4366" width="5.5546875" style="3" customWidth="1"/>
    <col min="4367" max="4367" width="14.109375" style="3" customWidth="1"/>
    <col min="4368" max="4609" width="11.44140625" style="3"/>
    <col min="4610" max="4610" width="10.109375" style="3" customWidth="1"/>
    <col min="4611" max="4611" width="10.5546875" style="3" customWidth="1"/>
    <col min="4612" max="4612" width="12.5546875" style="3" customWidth="1"/>
    <col min="4613" max="4613" width="0" style="3" hidden="1" customWidth="1"/>
    <col min="4614" max="4614" width="11.33203125" style="3" customWidth="1"/>
    <col min="4615" max="4616" width="11.44140625" style="3"/>
    <col min="4617" max="4617" width="13.44140625" style="3" customWidth="1"/>
    <col min="4618" max="4618" width="12.109375" style="3" customWidth="1"/>
    <col min="4619" max="4620" width="12.44140625" style="3" customWidth="1"/>
    <col min="4621" max="4621" width="11.44140625" style="3"/>
    <col min="4622" max="4622" width="5.5546875" style="3" customWidth="1"/>
    <col min="4623" max="4623" width="14.109375" style="3" customWidth="1"/>
    <col min="4624" max="4865" width="11.44140625" style="3"/>
    <col min="4866" max="4866" width="10.109375" style="3" customWidth="1"/>
    <col min="4867" max="4867" width="10.5546875" style="3" customWidth="1"/>
    <col min="4868" max="4868" width="12.5546875" style="3" customWidth="1"/>
    <col min="4869" max="4869" width="0" style="3" hidden="1" customWidth="1"/>
    <col min="4870" max="4870" width="11.33203125" style="3" customWidth="1"/>
    <col min="4871" max="4872" width="11.44140625" style="3"/>
    <col min="4873" max="4873" width="13.44140625" style="3" customWidth="1"/>
    <col min="4874" max="4874" width="12.109375" style="3" customWidth="1"/>
    <col min="4875" max="4876" width="12.44140625" style="3" customWidth="1"/>
    <col min="4877" max="4877" width="11.44140625" style="3"/>
    <col min="4878" max="4878" width="5.5546875" style="3" customWidth="1"/>
    <col min="4879" max="4879" width="14.109375" style="3" customWidth="1"/>
    <col min="4880" max="5121" width="11.44140625" style="3"/>
    <col min="5122" max="5122" width="10.109375" style="3" customWidth="1"/>
    <col min="5123" max="5123" width="10.5546875" style="3" customWidth="1"/>
    <col min="5124" max="5124" width="12.5546875" style="3" customWidth="1"/>
    <col min="5125" max="5125" width="0" style="3" hidden="1" customWidth="1"/>
    <col min="5126" max="5126" width="11.33203125" style="3" customWidth="1"/>
    <col min="5127" max="5128" width="11.44140625" style="3"/>
    <col min="5129" max="5129" width="13.44140625" style="3" customWidth="1"/>
    <col min="5130" max="5130" width="12.109375" style="3" customWidth="1"/>
    <col min="5131" max="5132" width="12.44140625" style="3" customWidth="1"/>
    <col min="5133" max="5133" width="11.44140625" style="3"/>
    <col min="5134" max="5134" width="5.5546875" style="3" customWidth="1"/>
    <col min="5135" max="5135" width="14.109375" style="3" customWidth="1"/>
    <col min="5136" max="5377" width="11.44140625" style="3"/>
    <col min="5378" max="5378" width="10.109375" style="3" customWidth="1"/>
    <col min="5379" max="5379" width="10.5546875" style="3" customWidth="1"/>
    <col min="5380" max="5380" width="12.5546875" style="3" customWidth="1"/>
    <col min="5381" max="5381" width="0" style="3" hidden="1" customWidth="1"/>
    <col min="5382" max="5382" width="11.33203125" style="3" customWidth="1"/>
    <col min="5383" max="5384" width="11.44140625" style="3"/>
    <col min="5385" max="5385" width="13.44140625" style="3" customWidth="1"/>
    <col min="5386" max="5386" width="12.109375" style="3" customWidth="1"/>
    <col min="5387" max="5388" width="12.44140625" style="3" customWidth="1"/>
    <col min="5389" max="5389" width="11.44140625" style="3"/>
    <col min="5390" max="5390" width="5.5546875" style="3" customWidth="1"/>
    <col min="5391" max="5391" width="14.109375" style="3" customWidth="1"/>
    <col min="5392" max="5633" width="11.44140625" style="3"/>
    <col min="5634" max="5634" width="10.109375" style="3" customWidth="1"/>
    <col min="5635" max="5635" width="10.5546875" style="3" customWidth="1"/>
    <col min="5636" max="5636" width="12.5546875" style="3" customWidth="1"/>
    <col min="5637" max="5637" width="0" style="3" hidden="1" customWidth="1"/>
    <col min="5638" max="5638" width="11.33203125" style="3" customWidth="1"/>
    <col min="5639" max="5640" width="11.44140625" style="3"/>
    <col min="5641" max="5641" width="13.44140625" style="3" customWidth="1"/>
    <col min="5642" max="5642" width="12.109375" style="3" customWidth="1"/>
    <col min="5643" max="5644" width="12.44140625" style="3" customWidth="1"/>
    <col min="5645" max="5645" width="11.44140625" style="3"/>
    <col min="5646" max="5646" width="5.5546875" style="3" customWidth="1"/>
    <col min="5647" max="5647" width="14.109375" style="3" customWidth="1"/>
    <col min="5648" max="5889" width="11.44140625" style="3"/>
    <col min="5890" max="5890" width="10.109375" style="3" customWidth="1"/>
    <col min="5891" max="5891" width="10.5546875" style="3" customWidth="1"/>
    <col min="5892" max="5892" width="12.5546875" style="3" customWidth="1"/>
    <col min="5893" max="5893" width="0" style="3" hidden="1" customWidth="1"/>
    <col min="5894" max="5894" width="11.33203125" style="3" customWidth="1"/>
    <col min="5895" max="5896" width="11.44140625" style="3"/>
    <col min="5897" max="5897" width="13.44140625" style="3" customWidth="1"/>
    <col min="5898" max="5898" width="12.109375" style="3" customWidth="1"/>
    <col min="5899" max="5900" width="12.44140625" style="3" customWidth="1"/>
    <col min="5901" max="5901" width="11.44140625" style="3"/>
    <col min="5902" max="5902" width="5.5546875" style="3" customWidth="1"/>
    <col min="5903" max="5903" width="14.109375" style="3" customWidth="1"/>
    <col min="5904" max="6145" width="11.44140625" style="3"/>
    <col min="6146" max="6146" width="10.109375" style="3" customWidth="1"/>
    <col min="6147" max="6147" width="10.5546875" style="3" customWidth="1"/>
    <col min="6148" max="6148" width="12.5546875" style="3" customWidth="1"/>
    <col min="6149" max="6149" width="0" style="3" hidden="1" customWidth="1"/>
    <col min="6150" max="6150" width="11.33203125" style="3" customWidth="1"/>
    <col min="6151" max="6152" width="11.44140625" style="3"/>
    <col min="6153" max="6153" width="13.44140625" style="3" customWidth="1"/>
    <col min="6154" max="6154" width="12.109375" style="3" customWidth="1"/>
    <col min="6155" max="6156" width="12.44140625" style="3" customWidth="1"/>
    <col min="6157" max="6157" width="11.44140625" style="3"/>
    <col min="6158" max="6158" width="5.5546875" style="3" customWidth="1"/>
    <col min="6159" max="6159" width="14.109375" style="3" customWidth="1"/>
    <col min="6160" max="6401" width="11.44140625" style="3"/>
    <col min="6402" max="6402" width="10.109375" style="3" customWidth="1"/>
    <col min="6403" max="6403" width="10.5546875" style="3" customWidth="1"/>
    <col min="6404" max="6404" width="12.5546875" style="3" customWidth="1"/>
    <col min="6405" max="6405" width="0" style="3" hidden="1" customWidth="1"/>
    <col min="6406" max="6406" width="11.33203125" style="3" customWidth="1"/>
    <col min="6407" max="6408" width="11.44140625" style="3"/>
    <col min="6409" max="6409" width="13.44140625" style="3" customWidth="1"/>
    <col min="6410" max="6410" width="12.109375" style="3" customWidth="1"/>
    <col min="6411" max="6412" width="12.44140625" style="3" customWidth="1"/>
    <col min="6413" max="6413" width="11.44140625" style="3"/>
    <col min="6414" max="6414" width="5.5546875" style="3" customWidth="1"/>
    <col min="6415" max="6415" width="14.109375" style="3" customWidth="1"/>
    <col min="6416" max="6657" width="11.44140625" style="3"/>
    <col min="6658" max="6658" width="10.109375" style="3" customWidth="1"/>
    <col min="6659" max="6659" width="10.5546875" style="3" customWidth="1"/>
    <col min="6660" max="6660" width="12.5546875" style="3" customWidth="1"/>
    <col min="6661" max="6661" width="0" style="3" hidden="1" customWidth="1"/>
    <col min="6662" max="6662" width="11.33203125" style="3" customWidth="1"/>
    <col min="6663" max="6664" width="11.44140625" style="3"/>
    <col min="6665" max="6665" width="13.44140625" style="3" customWidth="1"/>
    <col min="6666" max="6666" width="12.109375" style="3" customWidth="1"/>
    <col min="6667" max="6668" width="12.44140625" style="3" customWidth="1"/>
    <col min="6669" max="6669" width="11.44140625" style="3"/>
    <col min="6670" max="6670" width="5.5546875" style="3" customWidth="1"/>
    <col min="6671" max="6671" width="14.109375" style="3" customWidth="1"/>
    <col min="6672" max="6913" width="11.44140625" style="3"/>
    <col min="6914" max="6914" width="10.109375" style="3" customWidth="1"/>
    <col min="6915" max="6915" width="10.5546875" style="3" customWidth="1"/>
    <col min="6916" max="6916" width="12.5546875" style="3" customWidth="1"/>
    <col min="6917" max="6917" width="0" style="3" hidden="1" customWidth="1"/>
    <col min="6918" max="6918" width="11.33203125" style="3" customWidth="1"/>
    <col min="6919" max="6920" width="11.44140625" style="3"/>
    <col min="6921" max="6921" width="13.44140625" style="3" customWidth="1"/>
    <col min="6922" max="6922" width="12.109375" style="3" customWidth="1"/>
    <col min="6923" max="6924" width="12.44140625" style="3" customWidth="1"/>
    <col min="6925" max="6925" width="11.44140625" style="3"/>
    <col min="6926" max="6926" width="5.5546875" style="3" customWidth="1"/>
    <col min="6927" max="6927" width="14.109375" style="3" customWidth="1"/>
    <col min="6928" max="7169" width="11.44140625" style="3"/>
    <col min="7170" max="7170" width="10.109375" style="3" customWidth="1"/>
    <col min="7171" max="7171" width="10.5546875" style="3" customWidth="1"/>
    <col min="7172" max="7172" width="12.5546875" style="3" customWidth="1"/>
    <col min="7173" max="7173" width="0" style="3" hidden="1" customWidth="1"/>
    <col min="7174" max="7174" width="11.33203125" style="3" customWidth="1"/>
    <col min="7175" max="7176" width="11.44140625" style="3"/>
    <col min="7177" max="7177" width="13.44140625" style="3" customWidth="1"/>
    <col min="7178" max="7178" width="12.109375" style="3" customWidth="1"/>
    <col min="7179" max="7180" width="12.44140625" style="3" customWidth="1"/>
    <col min="7181" max="7181" width="11.44140625" style="3"/>
    <col min="7182" max="7182" width="5.5546875" style="3" customWidth="1"/>
    <col min="7183" max="7183" width="14.109375" style="3" customWidth="1"/>
    <col min="7184" max="7425" width="11.44140625" style="3"/>
    <col min="7426" max="7426" width="10.109375" style="3" customWidth="1"/>
    <col min="7427" max="7427" width="10.5546875" style="3" customWidth="1"/>
    <col min="7428" max="7428" width="12.5546875" style="3" customWidth="1"/>
    <col min="7429" max="7429" width="0" style="3" hidden="1" customWidth="1"/>
    <col min="7430" max="7430" width="11.33203125" style="3" customWidth="1"/>
    <col min="7431" max="7432" width="11.44140625" style="3"/>
    <col min="7433" max="7433" width="13.44140625" style="3" customWidth="1"/>
    <col min="7434" max="7434" width="12.109375" style="3" customWidth="1"/>
    <col min="7435" max="7436" width="12.44140625" style="3" customWidth="1"/>
    <col min="7437" max="7437" width="11.44140625" style="3"/>
    <col min="7438" max="7438" width="5.5546875" style="3" customWidth="1"/>
    <col min="7439" max="7439" width="14.109375" style="3" customWidth="1"/>
    <col min="7440" max="7681" width="11.44140625" style="3"/>
    <col min="7682" max="7682" width="10.109375" style="3" customWidth="1"/>
    <col min="7683" max="7683" width="10.5546875" style="3" customWidth="1"/>
    <col min="7684" max="7684" width="12.5546875" style="3" customWidth="1"/>
    <col min="7685" max="7685" width="0" style="3" hidden="1" customWidth="1"/>
    <col min="7686" max="7686" width="11.33203125" style="3" customWidth="1"/>
    <col min="7687" max="7688" width="11.44140625" style="3"/>
    <col min="7689" max="7689" width="13.44140625" style="3" customWidth="1"/>
    <col min="7690" max="7690" width="12.109375" style="3" customWidth="1"/>
    <col min="7691" max="7692" width="12.44140625" style="3" customWidth="1"/>
    <col min="7693" max="7693" width="11.44140625" style="3"/>
    <col min="7694" max="7694" width="5.5546875" style="3" customWidth="1"/>
    <col min="7695" max="7695" width="14.109375" style="3" customWidth="1"/>
    <col min="7696" max="7937" width="11.44140625" style="3"/>
    <col min="7938" max="7938" width="10.109375" style="3" customWidth="1"/>
    <col min="7939" max="7939" width="10.5546875" style="3" customWidth="1"/>
    <col min="7940" max="7940" width="12.5546875" style="3" customWidth="1"/>
    <col min="7941" max="7941" width="0" style="3" hidden="1" customWidth="1"/>
    <col min="7942" max="7942" width="11.33203125" style="3" customWidth="1"/>
    <col min="7943" max="7944" width="11.44140625" style="3"/>
    <col min="7945" max="7945" width="13.44140625" style="3" customWidth="1"/>
    <col min="7946" max="7946" width="12.109375" style="3" customWidth="1"/>
    <col min="7947" max="7948" width="12.44140625" style="3" customWidth="1"/>
    <col min="7949" max="7949" width="11.44140625" style="3"/>
    <col min="7950" max="7950" width="5.5546875" style="3" customWidth="1"/>
    <col min="7951" max="7951" width="14.109375" style="3" customWidth="1"/>
    <col min="7952" max="8193" width="11.44140625" style="3"/>
    <col min="8194" max="8194" width="10.109375" style="3" customWidth="1"/>
    <col min="8195" max="8195" width="10.5546875" style="3" customWidth="1"/>
    <col min="8196" max="8196" width="12.5546875" style="3" customWidth="1"/>
    <col min="8197" max="8197" width="0" style="3" hidden="1" customWidth="1"/>
    <col min="8198" max="8198" width="11.33203125" style="3" customWidth="1"/>
    <col min="8199" max="8200" width="11.44140625" style="3"/>
    <col min="8201" max="8201" width="13.44140625" style="3" customWidth="1"/>
    <col min="8202" max="8202" width="12.109375" style="3" customWidth="1"/>
    <col min="8203" max="8204" width="12.44140625" style="3" customWidth="1"/>
    <col min="8205" max="8205" width="11.44140625" style="3"/>
    <col min="8206" max="8206" width="5.5546875" style="3" customWidth="1"/>
    <col min="8207" max="8207" width="14.109375" style="3" customWidth="1"/>
    <col min="8208" max="8449" width="11.44140625" style="3"/>
    <col min="8450" max="8450" width="10.109375" style="3" customWidth="1"/>
    <col min="8451" max="8451" width="10.5546875" style="3" customWidth="1"/>
    <col min="8452" max="8452" width="12.5546875" style="3" customWidth="1"/>
    <col min="8453" max="8453" width="0" style="3" hidden="1" customWidth="1"/>
    <col min="8454" max="8454" width="11.33203125" style="3" customWidth="1"/>
    <col min="8455" max="8456" width="11.44140625" style="3"/>
    <col min="8457" max="8457" width="13.44140625" style="3" customWidth="1"/>
    <col min="8458" max="8458" width="12.109375" style="3" customWidth="1"/>
    <col min="8459" max="8460" width="12.44140625" style="3" customWidth="1"/>
    <col min="8461" max="8461" width="11.44140625" style="3"/>
    <col min="8462" max="8462" width="5.5546875" style="3" customWidth="1"/>
    <col min="8463" max="8463" width="14.109375" style="3" customWidth="1"/>
    <col min="8464" max="8705" width="11.44140625" style="3"/>
    <col min="8706" max="8706" width="10.109375" style="3" customWidth="1"/>
    <col min="8707" max="8707" width="10.5546875" style="3" customWidth="1"/>
    <col min="8708" max="8708" width="12.5546875" style="3" customWidth="1"/>
    <col min="8709" max="8709" width="0" style="3" hidden="1" customWidth="1"/>
    <col min="8710" max="8710" width="11.33203125" style="3" customWidth="1"/>
    <col min="8711" max="8712" width="11.44140625" style="3"/>
    <col min="8713" max="8713" width="13.44140625" style="3" customWidth="1"/>
    <col min="8714" max="8714" width="12.109375" style="3" customWidth="1"/>
    <col min="8715" max="8716" width="12.44140625" style="3" customWidth="1"/>
    <col min="8717" max="8717" width="11.44140625" style="3"/>
    <col min="8718" max="8718" width="5.5546875" style="3" customWidth="1"/>
    <col min="8719" max="8719" width="14.109375" style="3" customWidth="1"/>
    <col min="8720" max="8961" width="11.44140625" style="3"/>
    <col min="8962" max="8962" width="10.109375" style="3" customWidth="1"/>
    <col min="8963" max="8963" width="10.5546875" style="3" customWidth="1"/>
    <col min="8964" max="8964" width="12.5546875" style="3" customWidth="1"/>
    <col min="8965" max="8965" width="0" style="3" hidden="1" customWidth="1"/>
    <col min="8966" max="8966" width="11.33203125" style="3" customWidth="1"/>
    <col min="8967" max="8968" width="11.44140625" style="3"/>
    <col min="8969" max="8969" width="13.44140625" style="3" customWidth="1"/>
    <col min="8970" max="8970" width="12.109375" style="3" customWidth="1"/>
    <col min="8971" max="8972" width="12.44140625" style="3" customWidth="1"/>
    <col min="8973" max="8973" width="11.44140625" style="3"/>
    <col min="8974" max="8974" width="5.5546875" style="3" customWidth="1"/>
    <col min="8975" max="8975" width="14.109375" style="3" customWidth="1"/>
    <col min="8976" max="9217" width="11.44140625" style="3"/>
    <col min="9218" max="9218" width="10.109375" style="3" customWidth="1"/>
    <col min="9219" max="9219" width="10.5546875" style="3" customWidth="1"/>
    <col min="9220" max="9220" width="12.5546875" style="3" customWidth="1"/>
    <col min="9221" max="9221" width="0" style="3" hidden="1" customWidth="1"/>
    <col min="9222" max="9222" width="11.33203125" style="3" customWidth="1"/>
    <col min="9223" max="9224" width="11.44140625" style="3"/>
    <col min="9225" max="9225" width="13.44140625" style="3" customWidth="1"/>
    <col min="9226" max="9226" width="12.109375" style="3" customWidth="1"/>
    <col min="9227" max="9228" width="12.44140625" style="3" customWidth="1"/>
    <col min="9229" max="9229" width="11.44140625" style="3"/>
    <col min="9230" max="9230" width="5.5546875" style="3" customWidth="1"/>
    <col min="9231" max="9231" width="14.109375" style="3" customWidth="1"/>
    <col min="9232" max="9473" width="11.44140625" style="3"/>
    <col min="9474" max="9474" width="10.109375" style="3" customWidth="1"/>
    <col min="9475" max="9475" width="10.5546875" style="3" customWidth="1"/>
    <col min="9476" max="9476" width="12.5546875" style="3" customWidth="1"/>
    <col min="9477" max="9477" width="0" style="3" hidden="1" customWidth="1"/>
    <col min="9478" max="9478" width="11.33203125" style="3" customWidth="1"/>
    <col min="9479" max="9480" width="11.44140625" style="3"/>
    <col min="9481" max="9481" width="13.44140625" style="3" customWidth="1"/>
    <col min="9482" max="9482" width="12.109375" style="3" customWidth="1"/>
    <col min="9483" max="9484" width="12.44140625" style="3" customWidth="1"/>
    <col min="9485" max="9485" width="11.44140625" style="3"/>
    <col min="9486" max="9486" width="5.5546875" style="3" customWidth="1"/>
    <col min="9487" max="9487" width="14.109375" style="3" customWidth="1"/>
    <col min="9488" max="9729" width="11.44140625" style="3"/>
    <col min="9730" max="9730" width="10.109375" style="3" customWidth="1"/>
    <col min="9731" max="9731" width="10.5546875" style="3" customWidth="1"/>
    <col min="9732" max="9732" width="12.5546875" style="3" customWidth="1"/>
    <col min="9733" max="9733" width="0" style="3" hidden="1" customWidth="1"/>
    <col min="9734" max="9734" width="11.33203125" style="3" customWidth="1"/>
    <col min="9735" max="9736" width="11.44140625" style="3"/>
    <col min="9737" max="9737" width="13.44140625" style="3" customWidth="1"/>
    <col min="9738" max="9738" width="12.109375" style="3" customWidth="1"/>
    <col min="9739" max="9740" width="12.44140625" style="3" customWidth="1"/>
    <col min="9741" max="9741" width="11.44140625" style="3"/>
    <col min="9742" max="9742" width="5.5546875" style="3" customWidth="1"/>
    <col min="9743" max="9743" width="14.109375" style="3" customWidth="1"/>
    <col min="9744" max="9985" width="11.44140625" style="3"/>
    <col min="9986" max="9986" width="10.109375" style="3" customWidth="1"/>
    <col min="9987" max="9987" width="10.5546875" style="3" customWidth="1"/>
    <col min="9988" max="9988" width="12.5546875" style="3" customWidth="1"/>
    <col min="9989" max="9989" width="0" style="3" hidden="1" customWidth="1"/>
    <col min="9990" max="9990" width="11.33203125" style="3" customWidth="1"/>
    <col min="9991" max="9992" width="11.44140625" style="3"/>
    <col min="9993" max="9993" width="13.44140625" style="3" customWidth="1"/>
    <col min="9994" max="9994" width="12.109375" style="3" customWidth="1"/>
    <col min="9995" max="9996" width="12.44140625" style="3" customWidth="1"/>
    <col min="9997" max="9997" width="11.44140625" style="3"/>
    <col min="9998" max="9998" width="5.5546875" style="3" customWidth="1"/>
    <col min="9999" max="9999" width="14.109375" style="3" customWidth="1"/>
    <col min="10000" max="10241" width="11.44140625" style="3"/>
    <col min="10242" max="10242" width="10.109375" style="3" customWidth="1"/>
    <col min="10243" max="10243" width="10.5546875" style="3" customWidth="1"/>
    <col min="10244" max="10244" width="12.5546875" style="3" customWidth="1"/>
    <col min="10245" max="10245" width="0" style="3" hidden="1" customWidth="1"/>
    <col min="10246" max="10246" width="11.33203125" style="3" customWidth="1"/>
    <col min="10247" max="10248" width="11.44140625" style="3"/>
    <col min="10249" max="10249" width="13.44140625" style="3" customWidth="1"/>
    <col min="10250" max="10250" width="12.109375" style="3" customWidth="1"/>
    <col min="10251" max="10252" width="12.44140625" style="3" customWidth="1"/>
    <col min="10253" max="10253" width="11.44140625" style="3"/>
    <col min="10254" max="10254" width="5.5546875" style="3" customWidth="1"/>
    <col min="10255" max="10255" width="14.109375" style="3" customWidth="1"/>
    <col min="10256" max="10497" width="11.44140625" style="3"/>
    <col min="10498" max="10498" width="10.109375" style="3" customWidth="1"/>
    <col min="10499" max="10499" width="10.5546875" style="3" customWidth="1"/>
    <col min="10500" max="10500" width="12.5546875" style="3" customWidth="1"/>
    <col min="10501" max="10501" width="0" style="3" hidden="1" customWidth="1"/>
    <col min="10502" max="10502" width="11.33203125" style="3" customWidth="1"/>
    <col min="10503" max="10504" width="11.44140625" style="3"/>
    <col min="10505" max="10505" width="13.44140625" style="3" customWidth="1"/>
    <col min="10506" max="10506" width="12.109375" style="3" customWidth="1"/>
    <col min="10507" max="10508" width="12.44140625" style="3" customWidth="1"/>
    <col min="10509" max="10509" width="11.44140625" style="3"/>
    <col min="10510" max="10510" width="5.5546875" style="3" customWidth="1"/>
    <col min="10511" max="10511" width="14.109375" style="3" customWidth="1"/>
    <col min="10512" max="10753" width="11.44140625" style="3"/>
    <col min="10754" max="10754" width="10.109375" style="3" customWidth="1"/>
    <col min="10755" max="10755" width="10.5546875" style="3" customWidth="1"/>
    <col min="10756" max="10756" width="12.5546875" style="3" customWidth="1"/>
    <col min="10757" max="10757" width="0" style="3" hidden="1" customWidth="1"/>
    <col min="10758" max="10758" width="11.33203125" style="3" customWidth="1"/>
    <col min="10759" max="10760" width="11.44140625" style="3"/>
    <col min="10761" max="10761" width="13.44140625" style="3" customWidth="1"/>
    <col min="10762" max="10762" width="12.109375" style="3" customWidth="1"/>
    <col min="10763" max="10764" width="12.44140625" style="3" customWidth="1"/>
    <col min="10765" max="10765" width="11.44140625" style="3"/>
    <col min="10766" max="10766" width="5.5546875" style="3" customWidth="1"/>
    <col min="10767" max="10767" width="14.109375" style="3" customWidth="1"/>
    <col min="10768" max="11009" width="11.44140625" style="3"/>
    <col min="11010" max="11010" width="10.109375" style="3" customWidth="1"/>
    <col min="11011" max="11011" width="10.5546875" style="3" customWidth="1"/>
    <col min="11012" max="11012" width="12.5546875" style="3" customWidth="1"/>
    <col min="11013" max="11013" width="0" style="3" hidden="1" customWidth="1"/>
    <col min="11014" max="11014" width="11.33203125" style="3" customWidth="1"/>
    <col min="11015" max="11016" width="11.44140625" style="3"/>
    <col min="11017" max="11017" width="13.44140625" style="3" customWidth="1"/>
    <col min="11018" max="11018" width="12.109375" style="3" customWidth="1"/>
    <col min="11019" max="11020" width="12.44140625" style="3" customWidth="1"/>
    <col min="11021" max="11021" width="11.44140625" style="3"/>
    <col min="11022" max="11022" width="5.5546875" style="3" customWidth="1"/>
    <col min="11023" max="11023" width="14.109375" style="3" customWidth="1"/>
    <col min="11024" max="11265" width="11.44140625" style="3"/>
    <col min="11266" max="11266" width="10.109375" style="3" customWidth="1"/>
    <col min="11267" max="11267" width="10.5546875" style="3" customWidth="1"/>
    <col min="11268" max="11268" width="12.5546875" style="3" customWidth="1"/>
    <col min="11269" max="11269" width="0" style="3" hidden="1" customWidth="1"/>
    <col min="11270" max="11270" width="11.33203125" style="3" customWidth="1"/>
    <col min="11271" max="11272" width="11.44140625" style="3"/>
    <col min="11273" max="11273" width="13.44140625" style="3" customWidth="1"/>
    <col min="11274" max="11274" width="12.109375" style="3" customWidth="1"/>
    <col min="11275" max="11276" width="12.44140625" style="3" customWidth="1"/>
    <col min="11277" max="11277" width="11.44140625" style="3"/>
    <col min="11278" max="11278" width="5.5546875" style="3" customWidth="1"/>
    <col min="11279" max="11279" width="14.109375" style="3" customWidth="1"/>
    <col min="11280" max="11521" width="11.44140625" style="3"/>
    <col min="11522" max="11522" width="10.109375" style="3" customWidth="1"/>
    <col min="11523" max="11523" width="10.5546875" style="3" customWidth="1"/>
    <col min="11524" max="11524" width="12.5546875" style="3" customWidth="1"/>
    <col min="11525" max="11525" width="0" style="3" hidden="1" customWidth="1"/>
    <col min="11526" max="11526" width="11.33203125" style="3" customWidth="1"/>
    <col min="11527" max="11528" width="11.44140625" style="3"/>
    <col min="11529" max="11529" width="13.44140625" style="3" customWidth="1"/>
    <col min="11530" max="11530" width="12.109375" style="3" customWidth="1"/>
    <col min="11531" max="11532" width="12.44140625" style="3" customWidth="1"/>
    <col min="11533" max="11533" width="11.44140625" style="3"/>
    <col min="11534" max="11534" width="5.5546875" style="3" customWidth="1"/>
    <col min="11535" max="11535" width="14.109375" style="3" customWidth="1"/>
    <col min="11536" max="11777" width="11.44140625" style="3"/>
    <col min="11778" max="11778" width="10.109375" style="3" customWidth="1"/>
    <col min="11779" max="11779" width="10.5546875" style="3" customWidth="1"/>
    <col min="11780" max="11780" width="12.5546875" style="3" customWidth="1"/>
    <col min="11781" max="11781" width="0" style="3" hidden="1" customWidth="1"/>
    <col min="11782" max="11782" width="11.33203125" style="3" customWidth="1"/>
    <col min="11783" max="11784" width="11.44140625" style="3"/>
    <col min="11785" max="11785" width="13.44140625" style="3" customWidth="1"/>
    <col min="11786" max="11786" width="12.109375" style="3" customWidth="1"/>
    <col min="11787" max="11788" width="12.44140625" style="3" customWidth="1"/>
    <col min="11789" max="11789" width="11.44140625" style="3"/>
    <col min="11790" max="11790" width="5.5546875" style="3" customWidth="1"/>
    <col min="11791" max="11791" width="14.109375" style="3" customWidth="1"/>
    <col min="11792" max="12033" width="11.44140625" style="3"/>
    <col min="12034" max="12034" width="10.109375" style="3" customWidth="1"/>
    <col min="12035" max="12035" width="10.5546875" style="3" customWidth="1"/>
    <col min="12036" max="12036" width="12.5546875" style="3" customWidth="1"/>
    <col min="12037" max="12037" width="0" style="3" hidden="1" customWidth="1"/>
    <col min="12038" max="12038" width="11.33203125" style="3" customWidth="1"/>
    <col min="12039" max="12040" width="11.44140625" style="3"/>
    <col min="12041" max="12041" width="13.44140625" style="3" customWidth="1"/>
    <col min="12042" max="12042" width="12.109375" style="3" customWidth="1"/>
    <col min="12043" max="12044" width="12.44140625" style="3" customWidth="1"/>
    <col min="12045" max="12045" width="11.44140625" style="3"/>
    <col min="12046" max="12046" width="5.5546875" style="3" customWidth="1"/>
    <col min="12047" max="12047" width="14.109375" style="3" customWidth="1"/>
    <col min="12048" max="12289" width="11.44140625" style="3"/>
    <col min="12290" max="12290" width="10.109375" style="3" customWidth="1"/>
    <col min="12291" max="12291" width="10.5546875" style="3" customWidth="1"/>
    <col min="12292" max="12292" width="12.5546875" style="3" customWidth="1"/>
    <col min="12293" max="12293" width="0" style="3" hidden="1" customWidth="1"/>
    <col min="12294" max="12294" width="11.33203125" style="3" customWidth="1"/>
    <col min="12295" max="12296" width="11.44140625" style="3"/>
    <col min="12297" max="12297" width="13.44140625" style="3" customWidth="1"/>
    <col min="12298" max="12298" width="12.109375" style="3" customWidth="1"/>
    <col min="12299" max="12300" width="12.44140625" style="3" customWidth="1"/>
    <col min="12301" max="12301" width="11.44140625" style="3"/>
    <col min="12302" max="12302" width="5.5546875" style="3" customWidth="1"/>
    <col min="12303" max="12303" width="14.109375" style="3" customWidth="1"/>
    <col min="12304" max="12545" width="11.44140625" style="3"/>
    <col min="12546" max="12546" width="10.109375" style="3" customWidth="1"/>
    <col min="12547" max="12547" width="10.5546875" style="3" customWidth="1"/>
    <col min="12548" max="12548" width="12.5546875" style="3" customWidth="1"/>
    <col min="12549" max="12549" width="0" style="3" hidden="1" customWidth="1"/>
    <col min="12550" max="12550" width="11.33203125" style="3" customWidth="1"/>
    <col min="12551" max="12552" width="11.44140625" style="3"/>
    <col min="12553" max="12553" width="13.44140625" style="3" customWidth="1"/>
    <col min="12554" max="12554" width="12.109375" style="3" customWidth="1"/>
    <col min="12555" max="12556" width="12.44140625" style="3" customWidth="1"/>
    <col min="12557" max="12557" width="11.44140625" style="3"/>
    <col min="12558" max="12558" width="5.5546875" style="3" customWidth="1"/>
    <col min="12559" max="12559" width="14.109375" style="3" customWidth="1"/>
    <col min="12560" max="12801" width="11.44140625" style="3"/>
    <col min="12802" max="12802" width="10.109375" style="3" customWidth="1"/>
    <col min="12803" max="12803" width="10.5546875" style="3" customWidth="1"/>
    <col min="12804" max="12804" width="12.5546875" style="3" customWidth="1"/>
    <col min="12805" max="12805" width="0" style="3" hidden="1" customWidth="1"/>
    <col min="12806" max="12806" width="11.33203125" style="3" customWidth="1"/>
    <col min="12807" max="12808" width="11.44140625" style="3"/>
    <col min="12809" max="12809" width="13.44140625" style="3" customWidth="1"/>
    <col min="12810" max="12810" width="12.109375" style="3" customWidth="1"/>
    <col min="12811" max="12812" width="12.44140625" style="3" customWidth="1"/>
    <col min="12813" max="12813" width="11.44140625" style="3"/>
    <col min="12814" max="12814" width="5.5546875" style="3" customWidth="1"/>
    <col min="12815" max="12815" width="14.109375" style="3" customWidth="1"/>
    <col min="12816" max="13057" width="11.44140625" style="3"/>
    <col min="13058" max="13058" width="10.109375" style="3" customWidth="1"/>
    <col min="13059" max="13059" width="10.5546875" style="3" customWidth="1"/>
    <col min="13060" max="13060" width="12.5546875" style="3" customWidth="1"/>
    <col min="13061" max="13061" width="0" style="3" hidden="1" customWidth="1"/>
    <col min="13062" max="13062" width="11.33203125" style="3" customWidth="1"/>
    <col min="13063" max="13064" width="11.44140625" style="3"/>
    <col min="13065" max="13065" width="13.44140625" style="3" customWidth="1"/>
    <col min="13066" max="13066" width="12.109375" style="3" customWidth="1"/>
    <col min="13067" max="13068" width="12.44140625" style="3" customWidth="1"/>
    <col min="13069" max="13069" width="11.44140625" style="3"/>
    <col min="13070" max="13070" width="5.5546875" style="3" customWidth="1"/>
    <col min="13071" max="13071" width="14.109375" style="3" customWidth="1"/>
    <col min="13072" max="13313" width="11.44140625" style="3"/>
    <col min="13314" max="13314" width="10.109375" style="3" customWidth="1"/>
    <col min="13315" max="13315" width="10.5546875" style="3" customWidth="1"/>
    <col min="13316" max="13316" width="12.5546875" style="3" customWidth="1"/>
    <col min="13317" max="13317" width="0" style="3" hidden="1" customWidth="1"/>
    <col min="13318" max="13318" width="11.33203125" style="3" customWidth="1"/>
    <col min="13319" max="13320" width="11.44140625" style="3"/>
    <col min="13321" max="13321" width="13.44140625" style="3" customWidth="1"/>
    <col min="13322" max="13322" width="12.109375" style="3" customWidth="1"/>
    <col min="13323" max="13324" width="12.44140625" style="3" customWidth="1"/>
    <col min="13325" max="13325" width="11.44140625" style="3"/>
    <col min="13326" max="13326" width="5.5546875" style="3" customWidth="1"/>
    <col min="13327" max="13327" width="14.109375" style="3" customWidth="1"/>
    <col min="13328" max="13569" width="11.44140625" style="3"/>
    <col min="13570" max="13570" width="10.109375" style="3" customWidth="1"/>
    <col min="13571" max="13571" width="10.5546875" style="3" customWidth="1"/>
    <col min="13572" max="13572" width="12.5546875" style="3" customWidth="1"/>
    <col min="13573" max="13573" width="0" style="3" hidden="1" customWidth="1"/>
    <col min="13574" max="13574" width="11.33203125" style="3" customWidth="1"/>
    <col min="13575" max="13576" width="11.44140625" style="3"/>
    <col min="13577" max="13577" width="13.44140625" style="3" customWidth="1"/>
    <col min="13578" max="13578" width="12.109375" style="3" customWidth="1"/>
    <col min="13579" max="13580" width="12.44140625" style="3" customWidth="1"/>
    <col min="13581" max="13581" width="11.44140625" style="3"/>
    <col min="13582" max="13582" width="5.5546875" style="3" customWidth="1"/>
    <col min="13583" max="13583" width="14.109375" style="3" customWidth="1"/>
    <col min="13584" max="13825" width="11.44140625" style="3"/>
    <col min="13826" max="13826" width="10.109375" style="3" customWidth="1"/>
    <col min="13827" max="13827" width="10.5546875" style="3" customWidth="1"/>
    <col min="13828" max="13828" width="12.5546875" style="3" customWidth="1"/>
    <col min="13829" max="13829" width="0" style="3" hidden="1" customWidth="1"/>
    <col min="13830" max="13830" width="11.33203125" style="3" customWidth="1"/>
    <col min="13831" max="13832" width="11.44140625" style="3"/>
    <col min="13833" max="13833" width="13.44140625" style="3" customWidth="1"/>
    <col min="13834" max="13834" width="12.109375" style="3" customWidth="1"/>
    <col min="13835" max="13836" width="12.44140625" style="3" customWidth="1"/>
    <col min="13837" max="13837" width="11.44140625" style="3"/>
    <col min="13838" max="13838" width="5.5546875" style="3" customWidth="1"/>
    <col min="13839" max="13839" width="14.109375" style="3" customWidth="1"/>
    <col min="13840" max="14081" width="11.44140625" style="3"/>
    <col min="14082" max="14082" width="10.109375" style="3" customWidth="1"/>
    <col min="14083" max="14083" width="10.5546875" style="3" customWidth="1"/>
    <col min="14084" max="14084" width="12.5546875" style="3" customWidth="1"/>
    <col min="14085" max="14085" width="0" style="3" hidden="1" customWidth="1"/>
    <col min="14086" max="14086" width="11.33203125" style="3" customWidth="1"/>
    <col min="14087" max="14088" width="11.44140625" style="3"/>
    <col min="14089" max="14089" width="13.44140625" style="3" customWidth="1"/>
    <col min="14090" max="14090" width="12.109375" style="3" customWidth="1"/>
    <col min="14091" max="14092" width="12.44140625" style="3" customWidth="1"/>
    <col min="14093" max="14093" width="11.44140625" style="3"/>
    <col min="14094" max="14094" width="5.5546875" style="3" customWidth="1"/>
    <col min="14095" max="14095" width="14.109375" style="3" customWidth="1"/>
    <col min="14096" max="14337" width="11.44140625" style="3"/>
    <col min="14338" max="14338" width="10.109375" style="3" customWidth="1"/>
    <col min="14339" max="14339" width="10.5546875" style="3" customWidth="1"/>
    <col min="14340" max="14340" width="12.5546875" style="3" customWidth="1"/>
    <col min="14341" max="14341" width="0" style="3" hidden="1" customWidth="1"/>
    <col min="14342" max="14342" width="11.33203125" style="3" customWidth="1"/>
    <col min="14343" max="14344" width="11.44140625" style="3"/>
    <col min="14345" max="14345" width="13.44140625" style="3" customWidth="1"/>
    <col min="14346" max="14346" width="12.109375" style="3" customWidth="1"/>
    <col min="14347" max="14348" width="12.44140625" style="3" customWidth="1"/>
    <col min="14349" max="14349" width="11.44140625" style="3"/>
    <col min="14350" max="14350" width="5.5546875" style="3" customWidth="1"/>
    <col min="14351" max="14351" width="14.109375" style="3" customWidth="1"/>
    <col min="14352" max="14593" width="11.44140625" style="3"/>
    <col min="14594" max="14594" width="10.109375" style="3" customWidth="1"/>
    <col min="14595" max="14595" width="10.5546875" style="3" customWidth="1"/>
    <col min="14596" max="14596" width="12.5546875" style="3" customWidth="1"/>
    <col min="14597" max="14597" width="0" style="3" hidden="1" customWidth="1"/>
    <col min="14598" max="14598" width="11.33203125" style="3" customWidth="1"/>
    <col min="14599" max="14600" width="11.44140625" style="3"/>
    <col min="14601" max="14601" width="13.44140625" style="3" customWidth="1"/>
    <col min="14602" max="14602" width="12.109375" style="3" customWidth="1"/>
    <col min="14603" max="14604" width="12.44140625" style="3" customWidth="1"/>
    <col min="14605" max="14605" width="11.44140625" style="3"/>
    <col min="14606" max="14606" width="5.5546875" style="3" customWidth="1"/>
    <col min="14607" max="14607" width="14.109375" style="3" customWidth="1"/>
    <col min="14608" max="14849" width="11.44140625" style="3"/>
    <col min="14850" max="14850" width="10.109375" style="3" customWidth="1"/>
    <col min="14851" max="14851" width="10.5546875" style="3" customWidth="1"/>
    <col min="14852" max="14852" width="12.5546875" style="3" customWidth="1"/>
    <col min="14853" max="14853" width="0" style="3" hidden="1" customWidth="1"/>
    <col min="14854" max="14854" width="11.33203125" style="3" customWidth="1"/>
    <col min="14855" max="14856" width="11.44140625" style="3"/>
    <col min="14857" max="14857" width="13.44140625" style="3" customWidth="1"/>
    <col min="14858" max="14858" width="12.109375" style="3" customWidth="1"/>
    <col min="14859" max="14860" width="12.44140625" style="3" customWidth="1"/>
    <col min="14861" max="14861" width="11.44140625" style="3"/>
    <col min="14862" max="14862" width="5.5546875" style="3" customWidth="1"/>
    <col min="14863" max="14863" width="14.109375" style="3" customWidth="1"/>
    <col min="14864" max="15105" width="11.44140625" style="3"/>
    <col min="15106" max="15106" width="10.109375" style="3" customWidth="1"/>
    <col min="15107" max="15107" width="10.5546875" style="3" customWidth="1"/>
    <col min="15108" max="15108" width="12.5546875" style="3" customWidth="1"/>
    <col min="15109" max="15109" width="0" style="3" hidden="1" customWidth="1"/>
    <col min="15110" max="15110" width="11.33203125" style="3" customWidth="1"/>
    <col min="15111" max="15112" width="11.44140625" style="3"/>
    <col min="15113" max="15113" width="13.44140625" style="3" customWidth="1"/>
    <col min="15114" max="15114" width="12.109375" style="3" customWidth="1"/>
    <col min="15115" max="15116" width="12.44140625" style="3" customWidth="1"/>
    <col min="15117" max="15117" width="11.44140625" style="3"/>
    <col min="15118" max="15118" width="5.5546875" style="3" customWidth="1"/>
    <col min="15119" max="15119" width="14.109375" style="3" customWidth="1"/>
    <col min="15120" max="15361" width="11.44140625" style="3"/>
    <col min="15362" max="15362" width="10.109375" style="3" customWidth="1"/>
    <col min="15363" max="15363" width="10.5546875" style="3" customWidth="1"/>
    <col min="15364" max="15364" width="12.5546875" style="3" customWidth="1"/>
    <col min="15365" max="15365" width="0" style="3" hidden="1" customWidth="1"/>
    <col min="15366" max="15366" width="11.33203125" style="3" customWidth="1"/>
    <col min="15367" max="15368" width="11.44140625" style="3"/>
    <col min="15369" max="15369" width="13.44140625" style="3" customWidth="1"/>
    <col min="15370" max="15370" width="12.109375" style="3" customWidth="1"/>
    <col min="15371" max="15372" width="12.44140625" style="3" customWidth="1"/>
    <col min="15373" max="15373" width="11.44140625" style="3"/>
    <col min="15374" max="15374" width="5.5546875" style="3" customWidth="1"/>
    <col min="15375" max="15375" width="14.109375" style="3" customWidth="1"/>
    <col min="15376" max="15617" width="11.44140625" style="3"/>
    <col min="15618" max="15618" width="10.109375" style="3" customWidth="1"/>
    <col min="15619" max="15619" width="10.5546875" style="3" customWidth="1"/>
    <col min="15620" max="15620" width="12.5546875" style="3" customWidth="1"/>
    <col min="15621" max="15621" width="0" style="3" hidden="1" customWidth="1"/>
    <col min="15622" max="15622" width="11.33203125" style="3" customWidth="1"/>
    <col min="15623" max="15624" width="11.44140625" style="3"/>
    <col min="15625" max="15625" width="13.44140625" style="3" customWidth="1"/>
    <col min="15626" max="15626" width="12.109375" style="3" customWidth="1"/>
    <col min="15627" max="15628" width="12.44140625" style="3" customWidth="1"/>
    <col min="15629" max="15629" width="11.44140625" style="3"/>
    <col min="15630" max="15630" width="5.5546875" style="3" customWidth="1"/>
    <col min="15631" max="15631" width="14.109375" style="3" customWidth="1"/>
    <col min="15632" max="15873" width="11.44140625" style="3"/>
    <col min="15874" max="15874" width="10.109375" style="3" customWidth="1"/>
    <col min="15875" max="15875" width="10.5546875" style="3" customWidth="1"/>
    <col min="15876" max="15876" width="12.5546875" style="3" customWidth="1"/>
    <col min="15877" max="15877" width="0" style="3" hidden="1" customWidth="1"/>
    <col min="15878" max="15878" width="11.33203125" style="3" customWidth="1"/>
    <col min="15879" max="15880" width="11.44140625" style="3"/>
    <col min="15881" max="15881" width="13.44140625" style="3" customWidth="1"/>
    <col min="15882" max="15882" width="12.109375" style="3" customWidth="1"/>
    <col min="15883" max="15884" width="12.44140625" style="3" customWidth="1"/>
    <col min="15885" max="15885" width="11.44140625" style="3"/>
    <col min="15886" max="15886" width="5.5546875" style="3" customWidth="1"/>
    <col min="15887" max="15887" width="14.109375" style="3" customWidth="1"/>
    <col min="15888" max="16129" width="11.44140625" style="3"/>
    <col min="16130" max="16130" width="10.109375" style="3" customWidth="1"/>
    <col min="16131" max="16131" width="10.5546875" style="3" customWidth="1"/>
    <col min="16132" max="16132" width="12.5546875" style="3" customWidth="1"/>
    <col min="16133" max="16133" width="0" style="3" hidden="1" customWidth="1"/>
    <col min="16134" max="16134" width="11.33203125" style="3" customWidth="1"/>
    <col min="16135" max="16136" width="11.44140625" style="3"/>
    <col min="16137" max="16137" width="13.44140625" style="3" customWidth="1"/>
    <col min="16138" max="16138" width="12.109375" style="3" customWidth="1"/>
    <col min="16139" max="16140" width="12.44140625" style="3" customWidth="1"/>
    <col min="16141" max="16141" width="11.44140625" style="3"/>
    <col min="16142" max="16142" width="5.5546875" style="3" customWidth="1"/>
    <col min="16143" max="16143" width="14.109375" style="3" customWidth="1"/>
    <col min="16144" max="16384" width="11.44140625" style="3"/>
  </cols>
  <sheetData>
    <row r="1" spans="1:17" ht="21.75" customHeight="1" thickBot="1" x14ac:dyDescent="0.35">
      <c r="A1" s="130" t="s">
        <v>24</v>
      </c>
      <c r="B1" s="131"/>
      <c r="C1" s="131"/>
      <c r="D1" s="131"/>
      <c r="E1" s="132"/>
      <c r="F1" s="139" t="s">
        <v>25</v>
      </c>
      <c r="G1" s="139"/>
      <c r="H1" s="139"/>
      <c r="I1" s="139"/>
      <c r="J1" s="139"/>
      <c r="K1" s="139"/>
      <c r="L1" s="139"/>
      <c r="M1" s="139"/>
      <c r="N1" s="139"/>
      <c r="O1" s="140"/>
    </row>
    <row r="2" spans="1:17" ht="45" customHeight="1" thickBot="1" x14ac:dyDescent="0.35">
      <c r="A2" s="133"/>
      <c r="B2" s="134"/>
      <c r="C2" s="134"/>
      <c r="D2" s="134"/>
      <c r="E2" s="135"/>
      <c r="F2" s="139" t="s">
        <v>26</v>
      </c>
      <c r="G2" s="139"/>
      <c r="H2" s="139"/>
      <c r="I2" s="139"/>
      <c r="J2" s="139"/>
      <c r="K2" s="139"/>
      <c r="L2" s="139"/>
      <c r="M2" s="139"/>
      <c r="N2" s="139"/>
      <c r="O2" s="140"/>
      <c r="Q2" s="4" t="e">
        <f ca="1">MID(CELL("nombrearchivo",'[1]1'!E10),FIND("]", CELL("nombrearchivo",'[1]1'!E10),1)+1,LEN(CELL("nombrearchivo",'[1]1'!E10))-FIND("]",CELL("nombrearchivo",'[1]1'!E10),1))</f>
        <v>#N/A</v>
      </c>
    </row>
    <row r="3" spans="1:17" s="5" customFormat="1" ht="19.5" customHeight="1" thickBot="1" x14ac:dyDescent="0.35">
      <c r="A3" s="136"/>
      <c r="B3" s="137"/>
      <c r="C3" s="137"/>
      <c r="D3" s="137"/>
      <c r="E3" s="138"/>
      <c r="F3" s="141" t="s">
        <v>27</v>
      </c>
      <c r="G3" s="141"/>
      <c r="H3" s="141"/>
      <c r="I3" s="141"/>
      <c r="J3" s="141"/>
      <c r="K3" s="141"/>
      <c r="L3" s="141"/>
      <c r="M3" s="141"/>
      <c r="N3" s="141"/>
      <c r="O3" s="142"/>
      <c r="Q3" s="6"/>
    </row>
    <row r="4" spans="1:17" s="5" customFormat="1" ht="15.6" x14ac:dyDescent="0.3">
      <c r="A4" s="143" t="s">
        <v>28</v>
      </c>
      <c r="B4" s="144"/>
      <c r="C4" s="144"/>
      <c r="D4" s="144"/>
      <c r="E4" s="145" t="str">
        <f>[1]GENERAL!AC$2</f>
        <v>PLANTA</v>
      </c>
      <c r="F4" s="145"/>
      <c r="G4" s="145"/>
      <c r="H4" s="7"/>
      <c r="I4" s="7"/>
      <c r="J4" s="7"/>
      <c r="K4" s="7"/>
      <c r="L4" s="7"/>
      <c r="M4" s="7"/>
      <c r="N4" s="7"/>
      <c r="O4" s="8"/>
    </row>
    <row r="5" spans="1:17" s="5" customFormat="1" ht="15.6" x14ac:dyDescent="0.3">
      <c r="A5" s="148" t="s">
        <v>29</v>
      </c>
      <c r="B5" s="149"/>
      <c r="C5" s="149"/>
      <c r="D5" s="149"/>
      <c r="E5" s="150" t="s">
        <v>11</v>
      </c>
      <c r="F5" s="150"/>
      <c r="G5" s="150"/>
      <c r="H5" s="9"/>
      <c r="I5" s="9"/>
      <c r="J5" s="9"/>
      <c r="K5" s="9"/>
      <c r="L5" s="9"/>
      <c r="M5" s="9"/>
      <c r="N5" s="9"/>
      <c r="O5" s="10"/>
    </row>
    <row r="6" spans="1:17" s="5" customFormat="1" ht="15.6" x14ac:dyDescent="0.3">
      <c r="A6" s="148" t="s">
        <v>30</v>
      </c>
      <c r="B6" s="149"/>
      <c r="C6" s="149"/>
      <c r="D6" s="149"/>
      <c r="E6" s="11" t="s">
        <v>31</v>
      </c>
      <c r="F6" s="9"/>
      <c r="G6" s="9"/>
      <c r="H6" s="9"/>
      <c r="I6" s="9"/>
      <c r="J6" s="9"/>
      <c r="K6" s="9"/>
      <c r="L6" s="9"/>
      <c r="M6" s="9"/>
      <c r="N6" s="9"/>
      <c r="O6" s="10"/>
    </row>
    <row r="7" spans="1:17" s="5" customFormat="1" ht="16.2" thickBot="1" x14ac:dyDescent="0.35">
      <c r="A7" s="12"/>
      <c r="B7" s="13"/>
      <c r="C7" s="13"/>
      <c r="D7" s="13"/>
      <c r="E7" s="11"/>
      <c r="F7" s="14"/>
      <c r="G7" s="14"/>
      <c r="H7" s="14"/>
      <c r="I7" s="14"/>
      <c r="J7" s="14"/>
      <c r="K7" s="14"/>
      <c r="L7" s="14"/>
      <c r="M7" s="14"/>
      <c r="N7" s="14"/>
      <c r="O7" s="15"/>
    </row>
    <row r="8" spans="1:17" ht="25.2" thickBot="1" x14ac:dyDescent="0.35">
      <c r="A8" s="151" t="s">
        <v>95</v>
      </c>
      <c r="B8" s="152"/>
      <c r="C8" s="152"/>
      <c r="D8" s="152"/>
      <c r="E8" s="152"/>
      <c r="F8" s="152"/>
      <c r="G8" s="152"/>
      <c r="H8" s="152"/>
      <c r="I8" s="152"/>
      <c r="J8" s="152"/>
      <c r="K8" s="152"/>
      <c r="L8" s="152"/>
      <c r="M8" s="152"/>
      <c r="N8" s="152"/>
      <c r="O8" s="153"/>
    </row>
    <row r="9" spans="1:17" ht="15" customHeight="1" x14ac:dyDescent="0.3">
      <c r="A9" s="154" t="s">
        <v>32</v>
      </c>
      <c r="B9" s="155"/>
      <c r="C9" s="158" t="s">
        <v>33</v>
      </c>
      <c r="D9" s="16"/>
      <c r="E9" s="160" t="s">
        <v>34</v>
      </c>
      <c r="F9" s="161"/>
      <c r="G9" s="160" t="s">
        <v>35</v>
      </c>
      <c r="H9" s="161"/>
      <c r="I9" s="163" t="s">
        <v>36</v>
      </c>
      <c r="J9" s="163" t="s">
        <v>37</v>
      </c>
      <c r="K9" s="163" t="s">
        <v>38</v>
      </c>
      <c r="L9" s="165" t="s">
        <v>39</v>
      </c>
      <c r="M9" s="167"/>
      <c r="N9" s="167"/>
      <c r="O9" s="169" t="s">
        <v>2</v>
      </c>
    </row>
    <row r="10" spans="1:17" ht="31.5" customHeight="1" thickBot="1" x14ac:dyDescent="0.35">
      <c r="A10" s="156"/>
      <c r="B10" s="157"/>
      <c r="C10" s="159"/>
      <c r="D10" s="17"/>
      <c r="E10" s="159"/>
      <c r="F10" s="162"/>
      <c r="G10" s="159"/>
      <c r="H10" s="162"/>
      <c r="I10" s="164"/>
      <c r="J10" s="164"/>
      <c r="K10" s="164"/>
      <c r="L10" s="166"/>
      <c r="M10" s="168"/>
      <c r="N10" s="168"/>
      <c r="O10" s="170"/>
    </row>
    <row r="11" spans="1:17" ht="44.25" customHeight="1" thickBot="1" x14ac:dyDescent="0.35">
      <c r="A11" s="190" t="s">
        <v>19</v>
      </c>
      <c r="B11" s="191"/>
      <c r="C11" s="18">
        <f>O15</f>
        <v>4</v>
      </c>
      <c r="D11" s="19"/>
      <c r="E11" s="146">
        <f>O17</f>
        <v>0</v>
      </c>
      <c r="F11" s="147"/>
      <c r="G11" s="146">
        <f>O19</f>
        <v>3</v>
      </c>
      <c r="H11" s="147"/>
      <c r="I11" s="20">
        <f>O21</f>
        <v>3</v>
      </c>
      <c r="J11" s="20">
        <f>O28</f>
        <v>1.48</v>
      </c>
      <c r="K11" s="20">
        <f>O33</f>
        <v>7.45</v>
      </c>
      <c r="L11" s="21">
        <f>O38</f>
        <v>10</v>
      </c>
      <c r="M11" s="22"/>
      <c r="N11" s="22"/>
      <c r="O11" s="23">
        <f>IF( SUM(C11:L11)&lt;=30,SUM(C11:L11),"EXCEDE LOS 30 PUNTOS")</f>
        <v>28.93</v>
      </c>
    </row>
    <row r="12" spans="1:17" ht="15.6" thickTop="1" thickBot="1" x14ac:dyDescent="0.35">
      <c r="A12" s="24"/>
      <c r="B12" s="11"/>
      <c r="C12" s="11"/>
      <c r="D12" s="11"/>
      <c r="E12" s="11"/>
      <c r="F12" s="11"/>
      <c r="G12" s="11"/>
      <c r="H12" s="11"/>
      <c r="I12" s="11"/>
      <c r="J12" s="11"/>
      <c r="K12" s="11"/>
      <c r="L12" s="11"/>
      <c r="M12" s="11"/>
      <c r="N12" s="11"/>
      <c r="O12" s="25"/>
    </row>
    <row r="13" spans="1:17" ht="18" thickBot="1" x14ac:dyDescent="0.35">
      <c r="A13" s="195" t="s">
        <v>40</v>
      </c>
      <c r="B13" s="196"/>
      <c r="C13" s="196"/>
      <c r="D13" s="196"/>
      <c r="E13" s="196"/>
      <c r="F13" s="196"/>
      <c r="G13" s="196"/>
      <c r="H13" s="196"/>
      <c r="I13" s="196"/>
      <c r="J13" s="196"/>
      <c r="K13" s="196"/>
      <c r="L13" s="196"/>
      <c r="M13" s="196"/>
      <c r="N13" s="197"/>
      <c r="O13" s="26" t="s">
        <v>41</v>
      </c>
    </row>
    <row r="14" spans="1:17" ht="23.4" thickBot="1" x14ac:dyDescent="0.35">
      <c r="A14" s="181" t="s">
        <v>42</v>
      </c>
      <c r="B14" s="182"/>
      <c r="C14" s="182"/>
      <c r="D14" s="182"/>
      <c r="E14" s="182"/>
      <c r="F14" s="182"/>
      <c r="G14" s="182"/>
      <c r="H14" s="182"/>
      <c r="I14" s="182"/>
      <c r="J14" s="182"/>
      <c r="K14" s="182"/>
      <c r="L14" s="182"/>
      <c r="M14" s="183"/>
      <c r="N14" s="11"/>
      <c r="O14" s="25"/>
    </row>
    <row r="15" spans="1:17" ht="31.5" customHeight="1" thickBot="1" x14ac:dyDescent="0.35">
      <c r="A15" s="184" t="s">
        <v>43</v>
      </c>
      <c r="B15" s="185"/>
      <c r="C15" s="27"/>
      <c r="D15" s="186" t="s">
        <v>162</v>
      </c>
      <c r="E15" s="187"/>
      <c r="F15" s="187"/>
      <c r="G15" s="187"/>
      <c r="H15" s="187"/>
      <c r="I15" s="187"/>
      <c r="J15" s="187"/>
      <c r="K15" s="187"/>
      <c r="L15" s="187"/>
      <c r="M15" s="188"/>
      <c r="N15" s="28"/>
      <c r="O15" s="29">
        <v>4</v>
      </c>
    </row>
    <row r="16" spans="1:17" ht="15" thickBot="1" x14ac:dyDescent="0.35">
      <c r="A16" s="30"/>
      <c r="B16" s="11"/>
      <c r="C16" s="11"/>
      <c r="D16" s="31"/>
      <c r="E16" s="11"/>
      <c r="F16" s="11"/>
      <c r="G16" s="11"/>
      <c r="H16" s="11"/>
      <c r="I16" s="11"/>
      <c r="J16" s="11"/>
      <c r="K16" s="11"/>
      <c r="L16" s="11"/>
      <c r="M16" s="11"/>
      <c r="N16" s="11"/>
      <c r="O16" s="32"/>
    </row>
    <row r="17" spans="1:18" ht="40.5" customHeight="1" thickBot="1" x14ac:dyDescent="0.35">
      <c r="A17" s="171" t="s">
        <v>44</v>
      </c>
      <c r="B17" s="172"/>
      <c r="C17" s="11"/>
      <c r="D17" s="33"/>
      <c r="E17" s="189" t="s">
        <v>131</v>
      </c>
      <c r="F17" s="173"/>
      <c r="G17" s="173"/>
      <c r="H17" s="173"/>
      <c r="I17" s="173"/>
      <c r="J17" s="173"/>
      <c r="K17" s="173"/>
      <c r="L17" s="173"/>
      <c r="M17" s="174"/>
      <c r="N17" s="28"/>
      <c r="O17" s="29"/>
    </row>
    <row r="18" spans="1:18" ht="15" thickBot="1" x14ac:dyDescent="0.35">
      <c r="A18" s="30"/>
      <c r="B18" s="11"/>
      <c r="C18" s="11"/>
      <c r="D18" s="31"/>
      <c r="E18" s="11"/>
      <c r="F18" s="11"/>
      <c r="G18" s="11"/>
      <c r="H18" s="11"/>
      <c r="I18" s="11"/>
      <c r="J18" s="11"/>
      <c r="K18" s="11"/>
      <c r="L18" s="11"/>
      <c r="M18" s="11"/>
      <c r="N18" s="11"/>
      <c r="O18" s="32"/>
    </row>
    <row r="19" spans="1:18" ht="40.5" customHeight="1" thickBot="1" x14ac:dyDescent="0.35">
      <c r="A19" s="171" t="s">
        <v>45</v>
      </c>
      <c r="B19" s="172"/>
      <c r="C19" s="27"/>
      <c r="D19" s="34"/>
      <c r="E19" s="173" t="s">
        <v>133</v>
      </c>
      <c r="F19" s="173"/>
      <c r="G19" s="173"/>
      <c r="H19" s="173"/>
      <c r="I19" s="173"/>
      <c r="J19" s="173"/>
      <c r="K19" s="173"/>
      <c r="L19" s="173"/>
      <c r="M19" s="174"/>
      <c r="N19" s="28"/>
      <c r="O19" s="29">
        <v>3</v>
      </c>
    </row>
    <row r="20" spans="1:18" ht="15" thickBot="1" x14ac:dyDescent="0.35">
      <c r="A20" s="30"/>
      <c r="B20" s="11"/>
      <c r="C20" s="11"/>
      <c r="D20" s="11"/>
      <c r="E20" s="11"/>
      <c r="F20" s="11"/>
      <c r="G20" s="11"/>
      <c r="H20" s="11"/>
      <c r="I20" s="11"/>
      <c r="J20" s="11"/>
      <c r="K20" s="11"/>
      <c r="L20" s="11"/>
      <c r="M20" s="11"/>
      <c r="N20" s="11"/>
      <c r="O20" s="32"/>
    </row>
    <row r="21" spans="1:18" ht="48.75" customHeight="1" thickBot="1" x14ac:dyDescent="0.35">
      <c r="A21" s="171" t="s">
        <v>46</v>
      </c>
      <c r="B21" s="172"/>
      <c r="C21" s="27"/>
      <c r="D21" s="175" t="s">
        <v>160</v>
      </c>
      <c r="E21" s="176"/>
      <c r="F21" s="176"/>
      <c r="G21" s="176"/>
      <c r="H21" s="176"/>
      <c r="I21" s="176"/>
      <c r="J21" s="176"/>
      <c r="K21" s="176"/>
      <c r="L21" s="176"/>
      <c r="M21" s="177"/>
      <c r="N21" s="28"/>
      <c r="O21" s="29">
        <v>3</v>
      </c>
    </row>
    <row r="22" spans="1:18" ht="16.2" thickBot="1" x14ac:dyDescent="0.35">
      <c r="A22" s="35"/>
      <c r="B22" s="36"/>
      <c r="C22" s="37"/>
      <c r="D22" s="38"/>
      <c r="E22" s="38"/>
      <c r="F22" s="38"/>
      <c r="G22" s="38"/>
      <c r="H22" s="38"/>
      <c r="I22" s="38"/>
      <c r="J22" s="38"/>
      <c r="K22" s="38"/>
      <c r="L22" s="38"/>
      <c r="M22" s="38"/>
      <c r="N22" s="37"/>
      <c r="O22" s="39"/>
    </row>
    <row r="23" spans="1:18" ht="18.600000000000001" thickTop="1" thickBot="1" x14ac:dyDescent="0.35">
      <c r="A23" s="178" t="s">
        <v>8</v>
      </c>
      <c r="B23" s="179"/>
      <c r="C23" s="179"/>
      <c r="D23" s="179"/>
      <c r="E23" s="179"/>
      <c r="F23" s="179"/>
      <c r="G23" s="179"/>
      <c r="H23" s="179"/>
      <c r="I23" s="179"/>
      <c r="J23" s="179"/>
      <c r="K23" s="179"/>
      <c r="L23" s="179"/>
      <c r="M23" s="180"/>
      <c r="N23" s="11"/>
      <c r="O23" s="40">
        <f>IF( SUM(O15:O21)&lt;=10,SUM(O15:O21),"EXCEDE LOS 10 PUNTOS VALIDOS")</f>
        <v>10</v>
      </c>
    </row>
    <row r="24" spans="1:18" ht="18" thickBot="1" x14ac:dyDescent="0.35">
      <c r="A24" s="41"/>
      <c r="B24" s="42"/>
      <c r="C24" s="42"/>
      <c r="D24" s="42"/>
      <c r="E24" s="42"/>
      <c r="F24" s="42"/>
      <c r="G24" s="42"/>
      <c r="H24" s="42"/>
      <c r="I24" s="42"/>
      <c r="J24" s="42"/>
      <c r="K24" s="42"/>
      <c r="L24" s="42"/>
      <c r="M24" s="42"/>
      <c r="N24" s="11"/>
      <c r="O24" s="39"/>
    </row>
    <row r="25" spans="1:18" ht="23.4" thickBot="1" x14ac:dyDescent="0.35">
      <c r="A25" s="181" t="s">
        <v>47</v>
      </c>
      <c r="B25" s="182"/>
      <c r="C25" s="182"/>
      <c r="D25" s="182"/>
      <c r="E25" s="182"/>
      <c r="F25" s="182"/>
      <c r="G25" s="182"/>
      <c r="H25" s="182"/>
      <c r="I25" s="182"/>
      <c r="J25" s="182"/>
      <c r="K25" s="182"/>
      <c r="L25" s="182"/>
      <c r="M25" s="183"/>
      <c r="N25" s="11"/>
      <c r="O25" s="39"/>
    </row>
    <row r="26" spans="1:18" ht="372" customHeight="1" thickBot="1" x14ac:dyDescent="0.35">
      <c r="A26" s="184" t="s">
        <v>48</v>
      </c>
      <c r="B26" s="185"/>
      <c r="C26" s="27"/>
      <c r="D26" s="186" t="s">
        <v>177</v>
      </c>
      <c r="E26" s="187"/>
      <c r="F26" s="187"/>
      <c r="G26" s="187"/>
      <c r="H26" s="187"/>
      <c r="I26" s="187"/>
      <c r="J26" s="187"/>
      <c r="K26" s="187"/>
      <c r="L26" s="187"/>
      <c r="M26" s="188"/>
      <c r="N26" s="28"/>
      <c r="O26" s="29">
        <f>0.3+0.03+0.15+0.5+0.5</f>
        <v>1.48</v>
      </c>
      <c r="Q26" s="43"/>
      <c r="R26" s="43"/>
    </row>
    <row r="27" spans="1:18" ht="16.2" thickBot="1" x14ac:dyDescent="0.35">
      <c r="A27" s="35"/>
      <c r="B27" s="36"/>
      <c r="C27" s="37"/>
      <c r="D27" s="38"/>
      <c r="E27" s="38"/>
      <c r="F27" s="38"/>
      <c r="G27" s="38"/>
      <c r="H27" s="38"/>
      <c r="I27" s="38"/>
      <c r="J27" s="38"/>
      <c r="K27" s="38"/>
      <c r="L27" s="38"/>
      <c r="M27" s="38"/>
      <c r="N27" s="37"/>
      <c r="O27" s="39"/>
    </row>
    <row r="28" spans="1:18" ht="18.600000000000001" thickTop="1" thickBot="1" x14ac:dyDescent="0.35">
      <c r="A28" s="178" t="s">
        <v>7</v>
      </c>
      <c r="B28" s="179"/>
      <c r="C28" s="179"/>
      <c r="D28" s="179"/>
      <c r="E28" s="179"/>
      <c r="F28" s="179"/>
      <c r="G28" s="179"/>
      <c r="H28" s="179"/>
      <c r="I28" s="179"/>
      <c r="J28" s="179"/>
      <c r="K28" s="179"/>
      <c r="L28" s="179"/>
      <c r="M28" s="180"/>
      <c r="N28" s="37"/>
      <c r="O28" s="40">
        <f>IF(O26&lt;=10,O26,"EXCEDE LOS 10 PUNTOS PERMITIDOS")</f>
        <v>1.48</v>
      </c>
      <c r="Q28" s="43"/>
      <c r="R28" s="43"/>
    </row>
    <row r="29" spans="1:18" ht="15" thickBot="1" x14ac:dyDescent="0.35">
      <c r="A29" s="44"/>
      <c r="B29" s="45"/>
      <c r="C29" s="45"/>
      <c r="D29" s="45"/>
      <c r="E29" s="45"/>
      <c r="F29" s="45"/>
      <c r="G29" s="45"/>
      <c r="H29" s="45"/>
      <c r="I29" s="45"/>
      <c r="J29" s="45"/>
      <c r="K29" s="45"/>
      <c r="L29" s="45"/>
      <c r="M29" s="45"/>
      <c r="N29" s="45"/>
      <c r="O29" s="39"/>
    </row>
    <row r="30" spans="1:18" ht="23.4" thickBot="1" x14ac:dyDescent="0.35">
      <c r="A30" s="181" t="s">
        <v>49</v>
      </c>
      <c r="B30" s="182"/>
      <c r="C30" s="182"/>
      <c r="D30" s="182"/>
      <c r="E30" s="182"/>
      <c r="F30" s="182"/>
      <c r="G30" s="182"/>
      <c r="H30" s="182"/>
      <c r="I30" s="182"/>
      <c r="J30" s="182"/>
      <c r="K30" s="182"/>
      <c r="L30" s="182"/>
      <c r="M30" s="183"/>
      <c r="N30" s="45"/>
      <c r="O30" s="39"/>
    </row>
    <row r="31" spans="1:18" ht="285.75" customHeight="1" thickBot="1" x14ac:dyDescent="0.35">
      <c r="A31" s="184" t="s">
        <v>6</v>
      </c>
      <c r="B31" s="185"/>
      <c r="C31" s="27"/>
      <c r="D31" s="186" t="s">
        <v>163</v>
      </c>
      <c r="E31" s="187"/>
      <c r="F31" s="187"/>
      <c r="G31" s="187"/>
      <c r="H31" s="187"/>
      <c r="I31" s="187"/>
      <c r="J31" s="187"/>
      <c r="K31" s="187"/>
      <c r="L31" s="187"/>
      <c r="M31" s="188"/>
      <c r="N31" s="28"/>
      <c r="O31" s="29">
        <f>1.42+6.03</f>
        <v>7.45</v>
      </c>
    </row>
    <row r="32" spans="1:18" ht="15" thickBot="1" x14ac:dyDescent="0.35">
      <c r="A32" s="46"/>
      <c r="B32" s="11"/>
      <c r="C32" s="11"/>
      <c r="D32" s="11"/>
      <c r="E32" s="11"/>
      <c r="F32" s="11"/>
      <c r="G32" s="11"/>
      <c r="H32" s="11"/>
      <c r="I32" s="11"/>
      <c r="J32" s="11"/>
      <c r="K32" s="11"/>
      <c r="L32" s="11"/>
      <c r="M32" s="11"/>
      <c r="N32" s="11"/>
      <c r="O32" s="39"/>
    </row>
    <row r="33" spans="1:15" ht="18.600000000000001" thickTop="1" thickBot="1" x14ac:dyDescent="0.35">
      <c r="A33" s="178" t="s">
        <v>5</v>
      </c>
      <c r="B33" s="179"/>
      <c r="C33" s="179"/>
      <c r="D33" s="179"/>
      <c r="E33" s="179"/>
      <c r="F33" s="179"/>
      <c r="G33" s="179"/>
      <c r="H33" s="179"/>
      <c r="I33" s="179"/>
      <c r="J33" s="179"/>
      <c r="K33" s="179"/>
      <c r="L33" s="179"/>
      <c r="M33" s="180"/>
      <c r="N33" s="37"/>
      <c r="O33" s="40">
        <f>IF(O31&lt;=10,O31,"EXCEDE LOS 10 PUNTOS PERMITIDOS")</f>
        <v>7.45</v>
      </c>
    </row>
    <row r="34" spans="1:15" ht="15" thickBot="1" x14ac:dyDescent="0.35">
      <c r="A34" s="46"/>
      <c r="B34" s="11"/>
      <c r="C34" s="11"/>
      <c r="D34" s="11"/>
      <c r="E34" s="11"/>
      <c r="F34" s="11"/>
      <c r="G34" s="11"/>
      <c r="H34" s="11"/>
      <c r="I34" s="11"/>
      <c r="J34" s="11"/>
      <c r="K34" s="11"/>
      <c r="L34" s="11"/>
      <c r="M34" s="11"/>
      <c r="N34" s="11"/>
      <c r="O34" s="39"/>
    </row>
    <row r="35" spans="1:15" ht="23.4" thickBot="1" x14ac:dyDescent="0.35">
      <c r="A35" s="181" t="s">
        <v>50</v>
      </c>
      <c r="B35" s="182"/>
      <c r="C35" s="182"/>
      <c r="D35" s="182"/>
      <c r="E35" s="182"/>
      <c r="F35" s="182"/>
      <c r="G35" s="182"/>
      <c r="H35" s="182"/>
      <c r="I35" s="182"/>
      <c r="J35" s="182"/>
      <c r="K35" s="182"/>
      <c r="L35" s="182"/>
      <c r="M35" s="183"/>
      <c r="N35" s="11"/>
      <c r="O35" s="39"/>
    </row>
    <row r="36" spans="1:15" ht="279.75" customHeight="1" thickBot="1" x14ac:dyDescent="0.35">
      <c r="A36" s="171" t="s">
        <v>4</v>
      </c>
      <c r="B36" s="172"/>
      <c r="C36" s="27"/>
      <c r="D36" s="186" t="s">
        <v>165</v>
      </c>
      <c r="E36" s="187"/>
      <c r="F36" s="187"/>
      <c r="G36" s="187"/>
      <c r="H36" s="187"/>
      <c r="I36" s="187"/>
      <c r="J36" s="187"/>
      <c r="K36" s="187"/>
      <c r="L36" s="187"/>
      <c r="M36" s="188"/>
      <c r="N36" s="28"/>
      <c r="O36" s="29">
        <v>10</v>
      </c>
    </row>
    <row r="37" spans="1:15" ht="16.2" thickBot="1" x14ac:dyDescent="0.35">
      <c r="A37" s="35"/>
      <c r="B37" s="36"/>
      <c r="C37" s="37"/>
      <c r="D37" s="38"/>
      <c r="E37" s="38"/>
      <c r="F37" s="38"/>
      <c r="G37" s="38"/>
      <c r="H37" s="38"/>
      <c r="I37" s="38"/>
      <c r="J37" s="38"/>
      <c r="K37" s="38"/>
      <c r="L37" s="38"/>
      <c r="M37" s="38"/>
      <c r="N37" s="37"/>
      <c r="O37" s="39"/>
    </row>
    <row r="38" spans="1:15" ht="18.600000000000001" thickTop="1" thickBot="1" x14ac:dyDescent="0.35">
      <c r="A38" s="178" t="s">
        <v>3</v>
      </c>
      <c r="B38" s="179"/>
      <c r="C38" s="179"/>
      <c r="D38" s="179"/>
      <c r="E38" s="179"/>
      <c r="F38" s="179"/>
      <c r="G38" s="179"/>
      <c r="H38" s="179"/>
      <c r="I38" s="179"/>
      <c r="J38" s="179"/>
      <c r="K38" s="179"/>
      <c r="L38" s="179"/>
      <c r="M38" s="180"/>
      <c r="N38" s="37"/>
      <c r="O38" s="40">
        <f>IF(O36&lt;=10,O36,"EXCEDE LOS 10 PUNTOS PERMITIDOS")</f>
        <v>10</v>
      </c>
    </row>
    <row r="39" spans="1:15" x14ac:dyDescent="0.3">
      <c r="A39" s="46"/>
      <c r="B39" s="11"/>
      <c r="C39" s="11"/>
      <c r="D39" s="11"/>
      <c r="E39" s="11"/>
      <c r="F39" s="11"/>
      <c r="G39" s="11"/>
      <c r="H39" s="11"/>
      <c r="I39" s="11"/>
      <c r="J39" s="11"/>
      <c r="K39" s="11"/>
      <c r="L39" s="11"/>
      <c r="M39" s="11"/>
      <c r="N39" s="11"/>
      <c r="O39" s="39"/>
    </row>
    <row r="40" spans="1:15" ht="15" thickBot="1" x14ac:dyDescent="0.35">
      <c r="A40" s="46"/>
      <c r="B40" s="11"/>
      <c r="C40" s="11"/>
      <c r="D40" s="11"/>
      <c r="E40" s="11"/>
      <c r="F40" s="11"/>
      <c r="G40" s="11"/>
      <c r="H40" s="11"/>
      <c r="I40" s="11"/>
      <c r="J40" s="11"/>
      <c r="K40" s="11"/>
      <c r="L40" s="11"/>
      <c r="M40" s="11"/>
      <c r="N40" s="11"/>
      <c r="O40" s="47"/>
    </row>
    <row r="41" spans="1:15" ht="24" thickTop="1" thickBot="1" x14ac:dyDescent="0.35">
      <c r="A41" s="192" t="s">
        <v>2</v>
      </c>
      <c r="B41" s="193"/>
      <c r="C41" s="193"/>
      <c r="D41" s="193"/>
      <c r="E41" s="193"/>
      <c r="F41" s="193"/>
      <c r="G41" s="193"/>
      <c r="H41" s="193"/>
      <c r="I41" s="193"/>
      <c r="J41" s="193"/>
      <c r="K41" s="193"/>
      <c r="L41" s="193"/>
      <c r="M41" s="194"/>
      <c r="N41" s="48"/>
      <c r="O41" s="49">
        <f>IF((O23+O28+O33+O38)&lt;=30,(O23+O28+O33+O38),"ERROR EXCEDE LOS 30 PUNTOS")</f>
        <v>28.93</v>
      </c>
    </row>
    <row r="42" spans="1:15" x14ac:dyDescent="0.3">
      <c r="A42" s="50"/>
      <c r="B42" s="11"/>
      <c r="C42" s="11"/>
      <c r="D42" s="11"/>
      <c r="E42" s="11"/>
      <c r="F42" s="11"/>
      <c r="G42" s="11"/>
      <c r="H42" s="11"/>
      <c r="I42" s="11"/>
      <c r="J42" s="11"/>
      <c r="K42" s="11"/>
      <c r="L42" s="11"/>
      <c r="M42" s="11"/>
      <c r="N42" s="11"/>
      <c r="O42" s="51"/>
    </row>
    <row r="43" spans="1:15" x14ac:dyDescent="0.3">
      <c r="A43" s="50"/>
      <c r="B43" s="11"/>
      <c r="C43" s="11"/>
      <c r="D43" s="11"/>
      <c r="E43" s="11"/>
      <c r="F43" s="11"/>
      <c r="G43" s="11"/>
      <c r="H43" s="11"/>
      <c r="I43" s="11"/>
      <c r="J43" s="11"/>
      <c r="K43" s="11"/>
      <c r="L43" s="11"/>
      <c r="M43" s="11"/>
      <c r="N43" s="11"/>
      <c r="O43" s="51"/>
    </row>
    <row r="44" spans="1:15" x14ac:dyDescent="0.3">
      <c r="A44" s="50"/>
      <c r="B44" s="11"/>
      <c r="C44" s="11"/>
      <c r="D44" s="11"/>
      <c r="E44" s="11"/>
      <c r="F44" s="11"/>
      <c r="G44" s="11"/>
      <c r="H44" s="11"/>
      <c r="I44" s="11"/>
      <c r="J44" s="11"/>
      <c r="K44" s="11"/>
      <c r="L44" s="11"/>
      <c r="M44" s="11"/>
      <c r="N44" s="11"/>
      <c r="O44" s="51"/>
    </row>
    <row r="45" spans="1:15" x14ac:dyDescent="0.3">
      <c r="A45" s="50"/>
      <c r="B45" s="11"/>
      <c r="C45" s="11"/>
      <c r="D45" s="11"/>
      <c r="E45" s="11"/>
      <c r="F45" s="11"/>
      <c r="G45" s="11"/>
      <c r="H45" s="11"/>
      <c r="I45" s="11"/>
      <c r="J45" s="11"/>
      <c r="K45" s="11"/>
      <c r="L45" s="11"/>
      <c r="M45" s="11"/>
      <c r="N45" s="11"/>
      <c r="O45" s="51"/>
    </row>
    <row r="46" spans="1:15" x14ac:dyDescent="0.3">
      <c r="A46" s="50"/>
      <c r="B46" s="11"/>
      <c r="C46" s="11"/>
      <c r="D46" s="11"/>
      <c r="E46" s="11"/>
      <c r="F46" s="11"/>
      <c r="G46" s="11"/>
      <c r="H46" s="11"/>
      <c r="I46" s="11"/>
      <c r="J46" s="11"/>
      <c r="K46" s="11"/>
      <c r="L46" s="11"/>
      <c r="M46" s="11"/>
      <c r="N46" s="11"/>
      <c r="O46" s="51"/>
    </row>
    <row r="47" spans="1:15" x14ac:dyDescent="0.3">
      <c r="A47" s="50"/>
      <c r="B47" s="11"/>
      <c r="C47" s="11"/>
      <c r="D47" s="11"/>
      <c r="E47" s="11"/>
      <c r="F47" s="11"/>
      <c r="G47" s="11"/>
      <c r="H47" s="11"/>
      <c r="I47" s="11"/>
      <c r="J47" s="11"/>
      <c r="K47" s="11"/>
      <c r="L47" s="11"/>
      <c r="M47" s="11"/>
      <c r="N47" s="11"/>
      <c r="O47" s="51"/>
    </row>
    <row r="48" spans="1:15" x14ac:dyDescent="0.3">
      <c r="A48" s="50"/>
      <c r="B48" s="11"/>
      <c r="C48" s="11"/>
      <c r="D48" s="11"/>
      <c r="E48" s="11"/>
      <c r="F48" s="11"/>
      <c r="G48" s="11"/>
      <c r="H48" s="11"/>
      <c r="I48" s="11"/>
      <c r="J48" s="11"/>
      <c r="K48" s="11"/>
      <c r="L48" s="11"/>
      <c r="M48" s="11"/>
      <c r="N48" s="11"/>
      <c r="O48" s="51"/>
    </row>
    <row r="49" spans="1:16" x14ac:dyDescent="0.3">
      <c r="A49" s="50"/>
      <c r="B49" s="11"/>
      <c r="C49" s="11"/>
      <c r="D49" s="11"/>
      <c r="E49" s="11"/>
      <c r="F49" s="11"/>
      <c r="G49" s="11"/>
      <c r="H49" s="11"/>
      <c r="I49" s="11"/>
      <c r="J49" s="11"/>
      <c r="K49" s="11"/>
      <c r="L49" s="11"/>
      <c r="M49" s="11"/>
      <c r="N49" s="11"/>
      <c r="O49" s="51"/>
    </row>
    <row r="50" spans="1:16" x14ac:dyDescent="0.3">
      <c r="A50" s="50"/>
      <c r="B50" s="11"/>
      <c r="C50" s="11"/>
      <c r="D50" s="11"/>
      <c r="E50" s="11"/>
      <c r="F50" s="11"/>
      <c r="G50" s="11"/>
      <c r="H50" s="11"/>
      <c r="I50" s="11"/>
      <c r="J50" s="11"/>
      <c r="K50" s="11"/>
      <c r="L50" s="11"/>
      <c r="M50" s="11"/>
      <c r="N50" s="11"/>
      <c r="O50" s="51"/>
    </row>
    <row r="51" spans="1:16" x14ac:dyDescent="0.3">
      <c r="A51" s="50"/>
      <c r="B51" s="11"/>
      <c r="C51" s="11"/>
      <c r="D51" s="11"/>
      <c r="E51" s="11"/>
      <c r="F51" s="11"/>
      <c r="G51" s="11"/>
      <c r="H51" s="11"/>
      <c r="I51" s="11"/>
      <c r="J51" s="11"/>
      <c r="K51" s="11"/>
      <c r="L51" s="11"/>
      <c r="M51" s="11"/>
      <c r="N51" s="11"/>
      <c r="O51" s="51"/>
    </row>
    <row r="52" spans="1:16" s="55" customFormat="1" x14ac:dyDescent="0.3">
      <c r="A52" s="52"/>
      <c r="B52" s="53"/>
      <c r="C52" s="53"/>
      <c r="D52" s="53"/>
      <c r="E52" s="53"/>
      <c r="F52" s="53"/>
      <c r="G52" s="53"/>
      <c r="H52" s="53"/>
      <c r="I52" s="53"/>
      <c r="J52" s="53"/>
      <c r="K52" s="53"/>
      <c r="L52" s="53"/>
      <c r="M52" s="53"/>
      <c r="N52" s="53"/>
      <c r="O52" s="54"/>
    </row>
    <row r="53" spans="1:16" s="55" customFormat="1" x14ac:dyDescent="0.3">
      <c r="A53" s="52"/>
      <c r="B53" s="53"/>
      <c r="C53" s="53"/>
      <c r="D53" s="53"/>
      <c r="E53" s="53"/>
      <c r="F53" s="53"/>
      <c r="G53" s="53"/>
      <c r="H53" s="53"/>
      <c r="I53" s="53"/>
      <c r="J53" s="53"/>
      <c r="K53" s="53"/>
      <c r="L53" s="53"/>
      <c r="M53" s="53"/>
      <c r="N53" s="53"/>
      <c r="O53" s="56" t="s">
        <v>51</v>
      </c>
    </row>
    <row r="54" spans="1:16" s="55" customFormat="1" x14ac:dyDescent="0.3">
      <c r="A54" s="52"/>
      <c r="B54" s="53"/>
      <c r="C54" s="53"/>
      <c r="D54" s="53"/>
      <c r="E54" s="53"/>
      <c r="F54" s="53"/>
      <c r="G54" s="53"/>
      <c r="H54" s="53"/>
      <c r="I54" s="53"/>
      <c r="J54" s="53"/>
      <c r="K54" s="53"/>
      <c r="L54" s="53"/>
      <c r="M54" s="53"/>
      <c r="N54" s="53"/>
      <c r="O54" s="54"/>
    </row>
    <row r="55" spans="1:16" s="55" customFormat="1" x14ac:dyDescent="0.3">
      <c r="A55" s="52"/>
      <c r="B55" s="53"/>
      <c r="C55" s="53"/>
      <c r="D55" s="53"/>
      <c r="E55" s="53"/>
      <c r="F55" s="53"/>
      <c r="G55" s="53"/>
      <c r="H55" s="53"/>
      <c r="I55" s="53"/>
      <c r="J55" s="53"/>
      <c r="K55" s="53"/>
      <c r="L55" s="53"/>
      <c r="M55" s="53"/>
      <c r="N55" s="53"/>
      <c r="O55" s="54"/>
    </row>
    <row r="56" spans="1:16" s="55" customFormat="1" ht="24.6" x14ac:dyDescent="0.3">
      <c r="A56" s="199" t="s">
        <v>52</v>
      </c>
      <c r="B56" s="200"/>
      <c r="C56" s="200"/>
      <c r="D56" s="200"/>
      <c r="E56" s="200"/>
      <c r="F56" s="200"/>
      <c r="G56" s="200"/>
      <c r="H56" s="200"/>
      <c r="I56" s="200"/>
      <c r="J56" s="200"/>
      <c r="K56" s="200"/>
      <c r="L56" s="200"/>
      <c r="M56" s="200"/>
      <c r="N56" s="200"/>
      <c r="O56" s="201"/>
    </row>
    <row r="57" spans="1:16" s="55" customFormat="1" x14ac:dyDescent="0.3">
      <c r="A57" s="57"/>
      <c r="B57" s="53"/>
      <c r="C57" s="53"/>
      <c r="D57" s="53"/>
      <c r="E57" s="53"/>
      <c r="F57" s="53"/>
      <c r="G57" s="53"/>
      <c r="H57" s="53"/>
      <c r="I57" s="53"/>
      <c r="J57" s="53"/>
      <c r="K57" s="53"/>
      <c r="L57" s="58"/>
      <c r="M57" s="53"/>
      <c r="N57" s="53"/>
      <c r="O57" s="53"/>
      <c r="P57" s="59"/>
    </row>
    <row r="58" spans="1:16" s="55" customFormat="1" ht="36.75" customHeight="1" x14ac:dyDescent="0.3">
      <c r="A58" s="198" t="s">
        <v>53</v>
      </c>
      <c r="B58" s="198"/>
      <c r="C58" s="198"/>
      <c r="D58" s="198"/>
      <c r="E58" s="198"/>
      <c r="F58" s="202"/>
      <c r="G58" s="202"/>
      <c r="H58" s="202"/>
      <c r="I58" s="60" t="s">
        <v>54</v>
      </c>
      <c r="J58" s="70" t="s">
        <v>55</v>
      </c>
      <c r="K58" s="70" t="s">
        <v>56</v>
      </c>
      <c r="L58" s="70" t="s">
        <v>57</v>
      </c>
      <c r="M58" s="70"/>
      <c r="N58" s="61"/>
      <c r="O58" s="70" t="s">
        <v>58</v>
      </c>
    </row>
    <row r="59" spans="1:16" s="55" customFormat="1" ht="23.25" customHeight="1" x14ac:dyDescent="0.3">
      <c r="A59" s="71">
        <v>1</v>
      </c>
      <c r="B59" s="203" t="s">
        <v>59</v>
      </c>
      <c r="C59" s="203"/>
      <c r="D59" s="203"/>
      <c r="E59" s="203"/>
      <c r="F59" s="204"/>
      <c r="G59" s="204"/>
      <c r="H59" s="204"/>
      <c r="I59" s="62" t="s">
        <v>60</v>
      </c>
      <c r="J59" s="63">
        <v>0</v>
      </c>
      <c r="K59" s="63">
        <v>0</v>
      </c>
      <c r="L59" s="63">
        <v>0</v>
      </c>
      <c r="M59" s="64"/>
      <c r="N59" s="64"/>
      <c r="O59" s="64">
        <f>J59+K59+L59</f>
        <v>0</v>
      </c>
    </row>
    <row r="60" spans="1:16" s="55" customFormat="1" x14ac:dyDescent="0.3">
      <c r="A60" s="71">
        <v>2</v>
      </c>
      <c r="B60" s="205" t="s">
        <v>61</v>
      </c>
      <c r="C60" s="203"/>
      <c r="D60" s="203"/>
      <c r="E60" s="203"/>
      <c r="F60" s="204"/>
      <c r="G60" s="204"/>
      <c r="H60" s="204"/>
      <c r="I60" s="62" t="s">
        <v>60</v>
      </c>
      <c r="J60" s="63">
        <v>0</v>
      </c>
      <c r="K60" s="63">
        <v>0</v>
      </c>
      <c r="L60" s="63">
        <v>0</v>
      </c>
      <c r="M60" s="64"/>
      <c r="N60" s="64"/>
      <c r="O60" s="64">
        <f t="shared" ref="O60:O65" si="0">J60+K60+L60</f>
        <v>0</v>
      </c>
    </row>
    <row r="61" spans="1:16" s="55" customFormat="1" ht="37.5" customHeight="1" x14ac:dyDescent="0.3">
      <c r="A61" s="71">
        <v>3</v>
      </c>
      <c r="B61" s="203" t="s">
        <v>62</v>
      </c>
      <c r="C61" s="203"/>
      <c r="D61" s="203"/>
      <c r="E61" s="203"/>
      <c r="F61" s="204"/>
      <c r="G61" s="204"/>
      <c r="H61" s="204"/>
      <c r="I61" s="62" t="s">
        <v>63</v>
      </c>
      <c r="J61" s="63">
        <v>0</v>
      </c>
      <c r="K61" s="63">
        <v>0</v>
      </c>
      <c r="L61" s="63">
        <v>0</v>
      </c>
      <c r="M61" s="64"/>
      <c r="N61" s="64"/>
      <c r="O61" s="64">
        <f t="shared" si="0"/>
        <v>0</v>
      </c>
    </row>
    <row r="62" spans="1:16" s="55" customFormat="1" ht="37.5" customHeight="1" x14ac:dyDescent="0.3">
      <c r="A62" s="71">
        <v>4</v>
      </c>
      <c r="B62" s="203" t="s">
        <v>64</v>
      </c>
      <c r="C62" s="203"/>
      <c r="D62" s="203"/>
      <c r="E62" s="203"/>
      <c r="F62" s="204"/>
      <c r="G62" s="204"/>
      <c r="H62" s="204"/>
      <c r="I62" s="62" t="s">
        <v>63</v>
      </c>
      <c r="J62" s="63">
        <v>0</v>
      </c>
      <c r="K62" s="63">
        <v>0</v>
      </c>
      <c r="L62" s="63">
        <v>0</v>
      </c>
      <c r="M62" s="64"/>
      <c r="N62" s="64"/>
      <c r="O62" s="64">
        <f t="shared" si="0"/>
        <v>0</v>
      </c>
    </row>
    <row r="63" spans="1:16" s="55" customFormat="1" ht="37.5" customHeight="1" x14ac:dyDescent="0.3">
      <c r="A63" s="71">
        <v>5</v>
      </c>
      <c r="B63" s="203" t="s">
        <v>65</v>
      </c>
      <c r="C63" s="203"/>
      <c r="D63" s="203"/>
      <c r="E63" s="203"/>
      <c r="F63" s="204"/>
      <c r="G63" s="204"/>
      <c r="H63" s="204"/>
      <c r="I63" s="62" t="s">
        <v>63</v>
      </c>
      <c r="J63" s="63">
        <v>0</v>
      </c>
      <c r="K63" s="63">
        <v>0</v>
      </c>
      <c r="L63" s="63">
        <v>0</v>
      </c>
      <c r="M63" s="64"/>
      <c r="N63" s="64"/>
      <c r="O63" s="64">
        <f t="shared" si="0"/>
        <v>0</v>
      </c>
    </row>
    <row r="64" spans="1:16" s="55" customFormat="1" ht="37.5" customHeight="1" x14ac:dyDescent="0.3">
      <c r="A64" s="71">
        <v>6</v>
      </c>
      <c r="B64" s="203" t="s">
        <v>66</v>
      </c>
      <c r="C64" s="203"/>
      <c r="D64" s="203"/>
      <c r="E64" s="203"/>
      <c r="F64" s="204"/>
      <c r="G64" s="204"/>
      <c r="H64" s="204"/>
      <c r="I64" s="62" t="s">
        <v>67</v>
      </c>
      <c r="J64" s="63">
        <v>0</v>
      </c>
      <c r="K64" s="63">
        <v>0</v>
      </c>
      <c r="L64" s="63">
        <v>0</v>
      </c>
      <c r="M64" s="64"/>
      <c r="N64" s="64"/>
      <c r="O64" s="64">
        <f t="shared" si="0"/>
        <v>0</v>
      </c>
    </row>
    <row r="65" spans="1:15" s="55" customFormat="1" ht="37.5" customHeight="1" x14ac:dyDescent="0.3">
      <c r="A65" s="71">
        <v>7</v>
      </c>
      <c r="B65" s="203" t="s">
        <v>68</v>
      </c>
      <c r="C65" s="203"/>
      <c r="D65" s="203"/>
      <c r="E65" s="203"/>
      <c r="F65" s="204"/>
      <c r="G65" s="204"/>
      <c r="H65" s="204"/>
      <c r="I65" s="62" t="s">
        <v>67</v>
      </c>
      <c r="J65" s="63">
        <v>0</v>
      </c>
      <c r="K65" s="63">
        <v>0</v>
      </c>
      <c r="L65" s="63">
        <v>0</v>
      </c>
      <c r="M65" s="64"/>
      <c r="N65" s="64"/>
      <c r="O65" s="64">
        <f t="shared" si="0"/>
        <v>0</v>
      </c>
    </row>
    <row r="66" spans="1:15" s="55" customFormat="1" ht="15.6" x14ac:dyDescent="0.3">
      <c r="A66" s="206" t="s">
        <v>69</v>
      </c>
      <c r="B66" s="206"/>
      <c r="C66" s="206"/>
      <c r="D66" s="206"/>
      <c r="E66" s="206"/>
      <c r="F66" s="206"/>
      <c r="G66" s="206"/>
      <c r="H66" s="206"/>
      <c r="I66" s="206"/>
      <c r="J66" s="65">
        <f>SUM(J59:J65)</f>
        <v>0</v>
      </c>
      <c r="K66" s="65">
        <f>SUM(K59:K65)</f>
        <v>0</v>
      </c>
      <c r="L66" s="65">
        <f>SUM(L59:L65)</f>
        <v>0</v>
      </c>
      <c r="M66" s="66"/>
      <c r="N66" s="64"/>
      <c r="O66" s="64">
        <f>SUM(O59:O65)</f>
        <v>0</v>
      </c>
    </row>
    <row r="67" spans="1:15" s="55" customFormat="1" ht="17.399999999999999" x14ac:dyDescent="0.3">
      <c r="A67" s="207" t="s">
        <v>70</v>
      </c>
      <c r="B67" s="207"/>
      <c r="C67" s="207"/>
      <c r="D67" s="207"/>
      <c r="E67" s="207"/>
      <c r="F67" s="207"/>
      <c r="G67" s="207"/>
      <c r="H67" s="207"/>
      <c r="I67" s="207"/>
      <c r="J67" s="207"/>
      <c r="K67" s="207"/>
      <c r="L67" s="207"/>
      <c r="M67" s="61"/>
      <c r="N67" s="66"/>
      <c r="O67" s="67">
        <f>O66/3</f>
        <v>0</v>
      </c>
    </row>
    <row r="68" spans="1:15" s="55" customFormat="1" x14ac:dyDescent="0.3">
      <c r="A68" s="68"/>
      <c r="B68" s="61"/>
      <c r="C68" s="61"/>
      <c r="D68" s="61"/>
      <c r="E68" s="61"/>
      <c r="F68" s="61"/>
      <c r="G68" s="61"/>
      <c r="H68" s="61"/>
      <c r="I68" s="61"/>
      <c r="J68" s="61"/>
      <c r="K68" s="61"/>
      <c r="L68" s="61"/>
      <c r="M68" s="61"/>
      <c r="N68" s="61"/>
      <c r="O68" s="61"/>
    </row>
    <row r="69" spans="1:15" s="55" customFormat="1" ht="39" customHeight="1" x14ac:dyDescent="0.3">
      <c r="A69" s="198" t="s">
        <v>71</v>
      </c>
      <c r="B69" s="198"/>
      <c r="C69" s="198"/>
      <c r="D69" s="198"/>
      <c r="E69" s="198"/>
      <c r="F69" s="198"/>
      <c r="G69" s="198"/>
      <c r="H69" s="198"/>
      <c r="I69" s="60" t="s">
        <v>54</v>
      </c>
      <c r="J69" s="70" t="s">
        <v>55</v>
      </c>
      <c r="K69" s="70" t="s">
        <v>56</v>
      </c>
      <c r="L69" s="70" t="s">
        <v>57</v>
      </c>
      <c r="M69" s="70"/>
      <c r="N69" s="61"/>
      <c r="O69" s="70" t="s">
        <v>58</v>
      </c>
    </row>
    <row r="70" spans="1:15" s="55" customFormat="1" ht="15.6" x14ac:dyDescent="0.3">
      <c r="A70" s="71">
        <v>1</v>
      </c>
      <c r="B70" s="205" t="s">
        <v>72</v>
      </c>
      <c r="C70" s="205"/>
      <c r="D70" s="205"/>
      <c r="E70" s="205"/>
      <c r="F70" s="204"/>
      <c r="G70" s="204"/>
      <c r="H70" s="204"/>
      <c r="I70" s="66" t="s">
        <v>73</v>
      </c>
      <c r="J70" s="69">
        <v>0</v>
      </c>
      <c r="K70" s="69">
        <v>0</v>
      </c>
      <c r="L70" s="69">
        <v>0</v>
      </c>
      <c r="M70" s="69"/>
      <c r="N70" s="64"/>
      <c r="O70" s="64">
        <f>J70+K70+L70</f>
        <v>0</v>
      </c>
    </row>
    <row r="71" spans="1:15" s="55" customFormat="1" ht="15.6" x14ac:dyDescent="0.3">
      <c r="A71" s="71">
        <v>2</v>
      </c>
      <c r="B71" s="205" t="s">
        <v>74</v>
      </c>
      <c r="C71" s="205"/>
      <c r="D71" s="205"/>
      <c r="E71" s="205"/>
      <c r="F71" s="204"/>
      <c r="G71" s="204"/>
      <c r="H71" s="204"/>
      <c r="I71" s="66" t="s">
        <v>73</v>
      </c>
      <c r="J71" s="69">
        <v>0</v>
      </c>
      <c r="K71" s="69">
        <v>0</v>
      </c>
      <c r="L71" s="69">
        <v>0</v>
      </c>
      <c r="M71" s="69"/>
      <c r="N71" s="64"/>
      <c r="O71" s="64">
        <f>J71+K71+L71</f>
        <v>0</v>
      </c>
    </row>
    <row r="72" spans="1:15" s="55" customFormat="1" ht="15.6" x14ac:dyDescent="0.3">
      <c r="A72" s="71">
        <v>3</v>
      </c>
      <c r="B72" s="205" t="s">
        <v>75</v>
      </c>
      <c r="C72" s="205"/>
      <c r="D72" s="205"/>
      <c r="E72" s="205"/>
      <c r="F72" s="204"/>
      <c r="G72" s="204"/>
      <c r="H72" s="204"/>
      <c r="I72" s="66" t="s">
        <v>73</v>
      </c>
      <c r="J72" s="69">
        <v>0</v>
      </c>
      <c r="K72" s="69">
        <v>0</v>
      </c>
      <c r="L72" s="69">
        <v>0</v>
      </c>
      <c r="M72" s="69"/>
      <c r="N72" s="64"/>
      <c r="O72" s="64">
        <f>J72+K72+L72</f>
        <v>0</v>
      </c>
    </row>
    <row r="73" spans="1:15" s="55" customFormat="1" x14ac:dyDescent="0.3">
      <c r="A73" s="71"/>
      <c r="B73" s="208" t="s">
        <v>76</v>
      </c>
      <c r="C73" s="208"/>
      <c r="D73" s="208"/>
      <c r="E73" s="208"/>
      <c r="F73" s="208"/>
      <c r="G73" s="208"/>
      <c r="H73" s="208"/>
      <c r="I73" s="208"/>
      <c r="J73" s="69">
        <f>SUM(J70:J72)</f>
        <v>0</v>
      </c>
      <c r="K73" s="69">
        <f>SUM(K70:K72)</f>
        <v>0</v>
      </c>
      <c r="L73" s="69">
        <f>SUM(L70:L72)</f>
        <v>0</v>
      </c>
      <c r="M73" s="69"/>
      <c r="N73" s="64"/>
      <c r="O73" s="64">
        <f>SUM(O70:O72)</f>
        <v>0</v>
      </c>
    </row>
    <row r="74" spans="1:15" s="55" customFormat="1" ht="17.399999999999999" x14ac:dyDescent="0.3">
      <c r="A74" s="209" t="s">
        <v>77</v>
      </c>
      <c r="B74" s="209"/>
      <c r="C74" s="209"/>
      <c r="D74" s="209"/>
      <c r="E74" s="209"/>
      <c r="F74" s="209"/>
      <c r="G74" s="209"/>
      <c r="H74" s="209"/>
      <c r="I74" s="209"/>
      <c r="J74" s="209"/>
      <c r="K74" s="209"/>
      <c r="L74" s="209"/>
      <c r="M74" s="69"/>
      <c r="N74" s="64"/>
      <c r="O74" s="67">
        <f>O73/3</f>
        <v>0</v>
      </c>
    </row>
    <row r="75" spans="1:15" s="55" customFormat="1" ht="17.399999999999999" x14ac:dyDescent="0.3">
      <c r="A75" s="210"/>
      <c r="B75" s="210"/>
      <c r="C75" s="210"/>
      <c r="D75" s="210"/>
      <c r="E75" s="210"/>
      <c r="F75" s="210"/>
      <c r="G75" s="210"/>
      <c r="H75" s="210"/>
      <c r="I75" s="210"/>
      <c r="J75" s="210"/>
      <c r="K75" s="210"/>
      <c r="L75" s="210"/>
      <c r="M75" s="69"/>
      <c r="N75" s="64"/>
      <c r="O75" s="67"/>
    </row>
    <row r="76" spans="1:15" s="55" customFormat="1" ht="26.4" x14ac:dyDescent="0.3">
      <c r="A76" s="211" t="s">
        <v>78</v>
      </c>
      <c r="B76" s="212"/>
      <c r="C76" s="212"/>
      <c r="D76" s="212"/>
      <c r="E76" s="212"/>
      <c r="F76" s="212"/>
      <c r="G76" s="212"/>
      <c r="H76" s="212"/>
      <c r="I76" s="60" t="s">
        <v>54</v>
      </c>
      <c r="J76" s="70" t="s">
        <v>55</v>
      </c>
      <c r="K76" s="70"/>
      <c r="L76" s="70"/>
      <c r="M76" s="69"/>
      <c r="N76" s="64"/>
      <c r="O76" s="70" t="s">
        <v>58</v>
      </c>
    </row>
    <row r="77" spans="1:15" s="55" customFormat="1" ht="40.5" customHeight="1" x14ac:dyDescent="0.3">
      <c r="A77" s="71">
        <v>1</v>
      </c>
      <c r="B77" s="205" t="s">
        <v>79</v>
      </c>
      <c r="C77" s="205"/>
      <c r="D77" s="205"/>
      <c r="E77" s="205"/>
      <c r="F77" s="204"/>
      <c r="G77" s="204"/>
      <c r="H77" s="204"/>
      <c r="I77" s="66" t="s">
        <v>73</v>
      </c>
      <c r="J77" s="69">
        <v>0</v>
      </c>
      <c r="K77" s="69"/>
      <c r="L77" s="69"/>
      <c r="M77" s="69"/>
      <c r="N77" s="64"/>
      <c r="O77" s="64">
        <f>J77</f>
        <v>0</v>
      </c>
    </row>
    <row r="78" spans="1:15" s="55" customFormat="1" ht="40.5" customHeight="1" x14ac:dyDescent="0.3">
      <c r="A78" s="71">
        <v>2</v>
      </c>
      <c r="B78" s="205" t="s">
        <v>80</v>
      </c>
      <c r="C78" s="205"/>
      <c r="D78" s="205"/>
      <c r="E78" s="205"/>
      <c r="F78" s="204"/>
      <c r="G78" s="204"/>
      <c r="H78" s="204"/>
      <c r="I78" s="66" t="s">
        <v>73</v>
      </c>
      <c r="J78" s="69">
        <v>0</v>
      </c>
      <c r="K78" s="69"/>
      <c r="L78" s="69"/>
      <c r="M78" s="69"/>
      <c r="N78" s="64"/>
      <c r="O78" s="64">
        <f>J78</f>
        <v>0</v>
      </c>
    </row>
    <row r="79" spans="1:15" s="55" customFormat="1" ht="40.5" customHeight="1" x14ac:dyDescent="0.3">
      <c r="A79" s="71">
        <v>3</v>
      </c>
      <c r="B79" s="205" t="s">
        <v>81</v>
      </c>
      <c r="C79" s="205"/>
      <c r="D79" s="205"/>
      <c r="E79" s="205"/>
      <c r="F79" s="204"/>
      <c r="G79" s="204"/>
      <c r="H79" s="204"/>
      <c r="I79" s="66" t="s">
        <v>73</v>
      </c>
      <c r="J79" s="69">
        <v>0</v>
      </c>
      <c r="K79" s="69"/>
      <c r="L79" s="69"/>
      <c r="M79" s="69"/>
      <c r="N79" s="64"/>
      <c r="O79" s="64">
        <f>J79</f>
        <v>0</v>
      </c>
    </row>
    <row r="80" spans="1:15" s="55" customFormat="1" ht="15.6" x14ac:dyDescent="0.3">
      <c r="A80" s="206" t="s">
        <v>82</v>
      </c>
      <c r="B80" s="206"/>
      <c r="C80" s="206"/>
      <c r="D80" s="206"/>
      <c r="E80" s="206"/>
      <c r="F80" s="206"/>
      <c r="G80" s="206"/>
      <c r="H80" s="206"/>
      <c r="I80" s="206"/>
      <c r="J80" s="66">
        <f>SUM(J77:J79)</f>
        <v>0</v>
      </c>
      <c r="K80" s="66"/>
      <c r="L80" s="66"/>
      <c r="M80" s="66"/>
      <c r="N80" s="64"/>
      <c r="O80" s="64"/>
    </row>
    <row r="81" spans="1:15" s="55" customFormat="1" ht="17.399999999999999" x14ac:dyDescent="0.3">
      <c r="A81" s="206" t="s">
        <v>83</v>
      </c>
      <c r="B81" s="206"/>
      <c r="C81" s="206"/>
      <c r="D81" s="206"/>
      <c r="E81" s="206"/>
      <c r="F81" s="206"/>
      <c r="G81" s="206"/>
      <c r="H81" s="206"/>
      <c r="I81" s="206"/>
      <c r="J81" s="206"/>
      <c r="K81" s="206"/>
      <c r="L81" s="206"/>
      <c r="M81" s="66"/>
      <c r="N81" s="64"/>
      <c r="O81" s="67">
        <f>SUM(O77:O79)</f>
        <v>0</v>
      </c>
    </row>
    <row r="82" spans="1:15" s="55" customFormat="1" x14ac:dyDescent="0.3">
      <c r="A82" s="68"/>
      <c r="B82" s="61"/>
      <c r="C82" s="61"/>
      <c r="D82" s="61"/>
      <c r="E82" s="214"/>
      <c r="F82" s="214"/>
      <c r="G82" s="214"/>
      <c r="H82" s="214"/>
      <c r="I82" s="214"/>
      <c r="J82" s="214"/>
      <c r="K82" s="214"/>
      <c r="L82" s="214"/>
      <c r="M82" s="214"/>
      <c r="N82" s="214"/>
      <c r="O82" s="214"/>
    </row>
    <row r="83" spans="1:15" s="55" customFormat="1" x14ac:dyDescent="0.3">
      <c r="A83" s="68"/>
      <c r="B83" s="61"/>
      <c r="C83" s="61"/>
      <c r="D83" s="61"/>
      <c r="E83" s="61"/>
      <c r="F83" s="61"/>
      <c r="G83" s="61"/>
      <c r="H83" s="61"/>
      <c r="I83" s="61"/>
      <c r="J83" s="61"/>
      <c r="K83" s="61"/>
      <c r="L83" s="61"/>
      <c r="M83" s="61"/>
      <c r="N83" s="61"/>
      <c r="O83" s="61"/>
    </row>
    <row r="84" spans="1:15" s="55" customFormat="1" ht="24.6" x14ac:dyDescent="0.3">
      <c r="A84" s="215" t="s">
        <v>84</v>
      </c>
      <c r="B84" s="215"/>
      <c r="C84" s="215"/>
      <c r="D84" s="215"/>
      <c r="E84" s="215"/>
      <c r="F84" s="215"/>
      <c r="G84" s="215"/>
      <c r="H84" s="215"/>
      <c r="I84" s="215"/>
      <c r="J84" s="215"/>
      <c r="K84" s="215"/>
      <c r="L84" s="215"/>
      <c r="M84" s="215"/>
      <c r="N84" s="215"/>
      <c r="O84" s="215"/>
    </row>
    <row r="85" spans="1:15" s="55" customFormat="1" x14ac:dyDescent="0.3">
      <c r="A85" s="68"/>
      <c r="B85" s="61"/>
      <c r="C85" s="61"/>
      <c r="D85" s="61"/>
      <c r="E85" s="61"/>
      <c r="F85" s="61"/>
      <c r="G85" s="61"/>
      <c r="H85" s="61"/>
      <c r="I85" s="61"/>
      <c r="J85" s="61"/>
      <c r="K85" s="61"/>
      <c r="L85" s="61"/>
      <c r="M85" s="61"/>
      <c r="N85" s="61"/>
      <c r="O85" s="61"/>
    </row>
    <row r="86" spans="1:15" s="55" customFormat="1" ht="24" x14ac:dyDescent="0.3">
      <c r="A86" s="206" t="s">
        <v>85</v>
      </c>
      <c r="B86" s="206"/>
      <c r="C86" s="206"/>
      <c r="D86" s="206"/>
      <c r="E86" s="206"/>
      <c r="F86" s="202"/>
      <c r="G86" s="202"/>
      <c r="H86" s="202"/>
      <c r="I86" s="60" t="s">
        <v>54</v>
      </c>
      <c r="J86" s="70"/>
      <c r="K86" s="61"/>
      <c r="L86" s="61"/>
      <c r="M86" s="61"/>
      <c r="N86" s="61"/>
      <c r="O86" s="60" t="s">
        <v>58</v>
      </c>
    </row>
    <row r="87" spans="1:15" s="55" customFormat="1" ht="15.6" x14ac:dyDescent="0.3">
      <c r="A87" s="71">
        <v>1</v>
      </c>
      <c r="B87" s="205" t="s">
        <v>86</v>
      </c>
      <c r="C87" s="205"/>
      <c r="D87" s="205"/>
      <c r="E87" s="205"/>
      <c r="F87" s="204"/>
      <c r="G87" s="204"/>
      <c r="H87" s="204"/>
      <c r="I87" s="72" t="s">
        <v>87</v>
      </c>
      <c r="J87" s="72"/>
      <c r="K87" s="73"/>
      <c r="L87" s="73"/>
      <c r="M87" s="73"/>
      <c r="N87" s="64"/>
      <c r="O87" s="69">
        <v>0</v>
      </c>
    </row>
    <row r="88" spans="1:15" s="55" customFormat="1" ht="15.6" x14ac:dyDescent="0.3">
      <c r="A88" s="71"/>
      <c r="B88" s="74"/>
      <c r="C88" s="74"/>
      <c r="D88" s="74"/>
      <c r="E88" s="74"/>
      <c r="F88" s="64"/>
      <c r="G88" s="64"/>
      <c r="H88" s="64"/>
      <c r="I88" s="66"/>
      <c r="J88" s="66"/>
      <c r="K88" s="73"/>
      <c r="L88" s="73"/>
      <c r="M88" s="73"/>
      <c r="N88" s="64"/>
      <c r="O88" s="64"/>
    </row>
    <row r="89" spans="1:15" s="55" customFormat="1" ht="17.399999999999999" x14ac:dyDescent="0.3">
      <c r="A89" s="207" t="s">
        <v>88</v>
      </c>
      <c r="B89" s="207"/>
      <c r="C89" s="207"/>
      <c r="D89" s="207"/>
      <c r="E89" s="207"/>
      <c r="F89" s="207"/>
      <c r="G89" s="207"/>
      <c r="H89" s="207"/>
      <c r="I89" s="207"/>
      <c r="J89" s="207"/>
      <c r="K89" s="207"/>
      <c r="L89" s="72"/>
      <c r="M89" s="61"/>
      <c r="N89" s="61"/>
      <c r="O89" s="66">
        <f>O87</f>
        <v>0</v>
      </c>
    </row>
    <row r="90" spans="1:15" s="55" customFormat="1" x14ac:dyDescent="0.3">
      <c r="A90" s="68"/>
      <c r="B90" s="61"/>
      <c r="C90" s="61"/>
      <c r="D90" s="61"/>
      <c r="E90" s="61"/>
      <c r="F90" s="61"/>
      <c r="G90" s="61"/>
      <c r="H90" s="61"/>
      <c r="I90" s="61"/>
      <c r="J90" s="61"/>
      <c r="K90" s="61"/>
      <c r="L90" s="61"/>
      <c r="M90" s="61"/>
      <c r="N90" s="61"/>
      <c r="O90" s="61"/>
    </row>
    <row r="91" spans="1:15" s="55" customFormat="1" ht="28.2" x14ac:dyDescent="0.3">
      <c r="A91" s="216" t="s">
        <v>89</v>
      </c>
      <c r="B91" s="216"/>
      <c r="C91" s="216"/>
      <c r="D91" s="216"/>
      <c r="E91" s="216"/>
      <c r="F91" s="216"/>
      <c r="G91" s="216"/>
      <c r="H91" s="216"/>
      <c r="I91" s="216"/>
      <c r="J91" s="216"/>
      <c r="K91" s="216"/>
      <c r="L91" s="216"/>
      <c r="M91" s="216"/>
      <c r="N91" s="216"/>
      <c r="O91" s="216"/>
    </row>
    <row r="92" spans="1:15" s="55" customFormat="1" x14ac:dyDescent="0.3">
      <c r="A92" s="68"/>
      <c r="B92" s="61"/>
      <c r="C92" s="61"/>
      <c r="D92" s="61"/>
      <c r="E92" s="61"/>
      <c r="F92" s="61"/>
      <c r="G92" s="61"/>
      <c r="H92" s="61"/>
      <c r="I92" s="61"/>
      <c r="J92" s="61"/>
      <c r="K92" s="61"/>
      <c r="L92" s="61"/>
      <c r="M92" s="61"/>
      <c r="N92" s="61"/>
      <c r="O92" s="61"/>
    </row>
    <row r="93" spans="1:15" s="55" customFormat="1" ht="17.399999999999999" x14ac:dyDescent="0.3">
      <c r="A93" s="217" t="s">
        <v>2</v>
      </c>
      <c r="B93" s="217"/>
      <c r="C93" s="217"/>
      <c r="D93" s="217"/>
      <c r="E93" s="217"/>
      <c r="F93" s="217"/>
      <c r="G93" s="217"/>
      <c r="H93" s="217"/>
      <c r="I93" s="217"/>
      <c r="J93" s="217"/>
      <c r="K93" s="217"/>
      <c r="L93" s="75"/>
      <c r="M93" s="75"/>
      <c r="N93" s="67"/>
      <c r="O93" s="67">
        <f>O41</f>
        <v>28.93</v>
      </c>
    </row>
    <row r="94" spans="1:15" s="55" customFormat="1" ht="17.399999999999999" x14ac:dyDescent="0.3">
      <c r="A94" s="217" t="s">
        <v>90</v>
      </c>
      <c r="B94" s="217"/>
      <c r="C94" s="217"/>
      <c r="D94" s="217"/>
      <c r="E94" s="217"/>
      <c r="F94" s="217"/>
      <c r="G94" s="217"/>
      <c r="H94" s="217"/>
      <c r="I94" s="217"/>
      <c r="J94" s="217"/>
      <c r="K94" s="217"/>
      <c r="L94" s="75"/>
      <c r="M94" s="75"/>
      <c r="N94" s="67"/>
      <c r="O94" s="67">
        <f>O67</f>
        <v>0</v>
      </c>
    </row>
    <row r="95" spans="1:15" s="55" customFormat="1" ht="17.399999999999999" x14ac:dyDescent="0.3">
      <c r="A95" s="217" t="s">
        <v>91</v>
      </c>
      <c r="B95" s="217"/>
      <c r="C95" s="217"/>
      <c r="D95" s="217"/>
      <c r="E95" s="217"/>
      <c r="F95" s="217"/>
      <c r="G95" s="217"/>
      <c r="H95" s="217"/>
      <c r="I95" s="217"/>
      <c r="J95" s="217"/>
      <c r="K95" s="217"/>
      <c r="L95" s="75"/>
      <c r="M95" s="75"/>
      <c r="N95" s="67"/>
      <c r="O95" s="67">
        <f>O74</f>
        <v>0</v>
      </c>
    </row>
    <row r="96" spans="1:15" s="55" customFormat="1" ht="17.399999999999999" x14ac:dyDescent="0.3">
      <c r="A96" s="217" t="s">
        <v>92</v>
      </c>
      <c r="B96" s="217"/>
      <c r="C96" s="217"/>
      <c r="D96" s="217"/>
      <c r="E96" s="217"/>
      <c r="F96" s="217"/>
      <c r="G96" s="217"/>
      <c r="H96" s="217"/>
      <c r="I96" s="217"/>
      <c r="J96" s="217"/>
      <c r="K96" s="217"/>
      <c r="L96" s="75"/>
      <c r="M96" s="75"/>
      <c r="N96" s="67"/>
      <c r="O96" s="67">
        <f>O81</f>
        <v>0</v>
      </c>
    </row>
    <row r="97" spans="1:15" s="55" customFormat="1" ht="17.399999999999999" x14ac:dyDescent="0.3">
      <c r="A97" s="217" t="s">
        <v>93</v>
      </c>
      <c r="B97" s="217"/>
      <c r="C97" s="217"/>
      <c r="D97" s="217"/>
      <c r="E97" s="217"/>
      <c r="F97" s="217"/>
      <c r="G97" s="217"/>
      <c r="H97" s="217"/>
      <c r="I97" s="217"/>
      <c r="J97" s="217"/>
      <c r="K97" s="217"/>
      <c r="L97" s="75"/>
      <c r="M97" s="75"/>
      <c r="N97" s="67"/>
      <c r="O97" s="67">
        <f>O87</f>
        <v>0</v>
      </c>
    </row>
    <row r="98" spans="1:15" s="55" customFormat="1" ht="22.8" x14ac:dyDescent="0.3">
      <c r="A98" s="213" t="s">
        <v>94</v>
      </c>
      <c r="B98" s="213"/>
      <c r="C98" s="213"/>
      <c r="D98" s="213"/>
      <c r="E98" s="213"/>
      <c r="F98" s="213"/>
      <c r="G98" s="213"/>
      <c r="H98" s="213"/>
      <c r="I98" s="213"/>
      <c r="J98" s="213"/>
      <c r="K98" s="213"/>
      <c r="L98" s="76"/>
      <c r="M98" s="77"/>
      <c r="N98" s="78"/>
      <c r="O98" s="78">
        <f>SUM(O93:O97)</f>
        <v>28.93</v>
      </c>
    </row>
    <row r="99" spans="1:15" s="55" customFormat="1" x14ac:dyDescent="0.3">
      <c r="A99" s="79"/>
      <c r="B99" s="79"/>
      <c r="C99" s="79"/>
      <c r="D99" s="79"/>
      <c r="E99" s="79"/>
      <c r="F99" s="79"/>
      <c r="G99" s="79"/>
      <c r="H99" s="79"/>
      <c r="I99" s="79"/>
      <c r="J99" s="79"/>
      <c r="K99" s="79"/>
      <c r="L99" s="79"/>
      <c r="M99" s="79"/>
      <c r="N99" s="79"/>
      <c r="O99" s="79"/>
    </row>
    <row r="100" spans="1:15" s="55" customFormat="1" x14ac:dyDescent="0.3">
      <c r="A100" s="80"/>
      <c r="B100" s="80"/>
      <c r="C100" s="80"/>
      <c r="D100" s="80"/>
      <c r="E100" s="80"/>
      <c r="F100" s="80"/>
      <c r="G100" s="80"/>
      <c r="H100" s="80"/>
      <c r="I100" s="80"/>
      <c r="J100" s="80"/>
      <c r="K100" s="80"/>
      <c r="L100" s="80"/>
      <c r="M100" s="80"/>
      <c r="N100" s="80"/>
      <c r="O100" s="80"/>
    </row>
    <row r="101" spans="1:15" s="55" customFormat="1" x14ac:dyDescent="0.3">
      <c r="A101" s="80"/>
      <c r="B101" s="80"/>
      <c r="C101" s="80"/>
      <c r="D101" s="80"/>
      <c r="E101" s="80"/>
      <c r="F101" s="80"/>
      <c r="G101" s="80"/>
      <c r="H101" s="80"/>
      <c r="I101" s="80"/>
      <c r="J101" s="80"/>
      <c r="K101" s="80"/>
      <c r="L101" s="80"/>
      <c r="M101" s="80"/>
      <c r="N101" s="80"/>
      <c r="O101" s="80"/>
    </row>
    <row r="102" spans="1:15" s="55" customFormat="1" x14ac:dyDescent="0.3">
      <c r="A102" s="80"/>
      <c r="B102" s="80"/>
      <c r="C102" s="80"/>
      <c r="D102" s="80"/>
      <c r="E102" s="80"/>
      <c r="F102" s="80"/>
      <c r="G102" s="80"/>
      <c r="H102" s="80"/>
      <c r="I102" s="80"/>
      <c r="J102" s="80"/>
      <c r="K102" s="80"/>
      <c r="L102" s="80"/>
      <c r="M102" s="80"/>
      <c r="N102" s="80"/>
      <c r="O102" s="80"/>
    </row>
    <row r="103" spans="1:15" x14ac:dyDescent="0.3">
      <c r="A103" s="81"/>
      <c r="B103" s="81"/>
      <c r="C103" s="81"/>
      <c r="D103" s="81"/>
      <c r="E103" s="81"/>
      <c r="F103" s="81"/>
      <c r="G103" s="81"/>
      <c r="H103" s="81"/>
      <c r="I103" s="81"/>
      <c r="J103" s="81"/>
      <c r="K103" s="81"/>
      <c r="L103" s="81"/>
      <c r="M103" s="81"/>
      <c r="N103" s="81"/>
      <c r="O103" s="81"/>
    </row>
    <row r="104" spans="1:15" x14ac:dyDescent="0.3">
      <c r="A104" s="81"/>
      <c r="B104" s="81"/>
      <c r="C104" s="81"/>
      <c r="D104" s="81"/>
      <c r="E104" s="81"/>
      <c r="F104" s="81"/>
      <c r="G104" s="81"/>
      <c r="H104" s="81"/>
      <c r="I104" s="81"/>
      <c r="J104" s="81"/>
      <c r="K104" s="81"/>
      <c r="L104" s="81"/>
      <c r="M104" s="81"/>
      <c r="N104" s="81"/>
      <c r="O104" s="81"/>
    </row>
  </sheetData>
  <sheetProtection algorithmName="SHA-512" hashValue="oeZPGxbpUAJZa939vSMs0hSCNu4UtkjY44/nnMs9NzwDRCVLj3lk3Tdk/VQcYDvqHgE5R8zxn5tGaKs/rleFgw==" saltValue="haGHOLpr0yB2zrzFI+yarA==" spinCount="100000" sheet="1" objects="1" scenarios="1" selectLockedCells="1" selectUnlockedCells="1"/>
  <mergeCells count="84">
    <mergeCell ref="A98:K98"/>
    <mergeCell ref="E82:O82"/>
    <mergeCell ref="A84:O84"/>
    <mergeCell ref="A86:H86"/>
    <mergeCell ref="B87:H87"/>
    <mergeCell ref="A89:K89"/>
    <mergeCell ref="A91:O91"/>
    <mergeCell ref="A93:K93"/>
    <mergeCell ref="A94:K94"/>
    <mergeCell ref="A95:K95"/>
    <mergeCell ref="A96:K96"/>
    <mergeCell ref="A97:K97"/>
    <mergeCell ref="A81:L81"/>
    <mergeCell ref="B70:H70"/>
    <mergeCell ref="B71:H71"/>
    <mergeCell ref="B72:H72"/>
    <mergeCell ref="B73:I73"/>
    <mergeCell ref="A74:L74"/>
    <mergeCell ref="A75:L75"/>
    <mergeCell ref="A76:H76"/>
    <mergeCell ref="B77:H77"/>
    <mergeCell ref="B78:H78"/>
    <mergeCell ref="B79:H79"/>
    <mergeCell ref="A80:I80"/>
    <mergeCell ref="A69:H69"/>
    <mergeCell ref="A56:O56"/>
    <mergeCell ref="A58:H58"/>
    <mergeCell ref="B59:H59"/>
    <mergeCell ref="B60:H60"/>
    <mergeCell ref="B61:H61"/>
    <mergeCell ref="B62:H62"/>
    <mergeCell ref="B63:H63"/>
    <mergeCell ref="B64:H64"/>
    <mergeCell ref="B65:H65"/>
    <mergeCell ref="A66:I66"/>
    <mergeCell ref="A67:L6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xr:uid="{00000000-0002-0000-0100-000000000000}">
      <formula1>0</formula1>
      <formula2>4</formula2>
    </dataValidation>
    <dataValidation allowBlank="1" showInputMessage="1" showErrorMessage="1" errorTitle="Error Especializacion" error="La especializacion no puede superar 1 PUNTO" sqref="O17" xr:uid="{00000000-0002-0000-0100-000001000000}"/>
    <dataValidation allowBlank="1" showInputMessage="1" showErrorMessage="1" errorTitle="Error Maestrias" error="La maestria no puede superar los 3 PUNTOS" sqref="O19" xr:uid="{00000000-0002-0000-0100-000002000000}"/>
    <dataValidation allowBlank="1" showInputMessage="1" showErrorMessage="1" errorTitle="Error Doctorado" error="El doctorado no puede superar los 6 PUNTOS" sqref="O21" xr:uid="{00000000-0002-0000-0100-000003000000}"/>
    <dataValidation type="decimal" allowBlank="1" showInputMessage="1" showErrorMessage="1" errorTitle="Error Formacion Academica" error="La formacion academica no puede superar los 10 PUNTOS" sqref="O23" xr:uid="{00000000-0002-0000-0100-000004000000}">
      <formula1>0</formula1>
      <formula2>9</formula2>
    </dataValidation>
    <dataValidation type="decimal" allowBlank="1" showInputMessage="1" showErrorMessage="1" errorTitle="Error General" error="La evaluación de hoja de vida no puede superar los 30 PUNTOS" sqref="O11" xr:uid="{00000000-0002-0000-0100-000005000000}">
      <formula1>0</formula1>
      <formula2>30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selection activeCell="A11" sqref="A11:B11"/>
    </sheetView>
  </sheetViews>
  <sheetFormatPr baseColWidth="10" defaultRowHeight="14.4" x14ac:dyDescent="0.3"/>
  <cols>
    <col min="1" max="1" width="9.5546875" style="3" customWidth="1"/>
    <col min="2" max="2" width="11.109375" style="3" customWidth="1"/>
    <col min="3" max="3" width="17.33203125" style="3" customWidth="1"/>
    <col min="4" max="4" width="11.44140625" style="3" hidden="1" customWidth="1"/>
    <col min="5" max="13" width="13.109375" style="3" customWidth="1"/>
    <col min="14" max="14" width="5.5546875" style="3" customWidth="1"/>
    <col min="15" max="15" width="14.5546875" style="3" customWidth="1"/>
    <col min="16" max="16" width="11.44140625" style="3"/>
    <col min="17" max="17" width="11.88671875" style="3" bestFit="1" customWidth="1"/>
    <col min="18" max="257" width="11.44140625" style="3"/>
    <col min="258" max="258" width="10.109375" style="3" customWidth="1"/>
    <col min="259" max="259" width="10.5546875" style="3" customWidth="1"/>
    <col min="260" max="260" width="12.5546875" style="3" customWidth="1"/>
    <col min="261" max="261" width="0" style="3" hidden="1" customWidth="1"/>
    <col min="262" max="262" width="11.33203125" style="3" customWidth="1"/>
    <col min="263" max="264" width="11.44140625" style="3"/>
    <col min="265" max="265" width="13.44140625" style="3" customWidth="1"/>
    <col min="266" max="266" width="12.109375" style="3" customWidth="1"/>
    <col min="267" max="268" width="12.44140625" style="3" customWidth="1"/>
    <col min="269" max="269" width="11.44140625" style="3"/>
    <col min="270" max="270" width="5.5546875" style="3" customWidth="1"/>
    <col min="271" max="271" width="14.109375" style="3" customWidth="1"/>
    <col min="272" max="513" width="11.44140625" style="3"/>
    <col min="514" max="514" width="10.109375" style="3" customWidth="1"/>
    <col min="515" max="515" width="10.5546875" style="3" customWidth="1"/>
    <col min="516" max="516" width="12.5546875" style="3" customWidth="1"/>
    <col min="517" max="517" width="0" style="3" hidden="1" customWidth="1"/>
    <col min="518" max="518" width="11.33203125" style="3" customWidth="1"/>
    <col min="519" max="520" width="11.44140625" style="3"/>
    <col min="521" max="521" width="13.44140625" style="3" customWidth="1"/>
    <col min="522" max="522" width="12.109375" style="3" customWidth="1"/>
    <col min="523" max="524" width="12.44140625" style="3" customWidth="1"/>
    <col min="525" max="525" width="11.44140625" style="3"/>
    <col min="526" max="526" width="5.5546875" style="3" customWidth="1"/>
    <col min="527" max="527" width="14.109375" style="3" customWidth="1"/>
    <col min="528" max="769" width="11.44140625" style="3"/>
    <col min="770" max="770" width="10.109375" style="3" customWidth="1"/>
    <col min="771" max="771" width="10.5546875" style="3" customWidth="1"/>
    <col min="772" max="772" width="12.5546875" style="3" customWidth="1"/>
    <col min="773" max="773" width="0" style="3" hidden="1" customWidth="1"/>
    <col min="774" max="774" width="11.33203125" style="3" customWidth="1"/>
    <col min="775" max="776" width="11.44140625" style="3"/>
    <col min="777" max="777" width="13.44140625" style="3" customWidth="1"/>
    <col min="778" max="778" width="12.109375" style="3" customWidth="1"/>
    <col min="779" max="780" width="12.44140625" style="3" customWidth="1"/>
    <col min="781" max="781" width="11.44140625" style="3"/>
    <col min="782" max="782" width="5.5546875" style="3" customWidth="1"/>
    <col min="783" max="783" width="14.109375" style="3" customWidth="1"/>
    <col min="784" max="1025" width="11.44140625" style="3"/>
    <col min="1026" max="1026" width="10.109375" style="3" customWidth="1"/>
    <col min="1027" max="1027" width="10.5546875" style="3" customWidth="1"/>
    <col min="1028" max="1028" width="12.5546875" style="3" customWidth="1"/>
    <col min="1029" max="1029" width="0" style="3" hidden="1" customWidth="1"/>
    <col min="1030" max="1030" width="11.33203125" style="3" customWidth="1"/>
    <col min="1031" max="1032" width="11.44140625" style="3"/>
    <col min="1033" max="1033" width="13.44140625" style="3" customWidth="1"/>
    <col min="1034" max="1034" width="12.109375" style="3" customWidth="1"/>
    <col min="1035" max="1036" width="12.44140625" style="3" customWidth="1"/>
    <col min="1037" max="1037" width="11.44140625" style="3"/>
    <col min="1038" max="1038" width="5.5546875" style="3" customWidth="1"/>
    <col min="1039" max="1039" width="14.109375" style="3" customWidth="1"/>
    <col min="1040" max="1281" width="11.44140625" style="3"/>
    <col min="1282" max="1282" width="10.109375" style="3" customWidth="1"/>
    <col min="1283" max="1283" width="10.5546875" style="3" customWidth="1"/>
    <col min="1284" max="1284" width="12.5546875" style="3" customWidth="1"/>
    <col min="1285" max="1285" width="0" style="3" hidden="1" customWidth="1"/>
    <col min="1286" max="1286" width="11.33203125" style="3" customWidth="1"/>
    <col min="1287" max="1288" width="11.44140625" style="3"/>
    <col min="1289" max="1289" width="13.44140625" style="3" customWidth="1"/>
    <col min="1290" max="1290" width="12.109375" style="3" customWidth="1"/>
    <col min="1291" max="1292" width="12.44140625" style="3" customWidth="1"/>
    <col min="1293" max="1293" width="11.44140625" style="3"/>
    <col min="1294" max="1294" width="5.5546875" style="3" customWidth="1"/>
    <col min="1295" max="1295" width="14.109375" style="3" customWidth="1"/>
    <col min="1296" max="1537" width="11.44140625" style="3"/>
    <col min="1538" max="1538" width="10.109375" style="3" customWidth="1"/>
    <col min="1539" max="1539" width="10.5546875" style="3" customWidth="1"/>
    <col min="1540" max="1540" width="12.5546875" style="3" customWidth="1"/>
    <col min="1541" max="1541" width="0" style="3" hidden="1" customWidth="1"/>
    <col min="1542" max="1542" width="11.33203125" style="3" customWidth="1"/>
    <col min="1543" max="1544" width="11.44140625" style="3"/>
    <col min="1545" max="1545" width="13.44140625" style="3" customWidth="1"/>
    <col min="1546" max="1546" width="12.109375" style="3" customWidth="1"/>
    <col min="1547" max="1548" width="12.44140625" style="3" customWidth="1"/>
    <col min="1549" max="1549" width="11.44140625" style="3"/>
    <col min="1550" max="1550" width="5.5546875" style="3" customWidth="1"/>
    <col min="1551" max="1551" width="14.109375" style="3" customWidth="1"/>
    <col min="1552" max="1793" width="11.44140625" style="3"/>
    <col min="1794" max="1794" width="10.109375" style="3" customWidth="1"/>
    <col min="1795" max="1795" width="10.5546875" style="3" customWidth="1"/>
    <col min="1796" max="1796" width="12.5546875" style="3" customWidth="1"/>
    <col min="1797" max="1797" width="0" style="3" hidden="1" customWidth="1"/>
    <col min="1798" max="1798" width="11.33203125" style="3" customWidth="1"/>
    <col min="1799" max="1800" width="11.44140625" style="3"/>
    <col min="1801" max="1801" width="13.44140625" style="3" customWidth="1"/>
    <col min="1802" max="1802" width="12.109375" style="3" customWidth="1"/>
    <col min="1803" max="1804" width="12.44140625" style="3" customWidth="1"/>
    <col min="1805" max="1805" width="11.44140625" style="3"/>
    <col min="1806" max="1806" width="5.5546875" style="3" customWidth="1"/>
    <col min="1807" max="1807" width="14.109375" style="3" customWidth="1"/>
    <col min="1808" max="2049" width="11.44140625" style="3"/>
    <col min="2050" max="2050" width="10.109375" style="3" customWidth="1"/>
    <col min="2051" max="2051" width="10.5546875" style="3" customWidth="1"/>
    <col min="2052" max="2052" width="12.5546875" style="3" customWidth="1"/>
    <col min="2053" max="2053" width="0" style="3" hidden="1" customWidth="1"/>
    <col min="2054" max="2054" width="11.33203125" style="3" customWidth="1"/>
    <col min="2055" max="2056" width="11.44140625" style="3"/>
    <col min="2057" max="2057" width="13.44140625" style="3" customWidth="1"/>
    <col min="2058" max="2058" width="12.109375" style="3" customWidth="1"/>
    <col min="2059" max="2060" width="12.44140625" style="3" customWidth="1"/>
    <col min="2061" max="2061" width="11.44140625" style="3"/>
    <col min="2062" max="2062" width="5.5546875" style="3" customWidth="1"/>
    <col min="2063" max="2063" width="14.109375" style="3" customWidth="1"/>
    <col min="2064" max="2305" width="11.44140625" style="3"/>
    <col min="2306" max="2306" width="10.109375" style="3" customWidth="1"/>
    <col min="2307" max="2307" width="10.5546875" style="3" customWidth="1"/>
    <col min="2308" max="2308" width="12.5546875" style="3" customWidth="1"/>
    <col min="2309" max="2309" width="0" style="3" hidden="1" customWidth="1"/>
    <col min="2310" max="2310" width="11.33203125" style="3" customWidth="1"/>
    <col min="2311" max="2312" width="11.44140625" style="3"/>
    <col min="2313" max="2313" width="13.44140625" style="3" customWidth="1"/>
    <col min="2314" max="2314" width="12.109375" style="3" customWidth="1"/>
    <col min="2315" max="2316" width="12.44140625" style="3" customWidth="1"/>
    <col min="2317" max="2317" width="11.44140625" style="3"/>
    <col min="2318" max="2318" width="5.5546875" style="3" customWidth="1"/>
    <col min="2319" max="2319" width="14.109375" style="3" customWidth="1"/>
    <col min="2320" max="2561" width="11.44140625" style="3"/>
    <col min="2562" max="2562" width="10.109375" style="3" customWidth="1"/>
    <col min="2563" max="2563" width="10.5546875" style="3" customWidth="1"/>
    <col min="2564" max="2564" width="12.5546875" style="3" customWidth="1"/>
    <col min="2565" max="2565" width="0" style="3" hidden="1" customWidth="1"/>
    <col min="2566" max="2566" width="11.33203125" style="3" customWidth="1"/>
    <col min="2567" max="2568" width="11.44140625" style="3"/>
    <col min="2569" max="2569" width="13.44140625" style="3" customWidth="1"/>
    <col min="2570" max="2570" width="12.109375" style="3" customWidth="1"/>
    <col min="2571" max="2572" width="12.44140625" style="3" customWidth="1"/>
    <col min="2573" max="2573" width="11.44140625" style="3"/>
    <col min="2574" max="2574" width="5.5546875" style="3" customWidth="1"/>
    <col min="2575" max="2575" width="14.109375" style="3" customWidth="1"/>
    <col min="2576" max="2817" width="11.44140625" style="3"/>
    <col min="2818" max="2818" width="10.109375" style="3" customWidth="1"/>
    <col min="2819" max="2819" width="10.5546875" style="3" customWidth="1"/>
    <col min="2820" max="2820" width="12.5546875" style="3" customWidth="1"/>
    <col min="2821" max="2821" width="0" style="3" hidden="1" customWidth="1"/>
    <col min="2822" max="2822" width="11.33203125" style="3" customWidth="1"/>
    <col min="2823" max="2824" width="11.44140625" style="3"/>
    <col min="2825" max="2825" width="13.44140625" style="3" customWidth="1"/>
    <col min="2826" max="2826" width="12.109375" style="3" customWidth="1"/>
    <col min="2827" max="2828" width="12.44140625" style="3" customWidth="1"/>
    <col min="2829" max="2829" width="11.44140625" style="3"/>
    <col min="2830" max="2830" width="5.5546875" style="3" customWidth="1"/>
    <col min="2831" max="2831" width="14.109375" style="3" customWidth="1"/>
    <col min="2832" max="3073" width="11.44140625" style="3"/>
    <col min="3074" max="3074" width="10.109375" style="3" customWidth="1"/>
    <col min="3075" max="3075" width="10.5546875" style="3" customWidth="1"/>
    <col min="3076" max="3076" width="12.5546875" style="3" customWidth="1"/>
    <col min="3077" max="3077" width="0" style="3" hidden="1" customWidth="1"/>
    <col min="3078" max="3078" width="11.33203125" style="3" customWidth="1"/>
    <col min="3079" max="3080" width="11.44140625" style="3"/>
    <col min="3081" max="3081" width="13.44140625" style="3" customWidth="1"/>
    <col min="3082" max="3082" width="12.109375" style="3" customWidth="1"/>
    <col min="3083" max="3084" width="12.44140625" style="3" customWidth="1"/>
    <col min="3085" max="3085" width="11.44140625" style="3"/>
    <col min="3086" max="3086" width="5.5546875" style="3" customWidth="1"/>
    <col min="3087" max="3087" width="14.109375" style="3" customWidth="1"/>
    <col min="3088" max="3329" width="11.44140625" style="3"/>
    <col min="3330" max="3330" width="10.109375" style="3" customWidth="1"/>
    <col min="3331" max="3331" width="10.5546875" style="3" customWidth="1"/>
    <col min="3332" max="3332" width="12.5546875" style="3" customWidth="1"/>
    <col min="3333" max="3333" width="0" style="3" hidden="1" customWidth="1"/>
    <col min="3334" max="3334" width="11.33203125" style="3" customWidth="1"/>
    <col min="3335" max="3336" width="11.44140625" style="3"/>
    <col min="3337" max="3337" width="13.44140625" style="3" customWidth="1"/>
    <col min="3338" max="3338" width="12.109375" style="3" customWidth="1"/>
    <col min="3339" max="3340" width="12.44140625" style="3" customWidth="1"/>
    <col min="3341" max="3341" width="11.44140625" style="3"/>
    <col min="3342" max="3342" width="5.5546875" style="3" customWidth="1"/>
    <col min="3343" max="3343" width="14.109375" style="3" customWidth="1"/>
    <col min="3344" max="3585" width="11.44140625" style="3"/>
    <col min="3586" max="3586" width="10.109375" style="3" customWidth="1"/>
    <col min="3587" max="3587" width="10.5546875" style="3" customWidth="1"/>
    <col min="3588" max="3588" width="12.5546875" style="3" customWidth="1"/>
    <col min="3589" max="3589" width="0" style="3" hidden="1" customWidth="1"/>
    <col min="3590" max="3590" width="11.33203125" style="3" customWidth="1"/>
    <col min="3591" max="3592" width="11.44140625" style="3"/>
    <col min="3593" max="3593" width="13.44140625" style="3" customWidth="1"/>
    <col min="3594" max="3594" width="12.109375" style="3" customWidth="1"/>
    <col min="3595" max="3596" width="12.44140625" style="3" customWidth="1"/>
    <col min="3597" max="3597" width="11.44140625" style="3"/>
    <col min="3598" max="3598" width="5.5546875" style="3" customWidth="1"/>
    <col min="3599" max="3599" width="14.109375" style="3" customWidth="1"/>
    <col min="3600" max="3841" width="11.44140625" style="3"/>
    <col min="3842" max="3842" width="10.109375" style="3" customWidth="1"/>
    <col min="3843" max="3843" width="10.5546875" style="3" customWidth="1"/>
    <col min="3844" max="3844" width="12.5546875" style="3" customWidth="1"/>
    <col min="3845" max="3845" width="0" style="3" hidden="1" customWidth="1"/>
    <col min="3846" max="3846" width="11.33203125" style="3" customWidth="1"/>
    <col min="3847" max="3848" width="11.44140625" style="3"/>
    <col min="3849" max="3849" width="13.44140625" style="3" customWidth="1"/>
    <col min="3850" max="3850" width="12.109375" style="3" customWidth="1"/>
    <col min="3851" max="3852" width="12.44140625" style="3" customWidth="1"/>
    <col min="3853" max="3853" width="11.44140625" style="3"/>
    <col min="3854" max="3854" width="5.5546875" style="3" customWidth="1"/>
    <col min="3855" max="3855" width="14.109375" style="3" customWidth="1"/>
    <col min="3856" max="4097" width="11.44140625" style="3"/>
    <col min="4098" max="4098" width="10.109375" style="3" customWidth="1"/>
    <col min="4099" max="4099" width="10.5546875" style="3" customWidth="1"/>
    <col min="4100" max="4100" width="12.5546875" style="3" customWidth="1"/>
    <col min="4101" max="4101" width="0" style="3" hidden="1" customWidth="1"/>
    <col min="4102" max="4102" width="11.33203125" style="3" customWidth="1"/>
    <col min="4103" max="4104" width="11.44140625" style="3"/>
    <col min="4105" max="4105" width="13.44140625" style="3" customWidth="1"/>
    <col min="4106" max="4106" width="12.109375" style="3" customWidth="1"/>
    <col min="4107" max="4108" width="12.44140625" style="3" customWidth="1"/>
    <col min="4109" max="4109" width="11.44140625" style="3"/>
    <col min="4110" max="4110" width="5.5546875" style="3" customWidth="1"/>
    <col min="4111" max="4111" width="14.109375" style="3" customWidth="1"/>
    <col min="4112" max="4353" width="11.44140625" style="3"/>
    <col min="4354" max="4354" width="10.109375" style="3" customWidth="1"/>
    <col min="4355" max="4355" width="10.5546875" style="3" customWidth="1"/>
    <col min="4356" max="4356" width="12.5546875" style="3" customWidth="1"/>
    <col min="4357" max="4357" width="0" style="3" hidden="1" customWidth="1"/>
    <col min="4358" max="4358" width="11.33203125" style="3" customWidth="1"/>
    <col min="4359" max="4360" width="11.44140625" style="3"/>
    <col min="4361" max="4361" width="13.44140625" style="3" customWidth="1"/>
    <col min="4362" max="4362" width="12.109375" style="3" customWidth="1"/>
    <col min="4363" max="4364" width="12.44140625" style="3" customWidth="1"/>
    <col min="4365" max="4365" width="11.44140625" style="3"/>
    <col min="4366" max="4366" width="5.5546875" style="3" customWidth="1"/>
    <col min="4367" max="4367" width="14.109375" style="3" customWidth="1"/>
    <col min="4368" max="4609" width="11.44140625" style="3"/>
    <col min="4610" max="4610" width="10.109375" style="3" customWidth="1"/>
    <col min="4611" max="4611" width="10.5546875" style="3" customWidth="1"/>
    <col min="4612" max="4612" width="12.5546875" style="3" customWidth="1"/>
    <col min="4613" max="4613" width="0" style="3" hidden="1" customWidth="1"/>
    <col min="4614" max="4614" width="11.33203125" style="3" customWidth="1"/>
    <col min="4615" max="4616" width="11.44140625" style="3"/>
    <col min="4617" max="4617" width="13.44140625" style="3" customWidth="1"/>
    <col min="4618" max="4618" width="12.109375" style="3" customWidth="1"/>
    <col min="4619" max="4620" width="12.44140625" style="3" customWidth="1"/>
    <col min="4621" max="4621" width="11.44140625" style="3"/>
    <col min="4622" max="4622" width="5.5546875" style="3" customWidth="1"/>
    <col min="4623" max="4623" width="14.109375" style="3" customWidth="1"/>
    <col min="4624" max="4865" width="11.44140625" style="3"/>
    <col min="4866" max="4866" width="10.109375" style="3" customWidth="1"/>
    <col min="4867" max="4867" width="10.5546875" style="3" customWidth="1"/>
    <col min="4868" max="4868" width="12.5546875" style="3" customWidth="1"/>
    <col min="4869" max="4869" width="0" style="3" hidden="1" customWidth="1"/>
    <col min="4870" max="4870" width="11.33203125" style="3" customWidth="1"/>
    <col min="4871" max="4872" width="11.44140625" style="3"/>
    <col min="4873" max="4873" width="13.44140625" style="3" customWidth="1"/>
    <col min="4874" max="4874" width="12.109375" style="3" customWidth="1"/>
    <col min="4875" max="4876" width="12.44140625" style="3" customWidth="1"/>
    <col min="4877" max="4877" width="11.44140625" style="3"/>
    <col min="4878" max="4878" width="5.5546875" style="3" customWidth="1"/>
    <col min="4879" max="4879" width="14.109375" style="3" customWidth="1"/>
    <col min="4880" max="5121" width="11.44140625" style="3"/>
    <col min="5122" max="5122" width="10.109375" style="3" customWidth="1"/>
    <col min="5123" max="5123" width="10.5546875" style="3" customWidth="1"/>
    <col min="5124" max="5124" width="12.5546875" style="3" customWidth="1"/>
    <col min="5125" max="5125" width="0" style="3" hidden="1" customWidth="1"/>
    <col min="5126" max="5126" width="11.33203125" style="3" customWidth="1"/>
    <col min="5127" max="5128" width="11.44140625" style="3"/>
    <col min="5129" max="5129" width="13.44140625" style="3" customWidth="1"/>
    <col min="5130" max="5130" width="12.109375" style="3" customWidth="1"/>
    <col min="5131" max="5132" width="12.44140625" style="3" customWidth="1"/>
    <col min="5133" max="5133" width="11.44140625" style="3"/>
    <col min="5134" max="5134" width="5.5546875" style="3" customWidth="1"/>
    <col min="5135" max="5135" width="14.109375" style="3" customWidth="1"/>
    <col min="5136" max="5377" width="11.44140625" style="3"/>
    <col min="5378" max="5378" width="10.109375" style="3" customWidth="1"/>
    <col min="5379" max="5379" width="10.5546875" style="3" customWidth="1"/>
    <col min="5380" max="5380" width="12.5546875" style="3" customWidth="1"/>
    <col min="5381" max="5381" width="0" style="3" hidden="1" customWidth="1"/>
    <col min="5382" max="5382" width="11.33203125" style="3" customWidth="1"/>
    <col min="5383" max="5384" width="11.44140625" style="3"/>
    <col min="5385" max="5385" width="13.44140625" style="3" customWidth="1"/>
    <col min="5386" max="5386" width="12.109375" style="3" customWidth="1"/>
    <col min="5387" max="5388" width="12.44140625" style="3" customWidth="1"/>
    <col min="5389" max="5389" width="11.44140625" style="3"/>
    <col min="5390" max="5390" width="5.5546875" style="3" customWidth="1"/>
    <col min="5391" max="5391" width="14.109375" style="3" customWidth="1"/>
    <col min="5392" max="5633" width="11.44140625" style="3"/>
    <col min="5634" max="5634" width="10.109375" style="3" customWidth="1"/>
    <col min="5635" max="5635" width="10.5546875" style="3" customWidth="1"/>
    <col min="5636" max="5636" width="12.5546875" style="3" customWidth="1"/>
    <col min="5637" max="5637" width="0" style="3" hidden="1" customWidth="1"/>
    <col min="5638" max="5638" width="11.33203125" style="3" customWidth="1"/>
    <col min="5639" max="5640" width="11.44140625" style="3"/>
    <col min="5641" max="5641" width="13.44140625" style="3" customWidth="1"/>
    <col min="5642" max="5642" width="12.109375" style="3" customWidth="1"/>
    <col min="5643" max="5644" width="12.44140625" style="3" customWidth="1"/>
    <col min="5645" max="5645" width="11.44140625" style="3"/>
    <col min="5646" max="5646" width="5.5546875" style="3" customWidth="1"/>
    <col min="5647" max="5647" width="14.109375" style="3" customWidth="1"/>
    <col min="5648" max="5889" width="11.44140625" style="3"/>
    <col min="5890" max="5890" width="10.109375" style="3" customWidth="1"/>
    <col min="5891" max="5891" width="10.5546875" style="3" customWidth="1"/>
    <col min="5892" max="5892" width="12.5546875" style="3" customWidth="1"/>
    <col min="5893" max="5893" width="0" style="3" hidden="1" customWidth="1"/>
    <col min="5894" max="5894" width="11.33203125" style="3" customWidth="1"/>
    <col min="5895" max="5896" width="11.44140625" style="3"/>
    <col min="5897" max="5897" width="13.44140625" style="3" customWidth="1"/>
    <col min="5898" max="5898" width="12.109375" style="3" customWidth="1"/>
    <col min="5899" max="5900" width="12.44140625" style="3" customWidth="1"/>
    <col min="5901" max="5901" width="11.44140625" style="3"/>
    <col min="5902" max="5902" width="5.5546875" style="3" customWidth="1"/>
    <col min="5903" max="5903" width="14.109375" style="3" customWidth="1"/>
    <col min="5904" max="6145" width="11.44140625" style="3"/>
    <col min="6146" max="6146" width="10.109375" style="3" customWidth="1"/>
    <col min="6147" max="6147" width="10.5546875" style="3" customWidth="1"/>
    <col min="6148" max="6148" width="12.5546875" style="3" customWidth="1"/>
    <col min="6149" max="6149" width="0" style="3" hidden="1" customWidth="1"/>
    <col min="6150" max="6150" width="11.33203125" style="3" customWidth="1"/>
    <col min="6151" max="6152" width="11.44140625" style="3"/>
    <col min="6153" max="6153" width="13.44140625" style="3" customWidth="1"/>
    <col min="6154" max="6154" width="12.109375" style="3" customWidth="1"/>
    <col min="6155" max="6156" width="12.44140625" style="3" customWidth="1"/>
    <col min="6157" max="6157" width="11.44140625" style="3"/>
    <col min="6158" max="6158" width="5.5546875" style="3" customWidth="1"/>
    <col min="6159" max="6159" width="14.109375" style="3" customWidth="1"/>
    <col min="6160" max="6401" width="11.44140625" style="3"/>
    <col min="6402" max="6402" width="10.109375" style="3" customWidth="1"/>
    <col min="6403" max="6403" width="10.5546875" style="3" customWidth="1"/>
    <col min="6404" max="6404" width="12.5546875" style="3" customWidth="1"/>
    <col min="6405" max="6405" width="0" style="3" hidden="1" customWidth="1"/>
    <col min="6406" max="6406" width="11.33203125" style="3" customWidth="1"/>
    <col min="6407" max="6408" width="11.44140625" style="3"/>
    <col min="6409" max="6409" width="13.44140625" style="3" customWidth="1"/>
    <col min="6410" max="6410" width="12.109375" style="3" customWidth="1"/>
    <col min="6411" max="6412" width="12.44140625" style="3" customWidth="1"/>
    <col min="6413" max="6413" width="11.44140625" style="3"/>
    <col min="6414" max="6414" width="5.5546875" style="3" customWidth="1"/>
    <col min="6415" max="6415" width="14.109375" style="3" customWidth="1"/>
    <col min="6416" max="6657" width="11.44140625" style="3"/>
    <col min="6658" max="6658" width="10.109375" style="3" customWidth="1"/>
    <col min="6659" max="6659" width="10.5546875" style="3" customWidth="1"/>
    <col min="6660" max="6660" width="12.5546875" style="3" customWidth="1"/>
    <col min="6661" max="6661" width="0" style="3" hidden="1" customWidth="1"/>
    <col min="6662" max="6662" width="11.33203125" style="3" customWidth="1"/>
    <col min="6663" max="6664" width="11.44140625" style="3"/>
    <col min="6665" max="6665" width="13.44140625" style="3" customWidth="1"/>
    <col min="6666" max="6666" width="12.109375" style="3" customWidth="1"/>
    <col min="6667" max="6668" width="12.44140625" style="3" customWidth="1"/>
    <col min="6669" max="6669" width="11.44140625" style="3"/>
    <col min="6670" max="6670" width="5.5546875" style="3" customWidth="1"/>
    <col min="6671" max="6671" width="14.109375" style="3" customWidth="1"/>
    <col min="6672" max="6913" width="11.44140625" style="3"/>
    <col min="6914" max="6914" width="10.109375" style="3" customWidth="1"/>
    <col min="6915" max="6915" width="10.5546875" style="3" customWidth="1"/>
    <col min="6916" max="6916" width="12.5546875" style="3" customWidth="1"/>
    <col min="6917" max="6917" width="0" style="3" hidden="1" customWidth="1"/>
    <col min="6918" max="6918" width="11.33203125" style="3" customWidth="1"/>
    <col min="6919" max="6920" width="11.44140625" style="3"/>
    <col min="6921" max="6921" width="13.44140625" style="3" customWidth="1"/>
    <col min="6922" max="6922" width="12.109375" style="3" customWidth="1"/>
    <col min="6923" max="6924" width="12.44140625" style="3" customWidth="1"/>
    <col min="6925" max="6925" width="11.44140625" style="3"/>
    <col min="6926" max="6926" width="5.5546875" style="3" customWidth="1"/>
    <col min="6927" max="6927" width="14.109375" style="3" customWidth="1"/>
    <col min="6928" max="7169" width="11.44140625" style="3"/>
    <col min="7170" max="7170" width="10.109375" style="3" customWidth="1"/>
    <col min="7171" max="7171" width="10.5546875" style="3" customWidth="1"/>
    <col min="7172" max="7172" width="12.5546875" style="3" customWidth="1"/>
    <col min="7173" max="7173" width="0" style="3" hidden="1" customWidth="1"/>
    <col min="7174" max="7174" width="11.33203125" style="3" customWidth="1"/>
    <col min="7175" max="7176" width="11.44140625" style="3"/>
    <col min="7177" max="7177" width="13.44140625" style="3" customWidth="1"/>
    <col min="7178" max="7178" width="12.109375" style="3" customWidth="1"/>
    <col min="7179" max="7180" width="12.44140625" style="3" customWidth="1"/>
    <col min="7181" max="7181" width="11.44140625" style="3"/>
    <col min="7182" max="7182" width="5.5546875" style="3" customWidth="1"/>
    <col min="7183" max="7183" width="14.109375" style="3" customWidth="1"/>
    <col min="7184" max="7425" width="11.44140625" style="3"/>
    <col min="7426" max="7426" width="10.109375" style="3" customWidth="1"/>
    <col min="7427" max="7427" width="10.5546875" style="3" customWidth="1"/>
    <col min="7428" max="7428" width="12.5546875" style="3" customWidth="1"/>
    <col min="7429" max="7429" width="0" style="3" hidden="1" customWidth="1"/>
    <col min="7430" max="7430" width="11.33203125" style="3" customWidth="1"/>
    <col min="7431" max="7432" width="11.44140625" style="3"/>
    <col min="7433" max="7433" width="13.44140625" style="3" customWidth="1"/>
    <col min="7434" max="7434" width="12.109375" style="3" customWidth="1"/>
    <col min="7435" max="7436" width="12.44140625" style="3" customWidth="1"/>
    <col min="7437" max="7437" width="11.44140625" style="3"/>
    <col min="7438" max="7438" width="5.5546875" style="3" customWidth="1"/>
    <col min="7439" max="7439" width="14.109375" style="3" customWidth="1"/>
    <col min="7440" max="7681" width="11.44140625" style="3"/>
    <col min="7682" max="7682" width="10.109375" style="3" customWidth="1"/>
    <col min="7683" max="7683" width="10.5546875" style="3" customWidth="1"/>
    <col min="7684" max="7684" width="12.5546875" style="3" customWidth="1"/>
    <col min="7685" max="7685" width="0" style="3" hidden="1" customWidth="1"/>
    <col min="7686" max="7686" width="11.33203125" style="3" customWidth="1"/>
    <col min="7687" max="7688" width="11.44140625" style="3"/>
    <col min="7689" max="7689" width="13.44140625" style="3" customWidth="1"/>
    <col min="7690" max="7690" width="12.109375" style="3" customWidth="1"/>
    <col min="7691" max="7692" width="12.44140625" style="3" customWidth="1"/>
    <col min="7693" max="7693" width="11.44140625" style="3"/>
    <col min="7694" max="7694" width="5.5546875" style="3" customWidth="1"/>
    <col min="7695" max="7695" width="14.109375" style="3" customWidth="1"/>
    <col min="7696" max="7937" width="11.44140625" style="3"/>
    <col min="7938" max="7938" width="10.109375" style="3" customWidth="1"/>
    <col min="7939" max="7939" width="10.5546875" style="3" customWidth="1"/>
    <col min="7940" max="7940" width="12.5546875" style="3" customWidth="1"/>
    <col min="7941" max="7941" width="0" style="3" hidden="1" customWidth="1"/>
    <col min="7942" max="7942" width="11.33203125" style="3" customWidth="1"/>
    <col min="7943" max="7944" width="11.44140625" style="3"/>
    <col min="7945" max="7945" width="13.44140625" style="3" customWidth="1"/>
    <col min="7946" max="7946" width="12.109375" style="3" customWidth="1"/>
    <col min="7947" max="7948" width="12.44140625" style="3" customWidth="1"/>
    <col min="7949" max="7949" width="11.44140625" style="3"/>
    <col min="7950" max="7950" width="5.5546875" style="3" customWidth="1"/>
    <col min="7951" max="7951" width="14.109375" style="3" customWidth="1"/>
    <col min="7952" max="8193" width="11.44140625" style="3"/>
    <col min="8194" max="8194" width="10.109375" style="3" customWidth="1"/>
    <col min="8195" max="8195" width="10.5546875" style="3" customWidth="1"/>
    <col min="8196" max="8196" width="12.5546875" style="3" customWidth="1"/>
    <col min="8197" max="8197" width="0" style="3" hidden="1" customWidth="1"/>
    <col min="8198" max="8198" width="11.33203125" style="3" customWidth="1"/>
    <col min="8199" max="8200" width="11.44140625" style="3"/>
    <col min="8201" max="8201" width="13.44140625" style="3" customWidth="1"/>
    <col min="8202" max="8202" width="12.109375" style="3" customWidth="1"/>
    <col min="8203" max="8204" width="12.44140625" style="3" customWidth="1"/>
    <col min="8205" max="8205" width="11.44140625" style="3"/>
    <col min="8206" max="8206" width="5.5546875" style="3" customWidth="1"/>
    <col min="8207" max="8207" width="14.109375" style="3" customWidth="1"/>
    <col min="8208" max="8449" width="11.44140625" style="3"/>
    <col min="8450" max="8450" width="10.109375" style="3" customWidth="1"/>
    <col min="8451" max="8451" width="10.5546875" style="3" customWidth="1"/>
    <col min="8452" max="8452" width="12.5546875" style="3" customWidth="1"/>
    <col min="8453" max="8453" width="0" style="3" hidden="1" customWidth="1"/>
    <col min="8454" max="8454" width="11.33203125" style="3" customWidth="1"/>
    <col min="8455" max="8456" width="11.44140625" style="3"/>
    <col min="8457" max="8457" width="13.44140625" style="3" customWidth="1"/>
    <col min="8458" max="8458" width="12.109375" style="3" customWidth="1"/>
    <col min="8459" max="8460" width="12.44140625" style="3" customWidth="1"/>
    <col min="8461" max="8461" width="11.44140625" style="3"/>
    <col min="8462" max="8462" width="5.5546875" style="3" customWidth="1"/>
    <col min="8463" max="8463" width="14.109375" style="3" customWidth="1"/>
    <col min="8464" max="8705" width="11.44140625" style="3"/>
    <col min="8706" max="8706" width="10.109375" style="3" customWidth="1"/>
    <col min="8707" max="8707" width="10.5546875" style="3" customWidth="1"/>
    <col min="8708" max="8708" width="12.5546875" style="3" customWidth="1"/>
    <col min="8709" max="8709" width="0" style="3" hidden="1" customWidth="1"/>
    <col min="8710" max="8710" width="11.33203125" style="3" customWidth="1"/>
    <col min="8711" max="8712" width="11.44140625" style="3"/>
    <col min="8713" max="8713" width="13.44140625" style="3" customWidth="1"/>
    <col min="8714" max="8714" width="12.109375" style="3" customWidth="1"/>
    <col min="8715" max="8716" width="12.44140625" style="3" customWidth="1"/>
    <col min="8717" max="8717" width="11.44140625" style="3"/>
    <col min="8718" max="8718" width="5.5546875" style="3" customWidth="1"/>
    <col min="8719" max="8719" width="14.109375" style="3" customWidth="1"/>
    <col min="8720" max="8961" width="11.44140625" style="3"/>
    <col min="8962" max="8962" width="10.109375" style="3" customWidth="1"/>
    <col min="8963" max="8963" width="10.5546875" style="3" customWidth="1"/>
    <col min="8964" max="8964" width="12.5546875" style="3" customWidth="1"/>
    <col min="8965" max="8965" width="0" style="3" hidden="1" customWidth="1"/>
    <col min="8966" max="8966" width="11.33203125" style="3" customWidth="1"/>
    <col min="8967" max="8968" width="11.44140625" style="3"/>
    <col min="8969" max="8969" width="13.44140625" style="3" customWidth="1"/>
    <col min="8970" max="8970" width="12.109375" style="3" customWidth="1"/>
    <col min="8971" max="8972" width="12.44140625" style="3" customWidth="1"/>
    <col min="8973" max="8973" width="11.44140625" style="3"/>
    <col min="8974" max="8974" width="5.5546875" style="3" customWidth="1"/>
    <col min="8975" max="8975" width="14.109375" style="3" customWidth="1"/>
    <col min="8976" max="9217" width="11.44140625" style="3"/>
    <col min="9218" max="9218" width="10.109375" style="3" customWidth="1"/>
    <col min="9219" max="9219" width="10.5546875" style="3" customWidth="1"/>
    <col min="9220" max="9220" width="12.5546875" style="3" customWidth="1"/>
    <col min="9221" max="9221" width="0" style="3" hidden="1" customWidth="1"/>
    <col min="9222" max="9222" width="11.33203125" style="3" customWidth="1"/>
    <col min="9223" max="9224" width="11.44140625" style="3"/>
    <col min="9225" max="9225" width="13.44140625" style="3" customWidth="1"/>
    <col min="9226" max="9226" width="12.109375" style="3" customWidth="1"/>
    <col min="9227" max="9228" width="12.44140625" style="3" customWidth="1"/>
    <col min="9229" max="9229" width="11.44140625" style="3"/>
    <col min="9230" max="9230" width="5.5546875" style="3" customWidth="1"/>
    <col min="9231" max="9231" width="14.109375" style="3" customWidth="1"/>
    <col min="9232" max="9473" width="11.44140625" style="3"/>
    <col min="9474" max="9474" width="10.109375" style="3" customWidth="1"/>
    <col min="9475" max="9475" width="10.5546875" style="3" customWidth="1"/>
    <col min="9476" max="9476" width="12.5546875" style="3" customWidth="1"/>
    <col min="9477" max="9477" width="0" style="3" hidden="1" customWidth="1"/>
    <col min="9478" max="9478" width="11.33203125" style="3" customWidth="1"/>
    <col min="9479" max="9480" width="11.44140625" style="3"/>
    <col min="9481" max="9481" width="13.44140625" style="3" customWidth="1"/>
    <col min="9482" max="9482" width="12.109375" style="3" customWidth="1"/>
    <col min="9483" max="9484" width="12.44140625" style="3" customWidth="1"/>
    <col min="9485" max="9485" width="11.44140625" style="3"/>
    <col min="9486" max="9486" width="5.5546875" style="3" customWidth="1"/>
    <col min="9487" max="9487" width="14.109375" style="3" customWidth="1"/>
    <col min="9488" max="9729" width="11.44140625" style="3"/>
    <col min="9730" max="9730" width="10.109375" style="3" customWidth="1"/>
    <col min="9731" max="9731" width="10.5546875" style="3" customWidth="1"/>
    <col min="9732" max="9732" width="12.5546875" style="3" customWidth="1"/>
    <col min="9733" max="9733" width="0" style="3" hidden="1" customWidth="1"/>
    <col min="9734" max="9734" width="11.33203125" style="3" customWidth="1"/>
    <col min="9735" max="9736" width="11.44140625" style="3"/>
    <col min="9737" max="9737" width="13.44140625" style="3" customWidth="1"/>
    <col min="9738" max="9738" width="12.109375" style="3" customWidth="1"/>
    <col min="9739" max="9740" width="12.44140625" style="3" customWidth="1"/>
    <col min="9741" max="9741" width="11.44140625" style="3"/>
    <col min="9742" max="9742" width="5.5546875" style="3" customWidth="1"/>
    <col min="9743" max="9743" width="14.109375" style="3" customWidth="1"/>
    <col min="9744" max="9985" width="11.44140625" style="3"/>
    <col min="9986" max="9986" width="10.109375" style="3" customWidth="1"/>
    <col min="9987" max="9987" width="10.5546875" style="3" customWidth="1"/>
    <col min="9988" max="9988" width="12.5546875" style="3" customWidth="1"/>
    <col min="9989" max="9989" width="0" style="3" hidden="1" customWidth="1"/>
    <col min="9990" max="9990" width="11.33203125" style="3" customWidth="1"/>
    <col min="9991" max="9992" width="11.44140625" style="3"/>
    <col min="9993" max="9993" width="13.44140625" style="3" customWidth="1"/>
    <col min="9994" max="9994" width="12.109375" style="3" customWidth="1"/>
    <col min="9995" max="9996" width="12.44140625" style="3" customWidth="1"/>
    <col min="9997" max="9997" width="11.44140625" style="3"/>
    <col min="9998" max="9998" width="5.5546875" style="3" customWidth="1"/>
    <col min="9999" max="9999" width="14.109375" style="3" customWidth="1"/>
    <col min="10000" max="10241" width="11.44140625" style="3"/>
    <col min="10242" max="10242" width="10.109375" style="3" customWidth="1"/>
    <col min="10243" max="10243" width="10.5546875" style="3" customWidth="1"/>
    <col min="10244" max="10244" width="12.5546875" style="3" customWidth="1"/>
    <col min="10245" max="10245" width="0" style="3" hidden="1" customWidth="1"/>
    <col min="10246" max="10246" width="11.33203125" style="3" customWidth="1"/>
    <col min="10247" max="10248" width="11.44140625" style="3"/>
    <col min="10249" max="10249" width="13.44140625" style="3" customWidth="1"/>
    <col min="10250" max="10250" width="12.109375" style="3" customWidth="1"/>
    <col min="10251" max="10252" width="12.44140625" style="3" customWidth="1"/>
    <col min="10253" max="10253" width="11.44140625" style="3"/>
    <col min="10254" max="10254" width="5.5546875" style="3" customWidth="1"/>
    <col min="10255" max="10255" width="14.109375" style="3" customWidth="1"/>
    <col min="10256" max="10497" width="11.44140625" style="3"/>
    <col min="10498" max="10498" width="10.109375" style="3" customWidth="1"/>
    <col min="10499" max="10499" width="10.5546875" style="3" customWidth="1"/>
    <col min="10500" max="10500" width="12.5546875" style="3" customWidth="1"/>
    <col min="10501" max="10501" width="0" style="3" hidden="1" customWidth="1"/>
    <col min="10502" max="10502" width="11.33203125" style="3" customWidth="1"/>
    <col min="10503" max="10504" width="11.44140625" style="3"/>
    <col min="10505" max="10505" width="13.44140625" style="3" customWidth="1"/>
    <col min="10506" max="10506" width="12.109375" style="3" customWidth="1"/>
    <col min="10507" max="10508" width="12.44140625" style="3" customWidth="1"/>
    <col min="10509" max="10509" width="11.44140625" style="3"/>
    <col min="10510" max="10510" width="5.5546875" style="3" customWidth="1"/>
    <col min="10511" max="10511" width="14.109375" style="3" customWidth="1"/>
    <col min="10512" max="10753" width="11.44140625" style="3"/>
    <col min="10754" max="10754" width="10.109375" style="3" customWidth="1"/>
    <col min="10755" max="10755" width="10.5546875" style="3" customWidth="1"/>
    <col min="10756" max="10756" width="12.5546875" style="3" customWidth="1"/>
    <col min="10757" max="10757" width="0" style="3" hidden="1" customWidth="1"/>
    <col min="10758" max="10758" width="11.33203125" style="3" customWidth="1"/>
    <col min="10759" max="10760" width="11.44140625" style="3"/>
    <col min="10761" max="10761" width="13.44140625" style="3" customWidth="1"/>
    <col min="10762" max="10762" width="12.109375" style="3" customWidth="1"/>
    <col min="10763" max="10764" width="12.44140625" style="3" customWidth="1"/>
    <col min="10765" max="10765" width="11.44140625" style="3"/>
    <col min="10766" max="10766" width="5.5546875" style="3" customWidth="1"/>
    <col min="10767" max="10767" width="14.109375" style="3" customWidth="1"/>
    <col min="10768" max="11009" width="11.44140625" style="3"/>
    <col min="11010" max="11010" width="10.109375" style="3" customWidth="1"/>
    <col min="11011" max="11011" width="10.5546875" style="3" customWidth="1"/>
    <col min="11012" max="11012" width="12.5546875" style="3" customWidth="1"/>
    <col min="11013" max="11013" width="0" style="3" hidden="1" customWidth="1"/>
    <col min="11014" max="11014" width="11.33203125" style="3" customWidth="1"/>
    <col min="11015" max="11016" width="11.44140625" style="3"/>
    <col min="11017" max="11017" width="13.44140625" style="3" customWidth="1"/>
    <col min="11018" max="11018" width="12.109375" style="3" customWidth="1"/>
    <col min="11019" max="11020" width="12.44140625" style="3" customWidth="1"/>
    <col min="11021" max="11021" width="11.44140625" style="3"/>
    <col min="11022" max="11022" width="5.5546875" style="3" customWidth="1"/>
    <col min="11023" max="11023" width="14.109375" style="3" customWidth="1"/>
    <col min="11024" max="11265" width="11.44140625" style="3"/>
    <col min="11266" max="11266" width="10.109375" style="3" customWidth="1"/>
    <col min="11267" max="11267" width="10.5546875" style="3" customWidth="1"/>
    <col min="11268" max="11268" width="12.5546875" style="3" customWidth="1"/>
    <col min="11269" max="11269" width="0" style="3" hidden="1" customWidth="1"/>
    <col min="11270" max="11270" width="11.33203125" style="3" customWidth="1"/>
    <col min="11271" max="11272" width="11.44140625" style="3"/>
    <col min="11273" max="11273" width="13.44140625" style="3" customWidth="1"/>
    <col min="11274" max="11274" width="12.109375" style="3" customWidth="1"/>
    <col min="11275" max="11276" width="12.44140625" style="3" customWidth="1"/>
    <col min="11277" max="11277" width="11.44140625" style="3"/>
    <col min="11278" max="11278" width="5.5546875" style="3" customWidth="1"/>
    <col min="11279" max="11279" width="14.109375" style="3" customWidth="1"/>
    <col min="11280" max="11521" width="11.44140625" style="3"/>
    <col min="11522" max="11522" width="10.109375" style="3" customWidth="1"/>
    <col min="11523" max="11523" width="10.5546875" style="3" customWidth="1"/>
    <col min="11524" max="11524" width="12.5546875" style="3" customWidth="1"/>
    <col min="11525" max="11525" width="0" style="3" hidden="1" customWidth="1"/>
    <col min="11526" max="11526" width="11.33203125" style="3" customWidth="1"/>
    <col min="11527" max="11528" width="11.44140625" style="3"/>
    <col min="11529" max="11529" width="13.44140625" style="3" customWidth="1"/>
    <col min="11530" max="11530" width="12.109375" style="3" customWidth="1"/>
    <col min="11531" max="11532" width="12.44140625" style="3" customWidth="1"/>
    <col min="11533" max="11533" width="11.44140625" style="3"/>
    <col min="11534" max="11534" width="5.5546875" style="3" customWidth="1"/>
    <col min="11535" max="11535" width="14.109375" style="3" customWidth="1"/>
    <col min="11536" max="11777" width="11.44140625" style="3"/>
    <col min="11778" max="11778" width="10.109375" style="3" customWidth="1"/>
    <col min="11779" max="11779" width="10.5546875" style="3" customWidth="1"/>
    <col min="11780" max="11780" width="12.5546875" style="3" customWidth="1"/>
    <col min="11781" max="11781" width="0" style="3" hidden="1" customWidth="1"/>
    <col min="11782" max="11782" width="11.33203125" style="3" customWidth="1"/>
    <col min="11783" max="11784" width="11.44140625" style="3"/>
    <col min="11785" max="11785" width="13.44140625" style="3" customWidth="1"/>
    <col min="11786" max="11786" width="12.109375" style="3" customWidth="1"/>
    <col min="11787" max="11788" width="12.44140625" style="3" customWidth="1"/>
    <col min="11789" max="11789" width="11.44140625" style="3"/>
    <col min="11790" max="11790" width="5.5546875" style="3" customWidth="1"/>
    <col min="11791" max="11791" width="14.109375" style="3" customWidth="1"/>
    <col min="11792" max="12033" width="11.44140625" style="3"/>
    <col min="12034" max="12034" width="10.109375" style="3" customWidth="1"/>
    <col min="12035" max="12035" width="10.5546875" style="3" customWidth="1"/>
    <col min="12036" max="12036" width="12.5546875" style="3" customWidth="1"/>
    <col min="12037" max="12037" width="0" style="3" hidden="1" customWidth="1"/>
    <col min="12038" max="12038" width="11.33203125" style="3" customWidth="1"/>
    <col min="12039" max="12040" width="11.44140625" style="3"/>
    <col min="12041" max="12041" width="13.44140625" style="3" customWidth="1"/>
    <col min="12042" max="12042" width="12.109375" style="3" customWidth="1"/>
    <col min="12043" max="12044" width="12.44140625" style="3" customWidth="1"/>
    <col min="12045" max="12045" width="11.44140625" style="3"/>
    <col min="12046" max="12046" width="5.5546875" style="3" customWidth="1"/>
    <col min="12047" max="12047" width="14.109375" style="3" customWidth="1"/>
    <col min="12048" max="12289" width="11.44140625" style="3"/>
    <col min="12290" max="12290" width="10.109375" style="3" customWidth="1"/>
    <col min="12291" max="12291" width="10.5546875" style="3" customWidth="1"/>
    <col min="12292" max="12292" width="12.5546875" style="3" customWidth="1"/>
    <col min="12293" max="12293" width="0" style="3" hidden="1" customWidth="1"/>
    <col min="12294" max="12294" width="11.33203125" style="3" customWidth="1"/>
    <col min="12295" max="12296" width="11.44140625" style="3"/>
    <col min="12297" max="12297" width="13.44140625" style="3" customWidth="1"/>
    <col min="12298" max="12298" width="12.109375" style="3" customWidth="1"/>
    <col min="12299" max="12300" width="12.44140625" style="3" customWidth="1"/>
    <col min="12301" max="12301" width="11.44140625" style="3"/>
    <col min="12302" max="12302" width="5.5546875" style="3" customWidth="1"/>
    <col min="12303" max="12303" width="14.109375" style="3" customWidth="1"/>
    <col min="12304" max="12545" width="11.44140625" style="3"/>
    <col min="12546" max="12546" width="10.109375" style="3" customWidth="1"/>
    <col min="12547" max="12547" width="10.5546875" style="3" customWidth="1"/>
    <col min="12548" max="12548" width="12.5546875" style="3" customWidth="1"/>
    <col min="12549" max="12549" width="0" style="3" hidden="1" customWidth="1"/>
    <col min="12550" max="12550" width="11.33203125" style="3" customWidth="1"/>
    <col min="12551" max="12552" width="11.44140625" style="3"/>
    <col min="12553" max="12553" width="13.44140625" style="3" customWidth="1"/>
    <col min="12554" max="12554" width="12.109375" style="3" customWidth="1"/>
    <col min="12555" max="12556" width="12.44140625" style="3" customWidth="1"/>
    <col min="12557" max="12557" width="11.44140625" style="3"/>
    <col min="12558" max="12558" width="5.5546875" style="3" customWidth="1"/>
    <col min="12559" max="12559" width="14.109375" style="3" customWidth="1"/>
    <col min="12560" max="12801" width="11.44140625" style="3"/>
    <col min="12802" max="12802" width="10.109375" style="3" customWidth="1"/>
    <col min="12803" max="12803" width="10.5546875" style="3" customWidth="1"/>
    <col min="12804" max="12804" width="12.5546875" style="3" customWidth="1"/>
    <col min="12805" max="12805" width="0" style="3" hidden="1" customWidth="1"/>
    <col min="12806" max="12806" width="11.33203125" style="3" customWidth="1"/>
    <col min="12807" max="12808" width="11.44140625" style="3"/>
    <col min="12809" max="12809" width="13.44140625" style="3" customWidth="1"/>
    <col min="12810" max="12810" width="12.109375" style="3" customWidth="1"/>
    <col min="12811" max="12812" width="12.44140625" style="3" customWidth="1"/>
    <col min="12813" max="12813" width="11.44140625" style="3"/>
    <col min="12814" max="12814" width="5.5546875" style="3" customWidth="1"/>
    <col min="12815" max="12815" width="14.109375" style="3" customWidth="1"/>
    <col min="12816" max="13057" width="11.44140625" style="3"/>
    <col min="13058" max="13058" width="10.109375" style="3" customWidth="1"/>
    <col min="13059" max="13059" width="10.5546875" style="3" customWidth="1"/>
    <col min="13060" max="13060" width="12.5546875" style="3" customWidth="1"/>
    <col min="13061" max="13061" width="0" style="3" hidden="1" customWidth="1"/>
    <col min="13062" max="13062" width="11.33203125" style="3" customWidth="1"/>
    <col min="13063" max="13064" width="11.44140625" style="3"/>
    <col min="13065" max="13065" width="13.44140625" style="3" customWidth="1"/>
    <col min="13066" max="13066" width="12.109375" style="3" customWidth="1"/>
    <col min="13067" max="13068" width="12.44140625" style="3" customWidth="1"/>
    <col min="13069" max="13069" width="11.44140625" style="3"/>
    <col min="13070" max="13070" width="5.5546875" style="3" customWidth="1"/>
    <col min="13071" max="13071" width="14.109375" style="3" customWidth="1"/>
    <col min="13072" max="13313" width="11.44140625" style="3"/>
    <col min="13314" max="13314" width="10.109375" style="3" customWidth="1"/>
    <col min="13315" max="13315" width="10.5546875" style="3" customWidth="1"/>
    <col min="13316" max="13316" width="12.5546875" style="3" customWidth="1"/>
    <col min="13317" max="13317" width="0" style="3" hidden="1" customWidth="1"/>
    <col min="13318" max="13318" width="11.33203125" style="3" customWidth="1"/>
    <col min="13319" max="13320" width="11.44140625" style="3"/>
    <col min="13321" max="13321" width="13.44140625" style="3" customWidth="1"/>
    <col min="13322" max="13322" width="12.109375" style="3" customWidth="1"/>
    <col min="13323" max="13324" width="12.44140625" style="3" customWidth="1"/>
    <col min="13325" max="13325" width="11.44140625" style="3"/>
    <col min="13326" max="13326" width="5.5546875" style="3" customWidth="1"/>
    <col min="13327" max="13327" width="14.109375" style="3" customWidth="1"/>
    <col min="13328" max="13569" width="11.44140625" style="3"/>
    <col min="13570" max="13570" width="10.109375" style="3" customWidth="1"/>
    <col min="13571" max="13571" width="10.5546875" style="3" customWidth="1"/>
    <col min="13572" max="13572" width="12.5546875" style="3" customWidth="1"/>
    <col min="13573" max="13573" width="0" style="3" hidden="1" customWidth="1"/>
    <col min="13574" max="13574" width="11.33203125" style="3" customWidth="1"/>
    <col min="13575" max="13576" width="11.44140625" style="3"/>
    <col min="13577" max="13577" width="13.44140625" style="3" customWidth="1"/>
    <col min="13578" max="13578" width="12.109375" style="3" customWidth="1"/>
    <col min="13579" max="13580" width="12.44140625" style="3" customWidth="1"/>
    <col min="13581" max="13581" width="11.44140625" style="3"/>
    <col min="13582" max="13582" width="5.5546875" style="3" customWidth="1"/>
    <col min="13583" max="13583" width="14.109375" style="3" customWidth="1"/>
    <col min="13584" max="13825" width="11.44140625" style="3"/>
    <col min="13826" max="13826" width="10.109375" style="3" customWidth="1"/>
    <col min="13827" max="13827" width="10.5546875" style="3" customWidth="1"/>
    <col min="13828" max="13828" width="12.5546875" style="3" customWidth="1"/>
    <col min="13829" max="13829" width="0" style="3" hidden="1" customWidth="1"/>
    <col min="13830" max="13830" width="11.33203125" style="3" customWidth="1"/>
    <col min="13831" max="13832" width="11.44140625" style="3"/>
    <col min="13833" max="13833" width="13.44140625" style="3" customWidth="1"/>
    <col min="13834" max="13834" width="12.109375" style="3" customWidth="1"/>
    <col min="13835" max="13836" width="12.44140625" style="3" customWidth="1"/>
    <col min="13837" max="13837" width="11.44140625" style="3"/>
    <col min="13838" max="13838" width="5.5546875" style="3" customWidth="1"/>
    <col min="13839" max="13839" width="14.109375" style="3" customWidth="1"/>
    <col min="13840" max="14081" width="11.44140625" style="3"/>
    <col min="14082" max="14082" width="10.109375" style="3" customWidth="1"/>
    <col min="14083" max="14083" width="10.5546875" style="3" customWidth="1"/>
    <col min="14084" max="14084" width="12.5546875" style="3" customWidth="1"/>
    <col min="14085" max="14085" width="0" style="3" hidden="1" customWidth="1"/>
    <col min="14086" max="14086" width="11.33203125" style="3" customWidth="1"/>
    <col min="14087" max="14088" width="11.44140625" style="3"/>
    <col min="14089" max="14089" width="13.44140625" style="3" customWidth="1"/>
    <col min="14090" max="14090" width="12.109375" style="3" customWidth="1"/>
    <col min="14091" max="14092" width="12.44140625" style="3" customWidth="1"/>
    <col min="14093" max="14093" width="11.44140625" style="3"/>
    <col min="14094" max="14094" width="5.5546875" style="3" customWidth="1"/>
    <col min="14095" max="14095" width="14.109375" style="3" customWidth="1"/>
    <col min="14096" max="14337" width="11.44140625" style="3"/>
    <col min="14338" max="14338" width="10.109375" style="3" customWidth="1"/>
    <col min="14339" max="14339" width="10.5546875" style="3" customWidth="1"/>
    <col min="14340" max="14340" width="12.5546875" style="3" customWidth="1"/>
    <col min="14341" max="14341" width="0" style="3" hidden="1" customWidth="1"/>
    <col min="14342" max="14342" width="11.33203125" style="3" customWidth="1"/>
    <col min="14343" max="14344" width="11.44140625" style="3"/>
    <col min="14345" max="14345" width="13.44140625" style="3" customWidth="1"/>
    <col min="14346" max="14346" width="12.109375" style="3" customWidth="1"/>
    <col min="14347" max="14348" width="12.44140625" style="3" customWidth="1"/>
    <col min="14349" max="14349" width="11.44140625" style="3"/>
    <col min="14350" max="14350" width="5.5546875" style="3" customWidth="1"/>
    <col min="14351" max="14351" width="14.109375" style="3" customWidth="1"/>
    <col min="14352" max="14593" width="11.44140625" style="3"/>
    <col min="14594" max="14594" width="10.109375" style="3" customWidth="1"/>
    <col min="14595" max="14595" width="10.5546875" style="3" customWidth="1"/>
    <col min="14596" max="14596" width="12.5546875" style="3" customWidth="1"/>
    <col min="14597" max="14597" width="0" style="3" hidden="1" customWidth="1"/>
    <col min="14598" max="14598" width="11.33203125" style="3" customWidth="1"/>
    <col min="14599" max="14600" width="11.44140625" style="3"/>
    <col min="14601" max="14601" width="13.44140625" style="3" customWidth="1"/>
    <col min="14602" max="14602" width="12.109375" style="3" customWidth="1"/>
    <col min="14603" max="14604" width="12.44140625" style="3" customWidth="1"/>
    <col min="14605" max="14605" width="11.44140625" style="3"/>
    <col min="14606" max="14606" width="5.5546875" style="3" customWidth="1"/>
    <col min="14607" max="14607" width="14.109375" style="3" customWidth="1"/>
    <col min="14608" max="14849" width="11.44140625" style="3"/>
    <col min="14850" max="14850" width="10.109375" style="3" customWidth="1"/>
    <col min="14851" max="14851" width="10.5546875" style="3" customWidth="1"/>
    <col min="14852" max="14852" width="12.5546875" style="3" customWidth="1"/>
    <col min="14853" max="14853" width="0" style="3" hidden="1" customWidth="1"/>
    <col min="14854" max="14854" width="11.33203125" style="3" customWidth="1"/>
    <col min="14855" max="14856" width="11.44140625" style="3"/>
    <col min="14857" max="14857" width="13.44140625" style="3" customWidth="1"/>
    <col min="14858" max="14858" width="12.109375" style="3" customWidth="1"/>
    <col min="14859" max="14860" width="12.44140625" style="3" customWidth="1"/>
    <col min="14861" max="14861" width="11.44140625" style="3"/>
    <col min="14862" max="14862" width="5.5546875" style="3" customWidth="1"/>
    <col min="14863" max="14863" width="14.109375" style="3" customWidth="1"/>
    <col min="14864" max="15105" width="11.44140625" style="3"/>
    <col min="15106" max="15106" width="10.109375" style="3" customWidth="1"/>
    <col min="15107" max="15107" width="10.5546875" style="3" customWidth="1"/>
    <col min="15108" max="15108" width="12.5546875" style="3" customWidth="1"/>
    <col min="15109" max="15109" width="0" style="3" hidden="1" customWidth="1"/>
    <col min="15110" max="15110" width="11.33203125" style="3" customWidth="1"/>
    <col min="15111" max="15112" width="11.44140625" style="3"/>
    <col min="15113" max="15113" width="13.44140625" style="3" customWidth="1"/>
    <col min="15114" max="15114" width="12.109375" style="3" customWidth="1"/>
    <col min="15115" max="15116" width="12.44140625" style="3" customWidth="1"/>
    <col min="15117" max="15117" width="11.44140625" style="3"/>
    <col min="15118" max="15118" width="5.5546875" style="3" customWidth="1"/>
    <col min="15119" max="15119" width="14.109375" style="3" customWidth="1"/>
    <col min="15120" max="15361" width="11.44140625" style="3"/>
    <col min="15362" max="15362" width="10.109375" style="3" customWidth="1"/>
    <col min="15363" max="15363" width="10.5546875" style="3" customWidth="1"/>
    <col min="15364" max="15364" width="12.5546875" style="3" customWidth="1"/>
    <col min="15365" max="15365" width="0" style="3" hidden="1" customWidth="1"/>
    <col min="15366" max="15366" width="11.33203125" style="3" customWidth="1"/>
    <col min="15367" max="15368" width="11.44140625" style="3"/>
    <col min="15369" max="15369" width="13.44140625" style="3" customWidth="1"/>
    <col min="15370" max="15370" width="12.109375" style="3" customWidth="1"/>
    <col min="15371" max="15372" width="12.44140625" style="3" customWidth="1"/>
    <col min="15373" max="15373" width="11.44140625" style="3"/>
    <col min="15374" max="15374" width="5.5546875" style="3" customWidth="1"/>
    <col min="15375" max="15375" width="14.109375" style="3" customWidth="1"/>
    <col min="15376" max="15617" width="11.44140625" style="3"/>
    <col min="15618" max="15618" width="10.109375" style="3" customWidth="1"/>
    <col min="15619" max="15619" width="10.5546875" style="3" customWidth="1"/>
    <col min="15620" max="15620" width="12.5546875" style="3" customWidth="1"/>
    <col min="15621" max="15621" width="0" style="3" hidden="1" customWidth="1"/>
    <col min="15622" max="15622" width="11.33203125" style="3" customWidth="1"/>
    <col min="15623" max="15624" width="11.44140625" style="3"/>
    <col min="15625" max="15625" width="13.44140625" style="3" customWidth="1"/>
    <col min="15626" max="15626" width="12.109375" style="3" customWidth="1"/>
    <col min="15627" max="15628" width="12.44140625" style="3" customWidth="1"/>
    <col min="15629" max="15629" width="11.44140625" style="3"/>
    <col min="15630" max="15630" width="5.5546875" style="3" customWidth="1"/>
    <col min="15631" max="15631" width="14.109375" style="3" customWidth="1"/>
    <col min="15632" max="15873" width="11.44140625" style="3"/>
    <col min="15874" max="15874" width="10.109375" style="3" customWidth="1"/>
    <col min="15875" max="15875" width="10.5546875" style="3" customWidth="1"/>
    <col min="15876" max="15876" width="12.5546875" style="3" customWidth="1"/>
    <col min="15877" max="15877" width="0" style="3" hidden="1" customWidth="1"/>
    <col min="15878" max="15878" width="11.33203125" style="3" customWidth="1"/>
    <col min="15879" max="15880" width="11.44140625" style="3"/>
    <col min="15881" max="15881" width="13.44140625" style="3" customWidth="1"/>
    <col min="15882" max="15882" width="12.109375" style="3" customWidth="1"/>
    <col min="15883" max="15884" width="12.44140625" style="3" customWidth="1"/>
    <col min="15885" max="15885" width="11.44140625" style="3"/>
    <col min="15886" max="15886" width="5.5546875" style="3" customWidth="1"/>
    <col min="15887" max="15887" width="14.109375" style="3" customWidth="1"/>
    <col min="15888" max="16129" width="11.44140625" style="3"/>
    <col min="16130" max="16130" width="10.109375" style="3" customWidth="1"/>
    <col min="16131" max="16131" width="10.5546875" style="3" customWidth="1"/>
    <col min="16132" max="16132" width="12.5546875" style="3" customWidth="1"/>
    <col min="16133" max="16133" width="0" style="3" hidden="1" customWidth="1"/>
    <col min="16134" max="16134" width="11.33203125" style="3" customWidth="1"/>
    <col min="16135" max="16136" width="11.44140625" style="3"/>
    <col min="16137" max="16137" width="13.44140625" style="3" customWidth="1"/>
    <col min="16138" max="16138" width="12.109375" style="3" customWidth="1"/>
    <col min="16139" max="16140" width="12.44140625" style="3" customWidth="1"/>
    <col min="16141" max="16141" width="11.44140625" style="3"/>
    <col min="16142" max="16142" width="5.5546875" style="3" customWidth="1"/>
    <col min="16143" max="16143" width="14.109375" style="3" customWidth="1"/>
    <col min="16144" max="16384" width="11.44140625" style="3"/>
  </cols>
  <sheetData>
    <row r="1" spans="1:17" ht="21.75" customHeight="1" thickBot="1" x14ac:dyDescent="0.35">
      <c r="A1" s="130" t="s">
        <v>24</v>
      </c>
      <c r="B1" s="131"/>
      <c r="C1" s="131"/>
      <c r="D1" s="131"/>
      <c r="E1" s="132"/>
      <c r="F1" s="139" t="s">
        <v>25</v>
      </c>
      <c r="G1" s="139"/>
      <c r="H1" s="139"/>
      <c r="I1" s="139"/>
      <c r="J1" s="139"/>
      <c r="K1" s="139"/>
      <c r="L1" s="139"/>
      <c r="M1" s="139"/>
      <c r="N1" s="139"/>
      <c r="O1" s="140"/>
    </row>
    <row r="2" spans="1:17" ht="45" customHeight="1" thickBot="1" x14ac:dyDescent="0.35">
      <c r="A2" s="133"/>
      <c r="B2" s="134"/>
      <c r="C2" s="134"/>
      <c r="D2" s="134"/>
      <c r="E2" s="135"/>
      <c r="F2" s="139" t="s">
        <v>26</v>
      </c>
      <c r="G2" s="139"/>
      <c r="H2" s="139"/>
      <c r="I2" s="139"/>
      <c r="J2" s="139"/>
      <c r="K2" s="139"/>
      <c r="L2" s="139"/>
      <c r="M2" s="139"/>
      <c r="N2" s="139"/>
      <c r="O2" s="140"/>
      <c r="Q2" s="4" t="e">
        <f ca="1">MID(CELL("nombrearchivo",'[1]1'!E10),FIND("]", CELL("nombrearchivo",'[1]1'!E10),1)+1,LEN(CELL("nombrearchivo",'[1]1'!E10))-FIND("]",CELL("nombrearchivo",'[1]1'!E10),1))</f>
        <v>#N/A</v>
      </c>
    </row>
    <row r="3" spans="1:17" s="5" customFormat="1" ht="19.5" customHeight="1" thickBot="1" x14ac:dyDescent="0.35">
      <c r="A3" s="136"/>
      <c r="B3" s="137"/>
      <c r="C3" s="137"/>
      <c r="D3" s="137"/>
      <c r="E3" s="138"/>
      <c r="F3" s="141" t="s">
        <v>27</v>
      </c>
      <c r="G3" s="141"/>
      <c r="H3" s="141"/>
      <c r="I3" s="141"/>
      <c r="J3" s="141"/>
      <c r="K3" s="141"/>
      <c r="L3" s="141"/>
      <c r="M3" s="141"/>
      <c r="N3" s="141"/>
      <c r="O3" s="142"/>
      <c r="Q3" s="6"/>
    </row>
    <row r="4" spans="1:17" s="5" customFormat="1" ht="15.6" x14ac:dyDescent="0.3">
      <c r="A4" s="143" t="s">
        <v>28</v>
      </c>
      <c r="B4" s="144"/>
      <c r="C4" s="144"/>
      <c r="D4" s="144"/>
      <c r="E4" s="145" t="str">
        <f>[1]GENERAL!AC$2</f>
        <v>PLANTA</v>
      </c>
      <c r="F4" s="145"/>
      <c r="G4" s="145"/>
      <c r="H4" s="7"/>
      <c r="I4" s="7"/>
      <c r="J4" s="7"/>
      <c r="K4" s="7"/>
      <c r="L4" s="7"/>
      <c r="M4" s="7"/>
      <c r="N4" s="7"/>
      <c r="O4" s="8"/>
    </row>
    <row r="5" spans="1:17" s="5" customFormat="1" ht="15.6" x14ac:dyDescent="0.3">
      <c r="A5" s="148" t="s">
        <v>29</v>
      </c>
      <c r="B5" s="149"/>
      <c r="C5" s="149"/>
      <c r="D5" s="149"/>
      <c r="E5" s="150" t="s">
        <v>11</v>
      </c>
      <c r="F5" s="150"/>
      <c r="G5" s="150"/>
      <c r="H5" s="9"/>
      <c r="I5" s="9"/>
      <c r="J5" s="9"/>
      <c r="K5" s="9"/>
      <c r="L5" s="9"/>
      <c r="M5" s="9"/>
      <c r="N5" s="9"/>
      <c r="O5" s="10"/>
    </row>
    <row r="6" spans="1:17" s="5" customFormat="1" ht="15.6" x14ac:dyDescent="0.3">
      <c r="A6" s="148" t="s">
        <v>30</v>
      </c>
      <c r="B6" s="149"/>
      <c r="C6" s="149"/>
      <c r="D6" s="149"/>
      <c r="E6" s="11" t="s">
        <v>31</v>
      </c>
      <c r="F6" s="9"/>
      <c r="G6" s="9"/>
      <c r="H6" s="9"/>
      <c r="I6" s="9"/>
      <c r="J6" s="9"/>
      <c r="K6" s="9"/>
      <c r="L6" s="9"/>
      <c r="M6" s="9"/>
      <c r="N6" s="9"/>
      <c r="O6" s="10"/>
    </row>
    <row r="7" spans="1:17" s="5" customFormat="1" ht="16.2" thickBot="1" x14ac:dyDescent="0.35">
      <c r="A7" s="12"/>
      <c r="B7" s="13"/>
      <c r="C7" s="13"/>
      <c r="D7" s="13"/>
      <c r="E7" s="11"/>
      <c r="F7" s="14"/>
      <c r="G7" s="14"/>
      <c r="H7" s="14"/>
      <c r="I7" s="14"/>
      <c r="J7" s="14"/>
      <c r="K7" s="14"/>
      <c r="L7" s="14"/>
      <c r="M7" s="14"/>
      <c r="N7" s="14"/>
      <c r="O7" s="15"/>
    </row>
    <row r="8" spans="1:17" ht="25.2" thickBot="1" x14ac:dyDescent="0.35">
      <c r="A8" s="151" t="s">
        <v>95</v>
      </c>
      <c r="B8" s="152"/>
      <c r="C8" s="152"/>
      <c r="D8" s="152"/>
      <c r="E8" s="152"/>
      <c r="F8" s="152"/>
      <c r="G8" s="152"/>
      <c r="H8" s="152"/>
      <c r="I8" s="152"/>
      <c r="J8" s="152"/>
      <c r="K8" s="152"/>
      <c r="L8" s="152"/>
      <c r="M8" s="152"/>
      <c r="N8" s="152"/>
      <c r="O8" s="153"/>
    </row>
    <row r="9" spans="1:17" ht="15" customHeight="1" x14ac:dyDescent="0.3">
      <c r="A9" s="154" t="s">
        <v>32</v>
      </c>
      <c r="B9" s="155"/>
      <c r="C9" s="158" t="s">
        <v>33</v>
      </c>
      <c r="D9" s="16"/>
      <c r="E9" s="160" t="s">
        <v>34</v>
      </c>
      <c r="F9" s="161"/>
      <c r="G9" s="160" t="s">
        <v>35</v>
      </c>
      <c r="H9" s="161"/>
      <c r="I9" s="163" t="s">
        <v>36</v>
      </c>
      <c r="J9" s="163" t="s">
        <v>37</v>
      </c>
      <c r="K9" s="163" t="s">
        <v>38</v>
      </c>
      <c r="L9" s="165" t="s">
        <v>39</v>
      </c>
      <c r="M9" s="167"/>
      <c r="N9" s="167"/>
      <c r="O9" s="169" t="s">
        <v>2</v>
      </c>
    </row>
    <row r="10" spans="1:17" ht="31.5" customHeight="1" thickBot="1" x14ac:dyDescent="0.35">
      <c r="A10" s="156"/>
      <c r="B10" s="157"/>
      <c r="C10" s="159"/>
      <c r="D10" s="17"/>
      <c r="E10" s="159"/>
      <c r="F10" s="162"/>
      <c r="G10" s="159"/>
      <c r="H10" s="162"/>
      <c r="I10" s="164"/>
      <c r="J10" s="164"/>
      <c r="K10" s="164"/>
      <c r="L10" s="166"/>
      <c r="M10" s="168"/>
      <c r="N10" s="168"/>
      <c r="O10" s="170"/>
    </row>
    <row r="11" spans="1:17" ht="44.25" customHeight="1" thickBot="1" x14ac:dyDescent="0.35">
      <c r="A11" s="190" t="s">
        <v>21</v>
      </c>
      <c r="B11" s="191"/>
      <c r="C11" s="18">
        <f>O15</f>
        <v>4</v>
      </c>
      <c r="D11" s="19"/>
      <c r="E11" s="146">
        <f>O17</f>
        <v>0</v>
      </c>
      <c r="F11" s="147"/>
      <c r="G11" s="146">
        <f>O19</f>
        <v>3</v>
      </c>
      <c r="H11" s="147"/>
      <c r="I11" s="20">
        <f>O21</f>
        <v>1</v>
      </c>
      <c r="J11" s="20">
        <f>O28</f>
        <v>2.5</v>
      </c>
      <c r="K11" s="20">
        <f>O33</f>
        <v>7.72</v>
      </c>
      <c r="L11" s="21">
        <f>O38</f>
        <v>5.84</v>
      </c>
      <c r="M11" s="22"/>
      <c r="N11" s="22"/>
      <c r="O11" s="23">
        <f>IF( SUM(C11:L11)&lt;=30,SUM(C11:L11),"EXCEDE LOS 30 PUNTOS")</f>
        <v>24.06</v>
      </c>
    </row>
    <row r="12" spans="1:17" ht="15.6" thickTop="1" thickBot="1" x14ac:dyDescent="0.35">
      <c r="A12" s="24"/>
      <c r="B12" s="11"/>
      <c r="C12" s="11"/>
      <c r="D12" s="11"/>
      <c r="E12" s="11"/>
      <c r="F12" s="11"/>
      <c r="G12" s="11"/>
      <c r="H12" s="11"/>
      <c r="I12" s="11"/>
      <c r="J12" s="11"/>
      <c r="K12" s="11"/>
      <c r="L12" s="11"/>
      <c r="M12" s="11"/>
      <c r="N12" s="11"/>
      <c r="O12" s="25"/>
    </row>
    <row r="13" spans="1:17" ht="18" thickBot="1" x14ac:dyDescent="0.35">
      <c r="A13" s="195" t="s">
        <v>40</v>
      </c>
      <c r="B13" s="196"/>
      <c r="C13" s="196"/>
      <c r="D13" s="196"/>
      <c r="E13" s="196"/>
      <c r="F13" s="196"/>
      <c r="G13" s="196"/>
      <c r="H13" s="196"/>
      <c r="I13" s="196"/>
      <c r="J13" s="196"/>
      <c r="K13" s="196"/>
      <c r="L13" s="196"/>
      <c r="M13" s="196"/>
      <c r="N13" s="197"/>
      <c r="O13" s="26" t="s">
        <v>41</v>
      </c>
    </row>
    <row r="14" spans="1:17" ht="23.4" thickBot="1" x14ac:dyDescent="0.35">
      <c r="A14" s="181" t="s">
        <v>42</v>
      </c>
      <c r="B14" s="182"/>
      <c r="C14" s="182"/>
      <c r="D14" s="182"/>
      <c r="E14" s="182"/>
      <c r="F14" s="182"/>
      <c r="G14" s="182"/>
      <c r="H14" s="182"/>
      <c r="I14" s="182"/>
      <c r="J14" s="182"/>
      <c r="K14" s="182"/>
      <c r="L14" s="182"/>
      <c r="M14" s="183"/>
      <c r="N14" s="11"/>
      <c r="O14" s="25"/>
    </row>
    <row r="15" spans="1:17" ht="31.5" customHeight="1" thickBot="1" x14ac:dyDescent="0.35">
      <c r="A15" s="184" t="s">
        <v>43</v>
      </c>
      <c r="B15" s="185"/>
      <c r="C15" s="27"/>
      <c r="D15" s="186" t="s">
        <v>179</v>
      </c>
      <c r="E15" s="187"/>
      <c r="F15" s="187"/>
      <c r="G15" s="187"/>
      <c r="H15" s="187"/>
      <c r="I15" s="187"/>
      <c r="J15" s="187"/>
      <c r="K15" s="187"/>
      <c r="L15" s="187"/>
      <c r="M15" s="188"/>
      <c r="N15" s="28"/>
      <c r="O15" s="29">
        <v>4</v>
      </c>
    </row>
    <row r="16" spans="1:17" ht="15" thickBot="1" x14ac:dyDescent="0.35">
      <c r="A16" s="30"/>
      <c r="B16" s="11"/>
      <c r="C16" s="11"/>
      <c r="D16" s="31"/>
      <c r="E16" s="11"/>
      <c r="F16" s="11"/>
      <c r="G16" s="11"/>
      <c r="H16" s="11"/>
      <c r="I16" s="11"/>
      <c r="J16" s="11"/>
      <c r="K16" s="11"/>
      <c r="L16" s="11"/>
      <c r="M16" s="11"/>
      <c r="N16" s="11"/>
      <c r="O16" s="32"/>
    </row>
    <row r="17" spans="1:18" ht="40.5" customHeight="1" thickBot="1" x14ac:dyDescent="0.35">
      <c r="A17" s="171" t="s">
        <v>44</v>
      </c>
      <c r="B17" s="172"/>
      <c r="C17" s="11"/>
      <c r="D17" s="33"/>
      <c r="E17" s="189"/>
      <c r="F17" s="173"/>
      <c r="G17" s="173"/>
      <c r="H17" s="173"/>
      <c r="I17" s="173"/>
      <c r="J17" s="173"/>
      <c r="K17" s="173"/>
      <c r="L17" s="173"/>
      <c r="M17" s="174"/>
      <c r="N17" s="28"/>
      <c r="O17" s="29"/>
    </row>
    <row r="18" spans="1:18" ht="15" thickBot="1" x14ac:dyDescent="0.35">
      <c r="A18" s="30"/>
      <c r="B18" s="11"/>
      <c r="C18" s="11"/>
      <c r="D18" s="31"/>
      <c r="E18" s="11"/>
      <c r="F18" s="11"/>
      <c r="G18" s="11"/>
      <c r="H18" s="11"/>
      <c r="I18" s="11"/>
      <c r="J18" s="11"/>
      <c r="K18" s="11"/>
      <c r="L18" s="11"/>
      <c r="M18" s="11"/>
      <c r="N18" s="11"/>
      <c r="O18" s="32"/>
    </row>
    <row r="19" spans="1:18" ht="40.5" customHeight="1" thickBot="1" x14ac:dyDescent="0.35">
      <c r="A19" s="171" t="s">
        <v>45</v>
      </c>
      <c r="B19" s="172"/>
      <c r="C19" s="27"/>
      <c r="D19" s="34"/>
      <c r="E19" s="173" t="s">
        <v>150</v>
      </c>
      <c r="F19" s="173"/>
      <c r="G19" s="173"/>
      <c r="H19" s="173"/>
      <c r="I19" s="173"/>
      <c r="J19" s="173"/>
      <c r="K19" s="173"/>
      <c r="L19" s="173"/>
      <c r="M19" s="174"/>
      <c r="N19" s="28"/>
      <c r="O19" s="29">
        <v>3</v>
      </c>
    </row>
    <row r="20" spans="1:18" ht="15" thickBot="1" x14ac:dyDescent="0.35">
      <c r="A20" s="30"/>
      <c r="B20" s="11"/>
      <c r="C20" s="11"/>
      <c r="D20" s="11"/>
      <c r="E20" s="11"/>
      <c r="F20" s="11"/>
      <c r="G20" s="11"/>
      <c r="H20" s="11"/>
      <c r="I20" s="11"/>
      <c r="J20" s="11"/>
      <c r="K20" s="11"/>
      <c r="L20" s="11"/>
      <c r="M20" s="11"/>
      <c r="N20" s="11"/>
      <c r="O20" s="32"/>
    </row>
    <row r="21" spans="1:18" ht="48.75" customHeight="1" thickBot="1" x14ac:dyDescent="0.35">
      <c r="A21" s="171" t="s">
        <v>46</v>
      </c>
      <c r="B21" s="172"/>
      <c r="C21" s="27"/>
      <c r="D21" s="175" t="s">
        <v>161</v>
      </c>
      <c r="E21" s="176"/>
      <c r="F21" s="176"/>
      <c r="G21" s="176"/>
      <c r="H21" s="176"/>
      <c r="I21" s="176"/>
      <c r="J21" s="176"/>
      <c r="K21" s="176"/>
      <c r="L21" s="176"/>
      <c r="M21" s="177"/>
      <c r="N21" s="28"/>
      <c r="O21" s="29">
        <v>1</v>
      </c>
    </row>
    <row r="22" spans="1:18" ht="16.2" thickBot="1" x14ac:dyDescent="0.35">
      <c r="A22" s="35"/>
      <c r="B22" s="36"/>
      <c r="C22" s="37"/>
      <c r="D22" s="38"/>
      <c r="E22" s="38"/>
      <c r="F22" s="38"/>
      <c r="G22" s="38"/>
      <c r="H22" s="38"/>
      <c r="I22" s="38"/>
      <c r="J22" s="38"/>
      <c r="K22" s="38"/>
      <c r="L22" s="38"/>
      <c r="M22" s="38"/>
      <c r="N22" s="37"/>
      <c r="O22" s="39"/>
    </row>
    <row r="23" spans="1:18" ht="18.600000000000001" thickTop="1" thickBot="1" x14ac:dyDescent="0.35">
      <c r="A23" s="178" t="s">
        <v>8</v>
      </c>
      <c r="B23" s="179"/>
      <c r="C23" s="179"/>
      <c r="D23" s="179"/>
      <c r="E23" s="179"/>
      <c r="F23" s="179"/>
      <c r="G23" s="179"/>
      <c r="H23" s="179"/>
      <c r="I23" s="179"/>
      <c r="J23" s="179"/>
      <c r="K23" s="179"/>
      <c r="L23" s="179"/>
      <c r="M23" s="180"/>
      <c r="N23" s="11"/>
      <c r="O23" s="40">
        <f>IF( SUM(O15:O21)&lt;=10,SUM(O15:O21),"EXCEDE LOS 10 PUNTOS VALIDOS")</f>
        <v>8</v>
      </c>
    </row>
    <row r="24" spans="1:18" ht="18" thickBot="1" x14ac:dyDescent="0.35">
      <c r="A24" s="41"/>
      <c r="B24" s="42"/>
      <c r="C24" s="42"/>
      <c r="D24" s="42"/>
      <c r="E24" s="42"/>
      <c r="F24" s="42"/>
      <c r="G24" s="42"/>
      <c r="H24" s="42"/>
      <c r="I24" s="42"/>
      <c r="J24" s="42"/>
      <c r="K24" s="42"/>
      <c r="L24" s="42"/>
      <c r="M24" s="42"/>
      <c r="N24" s="11"/>
      <c r="O24" s="39"/>
    </row>
    <row r="25" spans="1:18" ht="23.4" thickBot="1" x14ac:dyDescent="0.35">
      <c r="A25" s="181" t="s">
        <v>47</v>
      </c>
      <c r="B25" s="182"/>
      <c r="C25" s="182"/>
      <c r="D25" s="182"/>
      <c r="E25" s="182"/>
      <c r="F25" s="182"/>
      <c r="G25" s="182"/>
      <c r="H25" s="182"/>
      <c r="I25" s="182"/>
      <c r="J25" s="182"/>
      <c r="K25" s="182"/>
      <c r="L25" s="182"/>
      <c r="M25" s="183"/>
      <c r="N25" s="11"/>
      <c r="O25" s="39"/>
    </row>
    <row r="26" spans="1:18" ht="105" customHeight="1" thickBot="1" x14ac:dyDescent="0.35">
      <c r="A26" s="184" t="s">
        <v>48</v>
      </c>
      <c r="B26" s="185"/>
      <c r="C26" s="27"/>
      <c r="D26" s="186" t="s">
        <v>178</v>
      </c>
      <c r="E26" s="187"/>
      <c r="F26" s="187"/>
      <c r="G26" s="187"/>
      <c r="H26" s="187"/>
      <c r="I26" s="187"/>
      <c r="J26" s="187"/>
      <c r="K26" s="187"/>
      <c r="L26" s="187"/>
      <c r="M26" s="188"/>
      <c r="N26" s="28"/>
      <c r="O26" s="29">
        <v>2.5</v>
      </c>
      <c r="Q26" s="43"/>
      <c r="R26" s="43"/>
    </row>
    <row r="27" spans="1:18" ht="16.2" thickBot="1" x14ac:dyDescent="0.35">
      <c r="A27" s="35"/>
      <c r="B27" s="36"/>
      <c r="C27" s="37"/>
      <c r="D27" s="38"/>
      <c r="E27" s="38"/>
      <c r="F27" s="38"/>
      <c r="G27" s="38"/>
      <c r="H27" s="38"/>
      <c r="I27" s="38"/>
      <c r="J27" s="38"/>
      <c r="K27" s="38"/>
      <c r="L27" s="38"/>
      <c r="M27" s="38"/>
      <c r="N27" s="37"/>
      <c r="O27" s="39"/>
    </row>
    <row r="28" spans="1:18" ht="18.600000000000001" thickTop="1" thickBot="1" x14ac:dyDescent="0.35">
      <c r="A28" s="178" t="s">
        <v>7</v>
      </c>
      <c r="B28" s="179"/>
      <c r="C28" s="179"/>
      <c r="D28" s="179"/>
      <c r="E28" s="179"/>
      <c r="F28" s="179"/>
      <c r="G28" s="179"/>
      <c r="H28" s="179"/>
      <c r="I28" s="179"/>
      <c r="J28" s="179"/>
      <c r="K28" s="179"/>
      <c r="L28" s="179"/>
      <c r="M28" s="180"/>
      <c r="N28" s="37"/>
      <c r="O28" s="40">
        <f>IF(O26&lt;=10,O26,"EXCEDE LOS 10 PUNTOS PERMITIDOS")</f>
        <v>2.5</v>
      </c>
      <c r="Q28" s="43"/>
      <c r="R28" s="43"/>
    </row>
    <row r="29" spans="1:18" ht="15" thickBot="1" x14ac:dyDescent="0.35">
      <c r="A29" s="44"/>
      <c r="B29" s="45"/>
      <c r="C29" s="45"/>
      <c r="D29" s="45"/>
      <c r="E29" s="45"/>
      <c r="F29" s="45"/>
      <c r="G29" s="45"/>
      <c r="H29" s="45"/>
      <c r="I29" s="45"/>
      <c r="J29" s="45"/>
      <c r="K29" s="45"/>
      <c r="L29" s="45"/>
      <c r="M29" s="45"/>
      <c r="N29" s="45"/>
      <c r="O29" s="39"/>
    </row>
    <row r="30" spans="1:18" ht="23.4" thickBot="1" x14ac:dyDescent="0.35">
      <c r="A30" s="181" t="s">
        <v>49</v>
      </c>
      <c r="B30" s="182"/>
      <c r="C30" s="182"/>
      <c r="D30" s="182"/>
      <c r="E30" s="182"/>
      <c r="F30" s="182"/>
      <c r="G30" s="182"/>
      <c r="H30" s="182"/>
      <c r="I30" s="182"/>
      <c r="J30" s="182"/>
      <c r="K30" s="182"/>
      <c r="L30" s="182"/>
      <c r="M30" s="183"/>
      <c r="N30" s="45"/>
      <c r="O30" s="39"/>
    </row>
    <row r="31" spans="1:18" ht="352.5" customHeight="1" thickBot="1" x14ac:dyDescent="0.35">
      <c r="A31" s="184" t="s">
        <v>6</v>
      </c>
      <c r="B31" s="185"/>
      <c r="C31" s="27"/>
      <c r="D31" s="186" t="s">
        <v>164</v>
      </c>
      <c r="E31" s="187"/>
      <c r="F31" s="187"/>
      <c r="G31" s="187"/>
      <c r="H31" s="187"/>
      <c r="I31" s="187"/>
      <c r="J31" s="187"/>
      <c r="K31" s="187"/>
      <c r="L31" s="187"/>
      <c r="M31" s="188"/>
      <c r="N31" s="28"/>
      <c r="O31" s="29">
        <v>7.72</v>
      </c>
    </row>
    <row r="32" spans="1:18" ht="15" thickBot="1" x14ac:dyDescent="0.35">
      <c r="A32" s="46"/>
      <c r="B32" s="11"/>
      <c r="C32" s="11"/>
      <c r="D32" s="11"/>
      <c r="E32" s="11"/>
      <c r="F32" s="11"/>
      <c r="G32" s="11"/>
      <c r="H32" s="11"/>
      <c r="I32" s="11"/>
      <c r="J32" s="11"/>
      <c r="K32" s="11"/>
      <c r="L32" s="11"/>
      <c r="M32" s="11"/>
      <c r="N32" s="11"/>
      <c r="O32" s="39"/>
    </row>
    <row r="33" spans="1:15" ht="18.600000000000001" thickTop="1" thickBot="1" x14ac:dyDescent="0.35">
      <c r="A33" s="178" t="s">
        <v>5</v>
      </c>
      <c r="B33" s="179"/>
      <c r="C33" s="179"/>
      <c r="D33" s="179"/>
      <c r="E33" s="179"/>
      <c r="F33" s="179"/>
      <c r="G33" s="179"/>
      <c r="H33" s="179"/>
      <c r="I33" s="179"/>
      <c r="J33" s="179"/>
      <c r="K33" s="179"/>
      <c r="L33" s="179"/>
      <c r="M33" s="180"/>
      <c r="N33" s="37"/>
      <c r="O33" s="40">
        <f>IF(O31&lt;=10,O31,"EXCEDE LOS 10 PUNTOS PERMITIDOS")</f>
        <v>7.72</v>
      </c>
    </row>
    <row r="34" spans="1:15" ht="15" thickBot="1" x14ac:dyDescent="0.35">
      <c r="A34" s="46"/>
      <c r="B34" s="11"/>
      <c r="C34" s="11"/>
      <c r="D34" s="11"/>
      <c r="E34" s="11"/>
      <c r="F34" s="11"/>
      <c r="G34" s="11"/>
      <c r="H34" s="11"/>
      <c r="I34" s="11"/>
      <c r="J34" s="11"/>
      <c r="K34" s="11"/>
      <c r="L34" s="11"/>
      <c r="M34" s="11"/>
      <c r="N34" s="11"/>
      <c r="O34" s="39"/>
    </row>
    <row r="35" spans="1:15" ht="23.4" thickBot="1" x14ac:dyDescent="0.35">
      <c r="A35" s="181" t="s">
        <v>50</v>
      </c>
      <c r="B35" s="182"/>
      <c r="C35" s="182"/>
      <c r="D35" s="182"/>
      <c r="E35" s="182"/>
      <c r="F35" s="182"/>
      <c r="G35" s="182"/>
      <c r="H35" s="182"/>
      <c r="I35" s="182"/>
      <c r="J35" s="182"/>
      <c r="K35" s="182"/>
      <c r="L35" s="182"/>
      <c r="M35" s="183"/>
      <c r="N35" s="11"/>
      <c r="O35" s="39"/>
    </row>
    <row r="36" spans="1:15" ht="409.5" customHeight="1" thickBot="1" x14ac:dyDescent="0.35">
      <c r="A36" s="171" t="s">
        <v>4</v>
      </c>
      <c r="B36" s="172"/>
      <c r="C36" s="27"/>
      <c r="D36" s="218" t="s">
        <v>184</v>
      </c>
      <c r="E36" s="219"/>
      <c r="F36" s="219"/>
      <c r="G36" s="219"/>
      <c r="H36" s="219"/>
      <c r="I36" s="219"/>
      <c r="J36" s="219"/>
      <c r="K36" s="219"/>
      <c r="L36" s="219"/>
      <c r="M36" s="220"/>
      <c r="N36" s="28"/>
      <c r="O36" s="29">
        <f>2+0.16+0.18+0.25+0.25+0.5+0.5+0.5+0.5+0.5+0.5</f>
        <v>5.84</v>
      </c>
    </row>
    <row r="37" spans="1:15" ht="16.2" thickBot="1" x14ac:dyDescent="0.35">
      <c r="A37" s="35"/>
      <c r="B37" s="36"/>
      <c r="C37" s="37"/>
      <c r="D37" s="38"/>
      <c r="E37" s="38"/>
      <c r="F37" s="38"/>
      <c r="G37" s="38"/>
      <c r="H37" s="38"/>
      <c r="I37" s="38"/>
      <c r="J37" s="38"/>
      <c r="K37" s="38"/>
      <c r="L37" s="38"/>
      <c r="M37" s="38"/>
      <c r="N37" s="37"/>
      <c r="O37" s="39"/>
    </row>
    <row r="38" spans="1:15" ht="18.600000000000001" thickTop="1" thickBot="1" x14ac:dyDescent="0.35">
      <c r="A38" s="178" t="s">
        <v>3</v>
      </c>
      <c r="B38" s="179"/>
      <c r="C38" s="179"/>
      <c r="D38" s="179"/>
      <c r="E38" s="179"/>
      <c r="F38" s="179"/>
      <c r="G38" s="179"/>
      <c r="H38" s="179"/>
      <c r="I38" s="179"/>
      <c r="J38" s="179"/>
      <c r="K38" s="179"/>
      <c r="L38" s="179"/>
      <c r="M38" s="180"/>
      <c r="N38" s="37"/>
      <c r="O38" s="40">
        <f>IF(O36&lt;=10,O36,"EXCEDE LOS 10 PUNTOS PERMITIDOS")</f>
        <v>5.84</v>
      </c>
    </row>
    <row r="39" spans="1:15" x14ac:dyDescent="0.3">
      <c r="A39" s="46"/>
      <c r="B39" s="11"/>
      <c r="C39" s="11"/>
      <c r="D39" s="11"/>
      <c r="E39" s="11"/>
      <c r="F39" s="11"/>
      <c r="G39" s="11"/>
      <c r="H39" s="11"/>
      <c r="I39" s="11"/>
      <c r="J39" s="11"/>
      <c r="K39" s="11"/>
      <c r="L39" s="11"/>
      <c r="M39" s="11"/>
      <c r="N39" s="11"/>
      <c r="O39" s="39"/>
    </row>
    <row r="40" spans="1:15" ht="15" thickBot="1" x14ac:dyDescent="0.35">
      <c r="A40" s="46"/>
      <c r="B40" s="11"/>
      <c r="C40" s="11"/>
      <c r="D40" s="11"/>
      <c r="E40" s="11"/>
      <c r="F40" s="11"/>
      <c r="G40" s="11"/>
      <c r="H40" s="11"/>
      <c r="I40" s="11"/>
      <c r="J40" s="11"/>
      <c r="K40" s="11"/>
      <c r="L40" s="11"/>
      <c r="M40" s="11"/>
      <c r="N40" s="11"/>
      <c r="O40" s="47"/>
    </row>
    <row r="41" spans="1:15" ht="24" thickTop="1" thickBot="1" x14ac:dyDescent="0.35">
      <c r="A41" s="192" t="s">
        <v>2</v>
      </c>
      <c r="B41" s="193"/>
      <c r="C41" s="193"/>
      <c r="D41" s="193"/>
      <c r="E41" s="193"/>
      <c r="F41" s="193"/>
      <c r="G41" s="193"/>
      <c r="H41" s="193"/>
      <c r="I41" s="193"/>
      <c r="J41" s="193"/>
      <c r="K41" s="193"/>
      <c r="L41" s="193"/>
      <c r="M41" s="194"/>
      <c r="N41" s="48"/>
      <c r="O41" s="49">
        <f>IF((O23+O28+O33+O38)&lt;=30,(O23+O28+O33+O38),"ERROR EXCEDE LOS 30 PUNTOS")</f>
        <v>24.06</v>
      </c>
    </row>
    <row r="42" spans="1:15" x14ac:dyDescent="0.3">
      <c r="A42" s="50"/>
      <c r="B42" s="11"/>
      <c r="C42" s="11"/>
      <c r="D42" s="11"/>
      <c r="E42" s="11"/>
      <c r="F42" s="11"/>
      <c r="G42" s="11"/>
      <c r="H42" s="11"/>
      <c r="I42" s="11"/>
      <c r="J42" s="11"/>
      <c r="K42" s="11"/>
      <c r="L42" s="11"/>
      <c r="M42" s="11"/>
      <c r="N42" s="11"/>
      <c r="O42" s="51"/>
    </row>
    <row r="43" spans="1:15" x14ac:dyDescent="0.3">
      <c r="A43" s="50"/>
      <c r="B43" s="11"/>
      <c r="C43" s="11"/>
      <c r="D43" s="11"/>
      <c r="E43" s="11"/>
      <c r="F43" s="11"/>
      <c r="G43" s="11"/>
      <c r="H43" s="11"/>
      <c r="I43" s="11"/>
      <c r="J43" s="11"/>
      <c r="K43" s="11"/>
      <c r="L43" s="11"/>
      <c r="M43" s="11"/>
      <c r="N43" s="11"/>
      <c r="O43" s="51"/>
    </row>
    <row r="44" spans="1:15" x14ac:dyDescent="0.3">
      <c r="A44" s="50"/>
      <c r="B44" s="11"/>
      <c r="C44" s="11"/>
      <c r="D44" s="11"/>
      <c r="E44" s="11"/>
      <c r="F44" s="11"/>
      <c r="G44" s="11"/>
      <c r="H44" s="11"/>
      <c r="I44" s="11"/>
      <c r="J44" s="11"/>
      <c r="K44" s="11"/>
      <c r="L44" s="11"/>
      <c r="M44" s="11"/>
      <c r="N44" s="11"/>
      <c r="O44" s="51"/>
    </row>
    <row r="45" spans="1:15" x14ac:dyDescent="0.3">
      <c r="A45" s="50"/>
      <c r="B45" s="11"/>
      <c r="C45" s="11"/>
      <c r="D45" s="11"/>
      <c r="E45" s="11"/>
      <c r="F45" s="11"/>
      <c r="G45" s="11"/>
      <c r="H45" s="11"/>
      <c r="I45" s="11"/>
      <c r="J45" s="11"/>
      <c r="K45" s="11"/>
      <c r="L45" s="11"/>
      <c r="M45" s="11"/>
      <c r="N45" s="11"/>
      <c r="O45" s="51"/>
    </row>
    <row r="46" spans="1:15" x14ac:dyDescent="0.3">
      <c r="A46" s="50"/>
      <c r="B46" s="11"/>
      <c r="C46" s="11"/>
      <c r="D46" s="11"/>
      <c r="E46" s="11"/>
      <c r="F46" s="11"/>
      <c r="G46" s="11"/>
      <c r="H46" s="11"/>
      <c r="I46" s="11"/>
      <c r="J46" s="11"/>
      <c r="K46" s="11"/>
      <c r="L46" s="11"/>
      <c r="M46" s="11"/>
      <c r="N46" s="11"/>
      <c r="O46" s="51"/>
    </row>
    <row r="47" spans="1:15" x14ac:dyDescent="0.3">
      <c r="A47" s="50"/>
      <c r="B47" s="11"/>
      <c r="C47" s="11"/>
      <c r="D47" s="11"/>
      <c r="E47" s="11"/>
      <c r="F47" s="11"/>
      <c r="G47" s="11"/>
      <c r="H47" s="11"/>
      <c r="I47" s="11"/>
      <c r="J47" s="11"/>
      <c r="K47" s="11"/>
      <c r="L47" s="11"/>
      <c r="M47" s="11"/>
      <c r="N47" s="11"/>
      <c r="O47" s="51"/>
    </row>
    <row r="48" spans="1:15" x14ac:dyDescent="0.3">
      <c r="A48" s="50"/>
      <c r="B48" s="11"/>
      <c r="C48" s="11"/>
      <c r="D48" s="11"/>
      <c r="E48" s="11"/>
      <c r="F48" s="11"/>
      <c r="G48" s="11"/>
      <c r="H48" s="11"/>
      <c r="I48" s="11"/>
      <c r="J48" s="11"/>
      <c r="K48" s="11"/>
      <c r="L48" s="11"/>
      <c r="M48" s="11"/>
      <c r="N48" s="11"/>
      <c r="O48" s="51"/>
    </row>
    <row r="49" spans="1:16" x14ac:dyDescent="0.3">
      <c r="A49" s="50"/>
      <c r="B49" s="11"/>
      <c r="C49" s="11"/>
      <c r="D49" s="11"/>
      <c r="E49" s="11"/>
      <c r="F49" s="11"/>
      <c r="G49" s="11"/>
      <c r="H49" s="11"/>
      <c r="I49" s="11"/>
      <c r="J49" s="11"/>
      <c r="K49" s="11"/>
      <c r="L49" s="11"/>
      <c r="M49" s="11"/>
      <c r="N49" s="11"/>
      <c r="O49" s="51"/>
    </row>
    <row r="50" spans="1:16" x14ac:dyDescent="0.3">
      <c r="A50" s="50"/>
      <c r="B50" s="11"/>
      <c r="C50" s="11"/>
      <c r="D50" s="11"/>
      <c r="E50" s="11"/>
      <c r="F50" s="11"/>
      <c r="G50" s="11"/>
      <c r="H50" s="11"/>
      <c r="I50" s="11"/>
      <c r="J50" s="11"/>
      <c r="K50" s="11"/>
      <c r="L50" s="11"/>
      <c r="M50" s="11"/>
      <c r="N50" s="11"/>
      <c r="O50" s="51"/>
    </row>
    <row r="51" spans="1:16" x14ac:dyDescent="0.3">
      <c r="A51" s="50"/>
      <c r="B51" s="11"/>
      <c r="C51" s="11"/>
      <c r="D51" s="11"/>
      <c r="E51" s="11"/>
      <c r="F51" s="11"/>
      <c r="G51" s="11"/>
      <c r="H51" s="11"/>
      <c r="I51" s="11"/>
      <c r="J51" s="11"/>
      <c r="K51" s="11"/>
      <c r="L51" s="11"/>
      <c r="M51" s="11"/>
      <c r="N51" s="11"/>
      <c r="O51" s="51"/>
    </row>
    <row r="52" spans="1:16" s="55" customFormat="1" x14ac:dyDescent="0.3">
      <c r="A52" s="52"/>
      <c r="B52" s="53"/>
      <c r="C52" s="53"/>
      <c r="D52" s="53"/>
      <c r="E52" s="53"/>
      <c r="F52" s="53"/>
      <c r="G52" s="53"/>
      <c r="H52" s="53"/>
      <c r="I52" s="53"/>
      <c r="J52" s="53"/>
      <c r="K52" s="53"/>
      <c r="L52" s="53"/>
      <c r="M52" s="53"/>
      <c r="N52" s="53"/>
      <c r="O52" s="54"/>
    </row>
    <row r="53" spans="1:16" s="55" customFormat="1" x14ac:dyDescent="0.3">
      <c r="A53" s="52"/>
      <c r="B53" s="53"/>
      <c r="C53" s="53"/>
      <c r="D53" s="53"/>
      <c r="E53" s="53"/>
      <c r="F53" s="53"/>
      <c r="G53" s="53"/>
      <c r="H53" s="53"/>
      <c r="I53" s="53"/>
      <c r="J53" s="53"/>
      <c r="K53" s="53"/>
      <c r="L53" s="53"/>
      <c r="M53" s="53"/>
      <c r="N53" s="53"/>
      <c r="O53" s="56" t="s">
        <v>51</v>
      </c>
    </row>
    <row r="54" spans="1:16" s="55" customFormat="1" x14ac:dyDescent="0.3">
      <c r="A54" s="52"/>
      <c r="B54" s="53"/>
      <c r="C54" s="53"/>
      <c r="D54" s="53"/>
      <c r="E54" s="53"/>
      <c r="F54" s="53"/>
      <c r="G54" s="53"/>
      <c r="H54" s="53"/>
      <c r="I54" s="53"/>
      <c r="J54" s="53"/>
      <c r="K54" s="53"/>
      <c r="L54" s="53"/>
      <c r="M54" s="53"/>
      <c r="N54" s="53"/>
      <c r="O54" s="54"/>
    </row>
    <row r="55" spans="1:16" s="55" customFormat="1" x14ac:dyDescent="0.3">
      <c r="A55" s="52"/>
      <c r="B55" s="53"/>
      <c r="C55" s="53"/>
      <c r="D55" s="53"/>
      <c r="E55" s="53"/>
      <c r="F55" s="53"/>
      <c r="G55" s="53"/>
      <c r="H55" s="53"/>
      <c r="I55" s="53"/>
      <c r="J55" s="53"/>
      <c r="K55" s="53"/>
      <c r="L55" s="53"/>
      <c r="M55" s="53"/>
      <c r="N55" s="53"/>
      <c r="O55" s="54"/>
    </row>
    <row r="56" spans="1:16" s="55" customFormat="1" ht="24.6" x14ac:dyDescent="0.3">
      <c r="A56" s="199" t="s">
        <v>52</v>
      </c>
      <c r="B56" s="200"/>
      <c r="C56" s="200"/>
      <c r="D56" s="200"/>
      <c r="E56" s="200"/>
      <c r="F56" s="200"/>
      <c r="G56" s="200"/>
      <c r="H56" s="200"/>
      <c r="I56" s="200"/>
      <c r="J56" s="200"/>
      <c r="K56" s="200"/>
      <c r="L56" s="200"/>
      <c r="M56" s="200"/>
      <c r="N56" s="200"/>
      <c r="O56" s="201"/>
    </row>
    <row r="57" spans="1:16" s="55" customFormat="1" x14ac:dyDescent="0.3">
      <c r="A57" s="57"/>
      <c r="B57" s="53"/>
      <c r="C57" s="53"/>
      <c r="D57" s="53"/>
      <c r="E57" s="53"/>
      <c r="F57" s="53"/>
      <c r="G57" s="53"/>
      <c r="H57" s="53"/>
      <c r="I57" s="53"/>
      <c r="J57" s="53"/>
      <c r="K57" s="53"/>
      <c r="L57" s="58"/>
      <c r="M57" s="53"/>
      <c r="N57" s="53"/>
      <c r="O57" s="53"/>
      <c r="P57" s="59"/>
    </row>
    <row r="58" spans="1:16" s="55" customFormat="1" ht="36.75" customHeight="1" x14ac:dyDescent="0.3">
      <c r="A58" s="198" t="s">
        <v>53</v>
      </c>
      <c r="B58" s="198"/>
      <c r="C58" s="198"/>
      <c r="D58" s="198"/>
      <c r="E58" s="198"/>
      <c r="F58" s="202"/>
      <c r="G58" s="202"/>
      <c r="H58" s="202"/>
      <c r="I58" s="60" t="s">
        <v>54</v>
      </c>
      <c r="J58" s="70" t="s">
        <v>55</v>
      </c>
      <c r="K58" s="70" t="s">
        <v>56</v>
      </c>
      <c r="L58" s="70" t="s">
        <v>57</v>
      </c>
      <c r="M58" s="70"/>
      <c r="N58" s="61"/>
      <c r="O58" s="70" t="s">
        <v>58</v>
      </c>
    </row>
    <row r="59" spans="1:16" s="55" customFormat="1" ht="23.25" customHeight="1" x14ac:dyDescent="0.3">
      <c r="A59" s="71">
        <v>1</v>
      </c>
      <c r="B59" s="203" t="s">
        <v>59</v>
      </c>
      <c r="C59" s="203"/>
      <c r="D59" s="203"/>
      <c r="E59" s="203"/>
      <c r="F59" s="204"/>
      <c r="G59" s="204"/>
      <c r="H59" s="204"/>
      <c r="I59" s="62" t="s">
        <v>60</v>
      </c>
      <c r="J59" s="63">
        <v>0</v>
      </c>
      <c r="K59" s="63">
        <v>0</v>
      </c>
      <c r="L59" s="63">
        <v>0</v>
      </c>
      <c r="M59" s="64"/>
      <c r="N59" s="64"/>
      <c r="O59" s="64">
        <f>J59+K59+L59</f>
        <v>0</v>
      </c>
    </row>
    <row r="60" spans="1:16" s="55" customFormat="1" x14ac:dyDescent="0.3">
      <c r="A60" s="71">
        <v>2</v>
      </c>
      <c r="B60" s="205" t="s">
        <v>61</v>
      </c>
      <c r="C60" s="203"/>
      <c r="D60" s="203"/>
      <c r="E60" s="203"/>
      <c r="F60" s="204"/>
      <c r="G60" s="204"/>
      <c r="H60" s="204"/>
      <c r="I60" s="62" t="s">
        <v>60</v>
      </c>
      <c r="J60" s="63">
        <v>0</v>
      </c>
      <c r="K60" s="63">
        <v>0</v>
      </c>
      <c r="L60" s="63">
        <v>0</v>
      </c>
      <c r="M60" s="64"/>
      <c r="N60" s="64"/>
      <c r="O60" s="64">
        <f t="shared" ref="O60:O65" si="0">J60+K60+L60</f>
        <v>0</v>
      </c>
    </row>
    <row r="61" spans="1:16" s="55" customFormat="1" ht="37.5" customHeight="1" x14ac:dyDescent="0.3">
      <c r="A61" s="71">
        <v>3</v>
      </c>
      <c r="B61" s="203" t="s">
        <v>62</v>
      </c>
      <c r="C61" s="203"/>
      <c r="D61" s="203"/>
      <c r="E61" s="203"/>
      <c r="F61" s="204"/>
      <c r="G61" s="204"/>
      <c r="H61" s="204"/>
      <c r="I61" s="62" t="s">
        <v>63</v>
      </c>
      <c r="J61" s="63">
        <v>0</v>
      </c>
      <c r="K61" s="63">
        <v>0</v>
      </c>
      <c r="L61" s="63">
        <v>0</v>
      </c>
      <c r="M61" s="64"/>
      <c r="N61" s="64"/>
      <c r="O61" s="64">
        <f t="shared" si="0"/>
        <v>0</v>
      </c>
    </row>
    <row r="62" spans="1:16" s="55" customFormat="1" ht="37.5" customHeight="1" x14ac:dyDescent="0.3">
      <c r="A62" s="71">
        <v>4</v>
      </c>
      <c r="B62" s="203" t="s">
        <v>64</v>
      </c>
      <c r="C62" s="203"/>
      <c r="D62" s="203"/>
      <c r="E62" s="203"/>
      <c r="F62" s="204"/>
      <c r="G62" s="204"/>
      <c r="H62" s="204"/>
      <c r="I62" s="62" t="s">
        <v>63</v>
      </c>
      <c r="J62" s="63">
        <v>0</v>
      </c>
      <c r="K62" s="63">
        <v>0</v>
      </c>
      <c r="L62" s="63">
        <v>0</v>
      </c>
      <c r="M62" s="64"/>
      <c r="N62" s="64"/>
      <c r="O62" s="64">
        <f t="shared" si="0"/>
        <v>0</v>
      </c>
    </row>
    <row r="63" spans="1:16" s="55" customFormat="1" ht="37.5" customHeight="1" x14ac:dyDescent="0.3">
      <c r="A63" s="71">
        <v>5</v>
      </c>
      <c r="B63" s="203" t="s">
        <v>65</v>
      </c>
      <c r="C63" s="203"/>
      <c r="D63" s="203"/>
      <c r="E63" s="203"/>
      <c r="F63" s="204"/>
      <c r="G63" s="204"/>
      <c r="H63" s="204"/>
      <c r="I63" s="62" t="s">
        <v>63</v>
      </c>
      <c r="J63" s="63">
        <v>0</v>
      </c>
      <c r="K63" s="63">
        <v>0</v>
      </c>
      <c r="L63" s="63">
        <v>0</v>
      </c>
      <c r="M63" s="64"/>
      <c r="N63" s="64"/>
      <c r="O63" s="64">
        <f t="shared" si="0"/>
        <v>0</v>
      </c>
    </row>
    <row r="64" spans="1:16" s="55" customFormat="1" ht="37.5" customHeight="1" x14ac:dyDescent="0.3">
      <c r="A64" s="71">
        <v>6</v>
      </c>
      <c r="B64" s="203" t="s">
        <v>66</v>
      </c>
      <c r="C64" s="203"/>
      <c r="D64" s="203"/>
      <c r="E64" s="203"/>
      <c r="F64" s="204"/>
      <c r="G64" s="204"/>
      <c r="H64" s="204"/>
      <c r="I64" s="62" t="s">
        <v>67</v>
      </c>
      <c r="J64" s="63">
        <v>0</v>
      </c>
      <c r="K64" s="63">
        <v>0</v>
      </c>
      <c r="L64" s="63">
        <v>0</v>
      </c>
      <c r="M64" s="64"/>
      <c r="N64" s="64"/>
      <c r="O64" s="64">
        <f t="shared" si="0"/>
        <v>0</v>
      </c>
    </row>
    <row r="65" spans="1:15" s="55" customFormat="1" ht="37.5" customHeight="1" x14ac:dyDescent="0.3">
      <c r="A65" s="71">
        <v>7</v>
      </c>
      <c r="B65" s="203" t="s">
        <v>68</v>
      </c>
      <c r="C65" s="203"/>
      <c r="D65" s="203"/>
      <c r="E65" s="203"/>
      <c r="F65" s="204"/>
      <c r="G65" s="204"/>
      <c r="H65" s="204"/>
      <c r="I65" s="62" t="s">
        <v>67</v>
      </c>
      <c r="J65" s="63">
        <v>0</v>
      </c>
      <c r="K65" s="63">
        <v>0</v>
      </c>
      <c r="L65" s="63">
        <v>0</v>
      </c>
      <c r="M65" s="64"/>
      <c r="N65" s="64"/>
      <c r="O65" s="64">
        <f t="shared" si="0"/>
        <v>0</v>
      </c>
    </row>
    <row r="66" spans="1:15" s="55" customFormat="1" ht="15.6" x14ac:dyDescent="0.3">
      <c r="A66" s="206" t="s">
        <v>69</v>
      </c>
      <c r="B66" s="206"/>
      <c r="C66" s="206"/>
      <c r="D66" s="206"/>
      <c r="E66" s="206"/>
      <c r="F66" s="206"/>
      <c r="G66" s="206"/>
      <c r="H66" s="206"/>
      <c r="I66" s="206"/>
      <c r="J66" s="65">
        <f>SUM(J59:J65)</f>
        <v>0</v>
      </c>
      <c r="K66" s="65">
        <f>SUM(K59:K65)</f>
        <v>0</v>
      </c>
      <c r="L66" s="65">
        <f>SUM(L59:L65)</f>
        <v>0</v>
      </c>
      <c r="M66" s="66"/>
      <c r="N66" s="64"/>
      <c r="O66" s="64">
        <f>SUM(O59:O65)</f>
        <v>0</v>
      </c>
    </row>
    <row r="67" spans="1:15" s="55" customFormat="1" ht="17.399999999999999" x14ac:dyDescent="0.3">
      <c r="A67" s="207" t="s">
        <v>70</v>
      </c>
      <c r="B67" s="207"/>
      <c r="C67" s="207"/>
      <c r="D67" s="207"/>
      <c r="E67" s="207"/>
      <c r="F67" s="207"/>
      <c r="G67" s="207"/>
      <c r="H67" s="207"/>
      <c r="I67" s="207"/>
      <c r="J67" s="207"/>
      <c r="K67" s="207"/>
      <c r="L67" s="207"/>
      <c r="M67" s="61"/>
      <c r="N67" s="66"/>
      <c r="O67" s="67">
        <f>O66/3</f>
        <v>0</v>
      </c>
    </row>
    <row r="68" spans="1:15" s="55" customFormat="1" x14ac:dyDescent="0.3">
      <c r="A68" s="68"/>
      <c r="B68" s="61"/>
      <c r="C68" s="61"/>
      <c r="D68" s="61"/>
      <c r="E68" s="61"/>
      <c r="F68" s="61"/>
      <c r="G68" s="61"/>
      <c r="H68" s="61"/>
      <c r="I68" s="61"/>
      <c r="J68" s="61"/>
      <c r="K68" s="61"/>
      <c r="L68" s="61"/>
      <c r="M68" s="61"/>
      <c r="N68" s="61"/>
      <c r="O68" s="61"/>
    </row>
    <row r="69" spans="1:15" s="55" customFormat="1" ht="39" customHeight="1" x14ac:dyDescent="0.3">
      <c r="A69" s="198" t="s">
        <v>71</v>
      </c>
      <c r="B69" s="198"/>
      <c r="C69" s="198"/>
      <c r="D69" s="198"/>
      <c r="E69" s="198"/>
      <c r="F69" s="198"/>
      <c r="G69" s="198"/>
      <c r="H69" s="198"/>
      <c r="I69" s="60" t="s">
        <v>54</v>
      </c>
      <c r="J69" s="70" t="s">
        <v>55</v>
      </c>
      <c r="K69" s="70" t="s">
        <v>56</v>
      </c>
      <c r="L69" s="70" t="s">
        <v>57</v>
      </c>
      <c r="M69" s="70"/>
      <c r="N69" s="61"/>
      <c r="O69" s="70" t="s">
        <v>58</v>
      </c>
    </row>
    <row r="70" spans="1:15" s="55" customFormat="1" ht="15.6" x14ac:dyDescent="0.3">
      <c r="A70" s="71">
        <v>1</v>
      </c>
      <c r="B70" s="205" t="s">
        <v>72</v>
      </c>
      <c r="C70" s="205"/>
      <c r="D70" s="205"/>
      <c r="E70" s="205"/>
      <c r="F70" s="204"/>
      <c r="G70" s="204"/>
      <c r="H70" s="204"/>
      <c r="I70" s="66" t="s">
        <v>73</v>
      </c>
      <c r="J70" s="69">
        <v>0</v>
      </c>
      <c r="K70" s="69">
        <v>0</v>
      </c>
      <c r="L70" s="69">
        <v>0</v>
      </c>
      <c r="M70" s="69"/>
      <c r="N70" s="64"/>
      <c r="O70" s="64">
        <f>J70+K70+L70</f>
        <v>0</v>
      </c>
    </row>
    <row r="71" spans="1:15" s="55" customFormat="1" ht="15.6" x14ac:dyDescent="0.3">
      <c r="A71" s="71">
        <v>2</v>
      </c>
      <c r="B71" s="205" t="s">
        <v>74</v>
      </c>
      <c r="C71" s="205"/>
      <c r="D71" s="205"/>
      <c r="E71" s="205"/>
      <c r="F71" s="204"/>
      <c r="G71" s="204"/>
      <c r="H71" s="204"/>
      <c r="I71" s="66" t="s">
        <v>73</v>
      </c>
      <c r="J71" s="69">
        <v>0</v>
      </c>
      <c r="K71" s="69">
        <v>0</v>
      </c>
      <c r="L71" s="69">
        <v>0</v>
      </c>
      <c r="M71" s="69"/>
      <c r="N71" s="64"/>
      <c r="O71" s="64">
        <f>J71+K71+L71</f>
        <v>0</v>
      </c>
    </row>
    <row r="72" spans="1:15" s="55" customFormat="1" ht="15.6" x14ac:dyDescent="0.3">
      <c r="A72" s="71">
        <v>3</v>
      </c>
      <c r="B72" s="205" t="s">
        <v>75</v>
      </c>
      <c r="C72" s="205"/>
      <c r="D72" s="205"/>
      <c r="E72" s="205"/>
      <c r="F72" s="204"/>
      <c r="G72" s="204"/>
      <c r="H72" s="204"/>
      <c r="I72" s="66" t="s">
        <v>73</v>
      </c>
      <c r="J72" s="69">
        <v>0</v>
      </c>
      <c r="K72" s="69">
        <v>0</v>
      </c>
      <c r="L72" s="69">
        <v>0</v>
      </c>
      <c r="M72" s="69"/>
      <c r="N72" s="64"/>
      <c r="O72" s="64">
        <f>J72+K72+L72</f>
        <v>0</v>
      </c>
    </row>
    <row r="73" spans="1:15" s="55" customFormat="1" x14ac:dyDescent="0.3">
      <c r="A73" s="71"/>
      <c r="B73" s="208" t="s">
        <v>76</v>
      </c>
      <c r="C73" s="208"/>
      <c r="D73" s="208"/>
      <c r="E73" s="208"/>
      <c r="F73" s="208"/>
      <c r="G73" s="208"/>
      <c r="H73" s="208"/>
      <c r="I73" s="208"/>
      <c r="J73" s="69">
        <f>SUM(J70:J72)</f>
        <v>0</v>
      </c>
      <c r="K73" s="69">
        <f>SUM(K70:K72)</f>
        <v>0</v>
      </c>
      <c r="L73" s="69">
        <f>SUM(L70:L72)</f>
        <v>0</v>
      </c>
      <c r="M73" s="69"/>
      <c r="N73" s="64"/>
      <c r="O73" s="64">
        <f>SUM(O70:O72)</f>
        <v>0</v>
      </c>
    </row>
    <row r="74" spans="1:15" s="55" customFormat="1" ht="17.399999999999999" x14ac:dyDescent="0.3">
      <c r="A74" s="209" t="s">
        <v>77</v>
      </c>
      <c r="B74" s="209"/>
      <c r="C74" s="209"/>
      <c r="D74" s="209"/>
      <c r="E74" s="209"/>
      <c r="F74" s="209"/>
      <c r="G74" s="209"/>
      <c r="H74" s="209"/>
      <c r="I74" s="209"/>
      <c r="J74" s="209"/>
      <c r="K74" s="209"/>
      <c r="L74" s="209"/>
      <c r="M74" s="69"/>
      <c r="N74" s="64"/>
      <c r="O74" s="67">
        <f>O73/3</f>
        <v>0</v>
      </c>
    </row>
    <row r="75" spans="1:15" s="55" customFormat="1" ht="17.399999999999999" x14ac:dyDescent="0.3">
      <c r="A75" s="210"/>
      <c r="B75" s="210"/>
      <c r="C75" s="210"/>
      <c r="D75" s="210"/>
      <c r="E75" s="210"/>
      <c r="F75" s="210"/>
      <c r="G75" s="210"/>
      <c r="H75" s="210"/>
      <c r="I75" s="210"/>
      <c r="J75" s="210"/>
      <c r="K75" s="210"/>
      <c r="L75" s="210"/>
      <c r="M75" s="69"/>
      <c r="N75" s="64"/>
      <c r="O75" s="67"/>
    </row>
    <row r="76" spans="1:15" s="55" customFormat="1" ht="26.4" x14ac:dyDescent="0.3">
      <c r="A76" s="211" t="s">
        <v>78</v>
      </c>
      <c r="B76" s="212"/>
      <c r="C76" s="212"/>
      <c r="D76" s="212"/>
      <c r="E76" s="212"/>
      <c r="F76" s="212"/>
      <c r="G76" s="212"/>
      <c r="H76" s="212"/>
      <c r="I76" s="60" t="s">
        <v>54</v>
      </c>
      <c r="J76" s="70" t="s">
        <v>55</v>
      </c>
      <c r="K76" s="70"/>
      <c r="L76" s="70"/>
      <c r="M76" s="69"/>
      <c r="N76" s="64"/>
      <c r="O76" s="70" t="s">
        <v>58</v>
      </c>
    </row>
    <row r="77" spans="1:15" s="55" customFormat="1" ht="40.5" customHeight="1" x14ac:dyDescent="0.3">
      <c r="A77" s="71">
        <v>1</v>
      </c>
      <c r="B77" s="205" t="s">
        <v>79</v>
      </c>
      <c r="C77" s="205"/>
      <c r="D77" s="205"/>
      <c r="E77" s="205"/>
      <c r="F77" s="204"/>
      <c r="G77" s="204"/>
      <c r="H77" s="204"/>
      <c r="I77" s="66" t="s">
        <v>73</v>
      </c>
      <c r="J77" s="69">
        <v>0</v>
      </c>
      <c r="K77" s="69"/>
      <c r="L77" s="69"/>
      <c r="M77" s="69"/>
      <c r="N77" s="64"/>
      <c r="O77" s="64">
        <f>J77</f>
        <v>0</v>
      </c>
    </row>
    <row r="78" spans="1:15" s="55" customFormat="1" ht="40.5" customHeight="1" x14ac:dyDescent="0.3">
      <c r="A78" s="71">
        <v>2</v>
      </c>
      <c r="B78" s="205" t="s">
        <v>80</v>
      </c>
      <c r="C78" s="205"/>
      <c r="D78" s="205"/>
      <c r="E78" s="205"/>
      <c r="F78" s="204"/>
      <c r="G78" s="204"/>
      <c r="H78" s="204"/>
      <c r="I78" s="66" t="s">
        <v>73</v>
      </c>
      <c r="J78" s="69">
        <v>0</v>
      </c>
      <c r="K78" s="69"/>
      <c r="L78" s="69"/>
      <c r="M78" s="69"/>
      <c r="N78" s="64"/>
      <c r="O78" s="64">
        <f>J78</f>
        <v>0</v>
      </c>
    </row>
    <row r="79" spans="1:15" s="55" customFormat="1" ht="40.5" customHeight="1" x14ac:dyDescent="0.3">
      <c r="A79" s="71">
        <v>3</v>
      </c>
      <c r="B79" s="205" t="s">
        <v>81</v>
      </c>
      <c r="C79" s="205"/>
      <c r="D79" s="205"/>
      <c r="E79" s="205"/>
      <c r="F79" s="204"/>
      <c r="G79" s="204"/>
      <c r="H79" s="204"/>
      <c r="I79" s="66" t="s">
        <v>73</v>
      </c>
      <c r="J79" s="69">
        <v>0</v>
      </c>
      <c r="K79" s="69"/>
      <c r="L79" s="69"/>
      <c r="M79" s="69"/>
      <c r="N79" s="64"/>
      <c r="O79" s="64">
        <f>J79</f>
        <v>0</v>
      </c>
    </row>
    <row r="80" spans="1:15" s="55" customFormat="1" ht="15.6" x14ac:dyDescent="0.3">
      <c r="A80" s="206" t="s">
        <v>82</v>
      </c>
      <c r="B80" s="206"/>
      <c r="C80" s="206"/>
      <c r="D80" s="206"/>
      <c r="E80" s="206"/>
      <c r="F80" s="206"/>
      <c r="G80" s="206"/>
      <c r="H80" s="206"/>
      <c r="I80" s="206"/>
      <c r="J80" s="66">
        <f>SUM(J77:J79)</f>
        <v>0</v>
      </c>
      <c r="K80" s="66"/>
      <c r="L80" s="66"/>
      <c r="M80" s="66"/>
      <c r="N80" s="64"/>
      <c r="O80" s="64"/>
    </row>
    <row r="81" spans="1:15" s="55" customFormat="1" ht="17.399999999999999" x14ac:dyDescent="0.3">
      <c r="A81" s="206" t="s">
        <v>83</v>
      </c>
      <c r="B81" s="206"/>
      <c r="C81" s="206"/>
      <c r="D81" s="206"/>
      <c r="E81" s="206"/>
      <c r="F81" s="206"/>
      <c r="G81" s="206"/>
      <c r="H81" s="206"/>
      <c r="I81" s="206"/>
      <c r="J81" s="206"/>
      <c r="K81" s="206"/>
      <c r="L81" s="206"/>
      <c r="M81" s="66"/>
      <c r="N81" s="64"/>
      <c r="O81" s="67">
        <f>SUM(O77:O79)</f>
        <v>0</v>
      </c>
    </row>
    <row r="82" spans="1:15" s="55" customFormat="1" x14ac:dyDescent="0.3">
      <c r="A82" s="68"/>
      <c r="B82" s="61"/>
      <c r="C82" s="61"/>
      <c r="D82" s="61"/>
      <c r="E82" s="214"/>
      <c r="F82" s="214"/>
      <c r="G82" s="214"/>
      <c r="H82" s="214"/>
      <c r="I82" s="214"/>
      <c r="J82" s="214"/>
      <c r="K82" s="214"/>
      <c r="L82" s="214"/>
      <c r="M82" s="214"/>
      <c r="N82" s="214"/>
      <c r="O82" s="214"/>
    </row>
    <row r="83" spans="1:15" s="55" customFormat="1" x14ac:dyDescent="0.3">
      <c r="A83" s="68"/>
      <c r="B83" s="61"/>
      <c r="C83" s="61"/>
      <c r="D83" s="61"/>
      <c r="E83" s="61"/>
      <c r="F83" s="61"/>
      <c r="G83" s="61"/>
      <c r="H83" s="61"/>
      <c r="I83" s="61"/>
      <c r="J83" s="61"/>
      <c r="K83" s="61"/>
      <c r="L83" s="61"/>
      <c r="M83" s="61"/>
      <c r="N83" s="61"/>
      <c r="O83" s="61"/>
    </row>
    <row r="84" spans="1:15" s="55" customFormat="1" ht="24.6" x14ac:dyDescent="0.3">
      <c r="A84" s="215" t="s">
        <v>84</v>
      </c>
      <c r="B84" s="215"/>
      <c r="C84" s="215"/>
      <c r="D84" s="215"/>
      <c r="E84" s="215"/>
      <c r="F84" s="215"/>
      <c r="G84" s="215"/>
      <c r="H84" s="215"/>
      <c r="I84" s="215"/>
      <c r="J84" s="215"/>
      <c r="K84" s="215"/>
      <c r="L84" s="215"/>
      <c r="M84" s="215"/>
      <c r="N84" s="215"/>
      <c r="O84" s="215"/>
    </row>
    <row r="85" spans="1:15" s="55" customFormat="1" x14ac:dyDescent="0.3">
      <c r="A85" s="68"/>
      <c r="B85" s="61"/>
      <c r="C85" s="61"/>
      <c r="D85" s="61"/>
      <c r="E85" s="61"/>
      <c r="F85" s="61"/>
      <c r="G85" s="61"/>
      <c r="H85" s="61"/>
      <c r="I85" s="61"/>
      <c r="J85" s="61"/>
      <c r="K85" s="61"/>
      <c r="L85" s="61"/>
      <c r="M85" s="61"/>
      <c r="N85" s="61"/>
      <c r="O85" s="61"/>
    </row>
    <row r="86" spans="1:15" s="55" customFormat="1" ht="24" x14ac:dyDescent="0.3">
      <c r="A86" s="206" t="s">
        <v>85</v>
      </c>
      <c r="B86" s="206"/>
      <c r="C86" s="206"/>
      <c r="D86" s="206"/>
      <c r="E86" s="206"/>
      <c r="F86" s="202"/>
      <c r="G86" s="202"/>
      <c r="H86" s="202"/>
      <c r="I86" s="60" t="s">
        <v>54</v>
      </c>
      <c r="J86" s="70"/>
      <c r="K86" s="61"/>
      <c r="L86" s="61"/>
      <c r="M86" s="61"/>
      <c r="N86" s="61"/>
      <c r="O86" s="60" t="s">
        <v>58</v>
      </c>
    </row>
    <row r="87" spans="1:15" s="55" customFormat="1" ht="15.6" x14ac:dyDescent="0.3">
      <c r="A87" s="71">
        <v>1</v>
      </c>
      <c r="B87" s="205" t="s">
        <v>86</v>
      </c>
      <c r="C87" s="205"/>
      <c r="D87" s="205"/>
      <c r="E87" s="205"/>
      <c r="F87" s="204"/>
      <c r="G87" s="204"/>
      <c r="H87" s="204"/>
      <c r="I87" s="72" t="s">
        <v>87</v>
      </c>
      <c r="J87" s="72"/>
      <c r="K87" s="73"/>
      <c r="L87" s="73"/>
      <c r="M87" s="73"/>
      <c r="N87" s="64"/>
      <c r="O87" s="69">
        <v>0</v>
      </c>
    </row>
    <row r="88" spans="1:15" s="55" customFormat="1" ht="15.6" x14ac:dyDescent="0.3">
      <c r="A88" s="71"/>
      <c r="B88" s="74"/>
      <c r="C88" s="74"/>
      <c r="D88" s="74"/>
      <c r="E88" s="74"/>
      <c r="F88" s="64"/>
      <c r="G88" s="64"/>
      <c r="H88" s="64"/>
      <c r="I88" s="66"/>
      <c r="J88" s="66"/>
      <c r="K88" s="73"/>
      <c r="L88" s="73"/>
      <c r="M88" s="73"/>
      <c r="N88" s="64"/>
      <c r="O88" s="64"/>
    </row>
    <row r="89" spans="1:15" s="55" customFormat="1" ht="17.399999999999999" x14ac:dyDescent="0.3">
      <c r="A89" s="207" t="s">
        <v>88</v>
      </c>
      <c r="B89" s="207"/>
      <c r="C89" s="207"/>
      <c r="D89" s="207"/>
      <c r="E89" s="207"/>
      <c r="F89" s="207"/>
      <c r="G89" s="207"/>
      <c r="H89" s="207"/>
      <c r="I89" s="207"/>
      <c r="J89" s="207"/>
      <c r="K89" s="207"/>
      <c r="L89" s="72"/>
      <c r="M89" s="61"/>
      <c r="N89" s="61"/>
      <c r="O89" s="66">
        <f>O87</f>
        <v>0</v>
      </c>
    </row>
    <row r="90" spans="1:15" s="55" customFormat="1" x14ac:dyDescent="0.3">
      <c r="A90" s="68"/>
      <c r="B90" s="61"/>
      <c r="C90" s="61"/>
      <c r="D90" s="61"/>
      <c r="E90" s="61"/>
      <c r="F90" s="61"/>
      <c r="G90" s="61"/>
      <c r="H90" s="61"/>
      <c r="I90" s="61"/>
      <c r="J90" s="61"/>
      <c r="K90" s="61"/>
      <c r="L90" s="61"/>
      <c r="M90" s="61"/>
      <c r="N90" s="61"/>
      <c r="O90" s="61"/>
    </row>
    <row r="91" spans="1:15" s="55" customFormat="1" ht="28.2" x14ac:dyDescent="0.3">
      <c r="A91" s="216" t="s">
        <v>89</v>
      </c>
      <c r="B91" s="216"/>
      <c r="C91" s="216"/>
      <c r="D91" s="216"/>
      <c r="E91" s="216"/>
      <c r="F91" s="216"/>
      <c r="G91" s="216"/>
      <c r="H91" s="216"/>
      <c r="I91" s="216"/>
      <c r="J91" s="216"/>
      <c r="K91" s="216"/>
      <c r="L91" s="216"/>
      <c r="M91" s="216"/>
      <c r="N91" s="216"/>
      <c r="O91" s="216"/>
    </row>
    <row r="92" spans="1:15" s="55" customFormat="1" x14ac:dyDescent="0.3">
      <c r="A92" s="68"/>
      <c r="B92" s="61"/>
      <c r="C92" s="61"/>
      <c r="D92" s="61"/>
      <c r="E92" s="61"/>
      <c r="F92" s="61"/>
      <c r="G92" s="61"/>
      <c r="H92" s="61"/>
      <c r="I92" s="61"/>
      <c r="J92" s="61"/>
      <c r="K92" s="61"/>
      <c r="L92" s="61"/>
      <c r="M92" s="61"/>
      <c r="N92" s="61"/>
      <c r="O92" s="61"/>
    </row>
    <row r="93" spans="1:15" s="55" customFormat="1" ht="17.399999999999999" x14ac:dyDescent="0.3">
      <c r="A93" s="217" t="s">
        <v>2</v>
      </c>
      <c r="B93" s="217"/>
      <c r="C93" s="217"/>
      <c r="D93" s="217"/>
      <c r="E93" s="217"/>
      <c r="F93" s="217"/>
      <c r="G93" s="217"/>
      <c r="H93" s="217"/>
      <c r="I93" s="217"/>
      <c r="J93" s="217"/>
      <c r="K93" s="217"/>
      <c r="L93" s="75"/>
      <c r="M93" s="75"/>
      <c r="N93" s="67"/>
      <c r="O93" s="67">
        <f>O41</f>
        <v>24.06</v>
      </c>
    </row>
    <row r="94" spans="1:15" s="55" customFormat="1" ht="17.399999999999999" x14ac:dyDescent="0.3">
      <c r="A94" s="217" t="s">
        <v>90</v>
      </c>
      <c r="B94" s="217"/>
      <c r="C94" s="217"/>
      <c r="D94" s="217"/>
      <c r="E94" s="217"/>
      <c r="F94" s="217"/>
      <c r="G94" s="217"/>
      <c r="H94" s="217"/>
      <c r="I94" s="217"/>
      <c r="J94" s="217"/>
      <c r="K94" s="217"/>
      <c r="L94" s="75"/>
      <c r="M94" s="75"/>
      <c r="N94" s="67"/>
      <c r="O94" s="67">
        <f>O67</f>
        <v>0</v>
      </c>
    </row>
    <row r="95" spans="1:15" s="55" customFormat="1" ht="17.399999999999999" x14ac:dyDescent="0.3">
      <c r="A95" s="217" t="s">
        <v>91</v>
      </c>
      <c r="B95" s="217"/>
      <c r="C95" s="217"/>
      <c r="D95" s="217"/>
      <c r="E95" s="217"/>
      <c r="F95" s="217"/>
      <c r="G95" s="217"/>
      <c r="H95" s="217"/>
      <c r="I95" s="217"/>
      <c r="J95" s="217"/>
      <c r="K95" s="217"/>
      <c r="L95" s="75"/>
      <c r="M95" s="75"/>
      <c r="N95" s="67"/>
      <c r="O95" s="67">
        <f>O74</f>
        <v>0</v>
      </c>
    </row>
    <row r="96" spans="1:15" s="55" customFormat="1" ht="17.399999999999999" x14ac:dyDescent="0.3">
      <c r="A96" s="217" t="s">
        <v>92</v>
      </c>
      <c r="B96" s="217"/>
      <c r="C96" s="217"/>
      <c r="D96" s="217"/>
      <c r="E96" s="217"/>
      <c r="F96" s="217"/>
      <c r="G96" s="217"/>
      <c r="H96" s="217"/>
      <c r="I96" s="217"/>
      <c r="J96" s="217"/>
      <c r="K96" s="217"/>
      <c r="L96" s="75"/>
      <c r="M96" s="75"/>
      <c r="N96" s="67"/>
      <c r="O96" s="67">
        <f>O81</f>
        <v>0</v>
      </c>
    </row>
    <row r="97" spans="1:15" s="55" customFormat="1" ht="17.399999999999999" x14ac:dyDescent="0.3">
      <c r="A97" s="217" t="s">
        <v>93</v>
      </c>
      <c r="B97" s="217"/>
      <c r="C97" s="217"/>
      <c r="D97" s="217"/>
      <c r="E97" s="217"/>
      <c r="F97" s="217"/>
      <c r="G97" s="217"/>
      <c r="H97" s="217"/>
      <c r="I97" s="217"/>
      <c r="J97" s="217"/>
      <c r="K97" s="217"/>
      <c r="L97" s="75"/>
      <c r="M97" s="75"/>
      <c r="N97" s="67"/>
      <c r="O97" s="67">
        <f>O87</f>
        <v>0</v>
      </c>
    </row>
    <row r="98" spans="1:15" s="55" customFormat="1" ht="22.8" x14ac:dyDescent="0.3">
      <c r="A98" s="213" t="s">
        <v>94</v>
      </c>
      <c r="B98" s="213"/>
      <c r="C98" s="213"/>
      <c r="D98" s="213"/>
      <c r="E98" s="213"/>
      <c r="F98" s="213"/>
      <c r="G98" s="213"/>
      <c r="H98" s="213"/>
      <c r="I98" s="213"/>
      <c r="J98" s="213"/>
      <c r="K98" s="213"/>
      <c r="L98" s="76"/>
      <c r="M98" s="77"/>
      <c r="N98" s="78"/>
      <c r="O98" s="78">
        <f>SUM(O93:O97)</f>
        <v>24.06</v>
      </c>
    </row>
    <row r="99" spans="1:15" s="55" customFormat="1" x14ac:dyDescent="0.3">
      <c r="A99" s="79"/>
      <c r="B99" s="79"/>
      <c r="C99" s="79"/>
      <c r="D99" s="79"/>
      <c r="E99" s="79"/>
      <c r="F99" s="79"/>
      <c r="G99" s="79"/>
      <c r="H99" s="79"/>
      <c r="I99" s="79"/>
      <c r="J99" s="79"/>
      <c r="K99" s="79"/>
      <c r="L99" s="79"/>
      <c r="M99" s="79"/>
      <c r="N99" s="79"/>
      <c r="O99" s="79"/>
    </row>
    <row r="100" spans="1:15" s="55" customFormat="1" x14ac:dyDescent="0.3">
      <c r="A100" s="80"/>
      <c r="B100" s="80"/>
      <c r="C100" s="80"/>
      <c r="D100" s="80"/>
      <c r="E100" s="80"/>
      <c r="F100" s="80"/>
      <c r="G100" s="80"/>
      <c r="H100" s="80"/>
      <c r="I100" s="80"/>
      <c r="J100" s="80"/>
      <c r="K100" s="80"/>
      <c r="L100" s="80"/>
      <c r="M100" s="80"/>
      <c r="N100" s="80"/>
      <c r="O100" s="80"/>
    </row>
    <row r="101" spans="1:15" s="55" customFormat="1" x14ac:dyDescent="0.3">
      <c r="A101" s="80"/>
      <c r="B101" s="80"/>
      <c r="C101" s="80"/>
      <c r="D101" s="80"/>
      <c r="E101" s="80"/>
      <c r="F101" s="80"/>
      <c r="G101" s="80"/>
      <c r="H101" s="80"/>
      <c r="I101" s="80"/>
      <c r="J101" s="80"/>
      <c r="K101" s="80"/>
      <c r="L101" s="80"/>
      <c r="M101" s="80"/>
      <c r="N101" s="80"/>
      <c r="O101" s="80"/>
    </row>
    <row r="102" spans="1:15" s="55" customFormat="1" x14ac:dyDescent="0.3">
      <c r="A102" s="80"/>
      <c r="B102" s="80"/>
      <c r="C102" s="80"/>
      <c r="D102" s="80"/>
      <c r="E102" s="80"/>
      <c r="F102" s="80"/>
      <c r="G102" s="80"/>
      <c r="H102" s="80"/>
      <c r="I102" s="80"/>
      <c r="J102" s="80"/>
      <c r="K102" s="80"/>
      <c r="L102" s="80"/>
      <c r="M102" s="80"/>
      <c r="N102" s="80"/>
      <c r="O102" s="80"/>
    </row>
    <row r="103" spans="1:15" x14ac:dyDescent="0.3">
      <c r="A103" s="81"/>
      <c r="B103" s="81"/>
      <c r="C103" s="81"/>
      <c r="D103" s="81"/>
      <c r="E103" s="81"/>
      <c r="F103" s="81"/>
      <c r="G103" s="81"/>
      <c r="H103" s="81"/>
      <c r="I103" s="81"/>
      <c r="J103" s="81"/>
      <c r="K103" s="81"/>
      <c r="L103" s="81"/>
      <c r="M103" s="81"/>
      <c r="N103" s="81"/>
      <c r="O103" s="81"/>
    </row>
    <row r="104" spans="1:15" x14ac:dyDescent="0.3">
      <c r="A104" s="81"/>
      <c r="B104" s="81"/>
      <c r="C104" s="81"/>
      <c r="D104" s="81"/>
      <c r="E104" s="81"/>
      <c r="F104" s="81"/>
      <c r="G104" s="81"/>
      <c r="H104" s="81"/>
      <c r="I104" s="81"/>
      <c r="J104" s="81"/>
      <c r="K104" s="81"/>
      <c r="L104" s="81"/>
      <c r="M104" s="81"/>
      <c r="N104" s="81"/>
      <c r="O104" s="81"/>
    </row>
  </sheetData>
  <sheetProtection algorithmName="SHA-512" hashValue="GNgQPElIoU/5Y1zhinYrtSTnIXE+4+9xQo1EoCX1d7Tuinnctp/9dXS6va6Dmyw6a1uZMK31BXkNmoqi9mqfhQ==" saltValue="dzrga47wR18wDFHfyT+71A==" spinCount="100000" sheet="1" objects="1" scenarios="1" selectLockedCells="1" selectUnlockedCells="1"/>
  <mergeCells count="84">
    <mergeCell ref="A98:K98"/>
    <mergeCell ref="E82:O82"/>
    <mergeCell ref="A84:O84"/>
    <mergeCell ref="A86:H86"/>
    <mergeCell ref="B87:H87"/>
    <mergeCell ref="A89:K89"/>
    <mergeCell ref="A91:O91"/>
    <mergeCell ref="A93:K93"/>
    <mergeCell ref="A94:K94"/>
    <mergeCell ref="A95:K95"/>
    <mergeCell ref="A96:K96"/>
    <mergeCell ref="A97:K97"/>
    <mergeCell ref="A81:L81"/>
    <mergeCell ref="B70:H70"/>
    <mergeCell ref="B71:H71"/>
    <mergeCell ref="B72:H72"/>
    <mergeCell ref="B73:I73"/>
    <mergeCell ref="A74:L74"/>
    <mergeCell ref="A75:L75"/>
    <mergeCell ref="A76:H76"/>
    <mergeCell ref="B77:H77"/>
    <mergeCell ref="B78:H78"/>
    <mergeCell ref="B79:H79"/>
    <mergeCell ref="A80:I80"/>
    <mergeCell ref="A69:H69"/>
    <mergeCell ref="A56:O56"/>
    <mergeCell ref="A58:H58"/>
    <mergeCell ref="B59:H59"/>
    <mergeCell ref="B60:H60"/>
    <mergeCell ref="B61:H61"/>
    <mergeCell ref="B62:H62"/>
    <mergeCell ref="B63:H63"/>
    <mergeCell ref="B64:H64"/>
    <mergeCell ref="B65:H65"/>
    <mergeCell ref="A66:I66"/>
    <mergeCell ref="A67:L6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xr:uid="{00000000-0002-0000-0200-000000000000}">
      <formula1>0</formula1>
      <formula2>4</formula2>
    </dataValidation>
    <dataValidation allowBlank="1" showInputMessage="1" showErrorMessage="1" errorTitle="Error Especializacion" error="La especializacion no puede superar 1 PUNTO" sqref="O17" xr:uid="{00000000-0002-0000-0200-000001000000}"/>
    <dataValidation allowBlank="1" showInputMessage="1" showErrorMessage="1" errorTitle="Error Maestrias" error="La maestria no puede superar los 3 PUNTOS" sqref="O19" xr:uid="{00000000-0002-0000-0200-000002000000}"/>
    <dataValidation allowBlank="1" showInputMessage="1" showErrorMessage="1" errorTitle="Error Doctorado" error="El doctorado no puede superar los 6 PUNTOS" sqref="O21" xr:uid="{00000000-0002-0000-0200-000003000000}"/>
    <dataValidation type="decimal" allowBlank="1" showInputMessage="1" showErrorMessage="1" errorTitle="Error Formacion Academica" error="La formacion academica no puede superar los 10 PUNTOS" sqref="O23" xr:uid="{00000000-0002-0000-0200-000004000000}">
      <formula1>0</formula1>
      <formula2>9</formula2>
    </dataValidation>
    <dataValidation type="decimal" allowBlank="1" showInputMessage="1" showErrorMessage="1" errorTitle="Error General" error="La evaluación de hoja de vida no puede superar los 30 PUNTOS" sqref="O11" xr:uid="{00000000-0002-0000-0200-000005000000}">
      <formula1>0</formula1>
      <formula2>30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4"/>
  <sheetViews>
    <sheetView tabSelected="1" topLeftCell="A2" zoomScale="110" zoomScaleNormal="110" workbookViewId="0">
      <selection activeCell="A11" sqref="A11:B11"/>
    </sheetView>
  </sheetViews>
  <sheetFormatPr baseColWidth="10" defaultRowHeight="14.4" x14ac:dyDescent="0.3"/>
  <cols>
    <col min="1" max="1" width="9.5546875" style="3" customWidth="1"/>
    <col min="2" max="2" width="11.109375" style="3" customWidth="1"/>
    <col min="3" max="3" width="17.33203125" style="3" customWidth="1"/>
    <col min="4" max="4" width="11.44140625" style="3" hidden="1" customWidth="1"/>
    <col min="5" max="5" width="8.33203125" style="3" customWidth="1"/>
    <col min="6" max="6" width="8.88671875" style="3" customWidth="1"/>
    <col min="7" max="7" width="6.109375" style="3" customWidth="1"/>
    <col min="8" max="8" width="11.44140625" style="3"/>
    <col min="9" max="9" width="13.44140625" style="3" customWidth="1"/>
    <col min="10" max="10" width="13.33203125" style="3" customWidth="1"/>
    <col min="11" max="12" width="12.44140625" style="3" customWidth="1"/>
    <col min="13" max="13" width="11.44140625" style="3"/>
    <col min="14" max="14" width="5.5546875" style="3" customWidth="1"/>
    <col min="15" max="15" width="14.5546875" style="3" customWidth="1"/>
    <col min="16" max="16" width="11.44140625" style="3"/>
    <col min="17" max="17" width="11.88671875" style="3" bestFit="1" customWidth="1"/>
    <col min="18" max="257" width="11.44140625" style="3"/>
    <col min="258" max="258" width="10.109375" style="3" customWidth="1"/>
    <col min="259" max="259" width="10.5546875" style="3" customWidth="1"/>
    <col min="260" max="260" width="12.5546875" style="3" customWidth="1"/>
    <col min="261" max="261" width="0" style="3" hidden="1" customWidth="1"/>
    <col min="262" max="262" width="11.33203125" style="3" customWidth="1"/>
    <col min="263" max="264" width="11.44140625" style="3"/>
    <col min="265" max="265" width="13.44140625" style="3" customWidth="1"/>
    <col min="266" max="266" width="12.109375" style="3" customWidth="1"/>
    <col min="267" max="268" width="12.44140625" style="3" customWidth="1"/>
    <col min="269" max="269" width="11.44140625" style="3"/>
    <col min="270" max="270" width="5.5546875" style="3" customWidth="1"/>
    <col min="271" max="271" width="14.109375" style="3" customWidth="1"/>
    <col min="272" max="513" width="11.44140625" style="3"/>
    <col min="514" max="514" width="10.109375" style="3" customWidth="1"/>
    <col min="515" max="515" width="10.5546875" style="3" customWidth="1"/>
    <col min="516" max="516" width="12.5546875" style="3" customWidth="1"/>
    <col min="517" max="517" width="0" style="3" hidden="1" customWidth="1"/>
    <col min="518" max="518" width="11.33203125" style="3" customWidth="1"/>
    <col min="519" max="520" width="11.44140625" style="3"/>
    <col min="521" max="521" width="13.44140625" style="3" customWidth="1"/>
    <col min="522" max="522" width="12.109375" style="3" customWidth="1"/>
    <col min="523" max="524" width="12.44140625" style="3" customWidth="1"/>
    <col min="525" max="525" width="11.44140625" style="3"/>
    <col min="526" max="526" width="5.5546875" style="3" customWidth="1"/>
    <col min="527" max="527" width="14.109375" style="3" customWidth="1"/>
    <col min="528" max="769" width="11.44140625" style="3"/>
    <col min="770" max="770" width="10.109375" style="3" customWidth="1"/>
    <col min="771" max="771" width="10.5546875" style="3" customWidth="1"/>
    <col min="772" max="772" width="12.5546875" style="3" customWidth="1"/>
    <col min="773" max="773" width="0" style="3" hidden="1" customWidth="1"/>
    <col min="774" max="774" width="11.33203125" style="3" customWidth="1"/>
    <col min="775" max="776" width="11.44140625" style="3"/>
    <col min="777" max="777" width="13.44140625" style="3" customWidth="1"/>
    <col min="778" max="778" width="12.109375" style="3" customWidth="1"/>
    <col min="779" max="780" width="12.44140625" style="3" customWidth="1"/>
    <col min="781" max="781" width="11.44140625" style="3"/>
    <col min="782" max="782" width="5.5546875" style="3" customWidth="1"/>
    <col min="783" max="783" width="14.109375" style="3" customWidth="1"/>
    <col min="784" max="1025" width="11.44140625" style="3"/>
    <col min="1026" max="1026" width="10.109375" style="3" customWidth="1"/>
    <col min="1027" max="1027" width="10.5546875" style="3" customWidth="1"/>
    <col min="1028" max="1028" width="12.5546875" style="3" customWidth="1"/>
    <col min="1029" max="1029" width="0" style="3" hidden="1" customWidth="1"/>
    <col min="1030" max="1030" width="11.33203125" style="3" customWidth="1"/>
    <col min="1031" max="1032" width="11.44140625" style="3"/>
    <col min="1033" max="1033" width="13.44140625" style="3" customWidth="1"/>
    <col min="1034" max="1034" width="12.109375" style="3" customWidth="1"/>
    <col min="1035" max="1036" width="12.44140625" style="3" customWidth="1"/>
    <col min="1037" max="1037" width="11.44140625" style="3"/>
    <col min="1038" max="1038" width="5.5546875" style="3" customWidth="1"/>
    <col min="1039" max="1039" width="14.109375" style="3" customWidth="1"/>
    <col min="1040" max="1281" width="11.44140625" style="3"/>
    <col min="1282" max="1282" width="10.109375" style="3" customWidth="1"/>
    <col min="1283" max="1283" width="10.5546875" style="3" customWidth="1"/>
    <col min="1284" max="1284" width="12.5546875" style="3" customWidth="1"/>
    <col min="1285" max="1285" width="0" style="3" hidden="1" customWidth="1"/>
    <col min="1286" max="1286" width="11.33203125" style="3" customWidth="1"/>
    <col min="1287" max="1288" width="11.44140625" style="3"/>
    <col min="1289" max="1289" width="13.44140625" style="3" customWidth="1"/>
    <col min="1290" max="1290" width="12.109375" style="3" customWidth="1"/>
    <col min="1291" max="1292" width="12.44140625" style="3" customWidth="1"/>
    <col min="1293" max="1293" width="11.44140625" style="3"/>
    <col min="1294" max="1294" width="5.5546875" style="3" customWidth="1"/>
    <col min="1295" max="1295" width="14.109375" style="3" customWidth="1"/>
    <col min="1296" max="1537" width="11.44140625" style="3"/>
    <col min="1538" max="1538" width="10.109375" style="3" customWidth="1"/>
    <col min="1539" max="1539" width="10.5546875" style="3" customWidth="1"/>
    <col min="1540" max="1540" width="12.5546875" style="3" customWidth="1"/>
    <col min="1541" max="1541" width="0" style="3" hidden="1" customWidth="1"/>
    <col min="1542" max="1542" width="11.33203125" style="3" customWidth="1"/>
    <col min="1543" max="1544" width="11.44140625" style="3"/>
    <col min="1545" max="1545" width="13.44140625" style="3" customWidth="1"/>
    <col min="1546" max="1546" width="12.109375" style="3" customWidth="1"/>
    <col min="1547" max="1548" width="12.44140625" style="3" customWidth="1"/>
    <col min="1549" max="1549" width="11.44140625" style="3"/>
    <col min="1550" max="1550" width="5.5546875" style="3" customWidth="1"/>
    <col min="1551" max="1551" width="14.109375" style="3" customWidth="1"/>
    <col min="1552" max="1793" width="11.44140625" style="3"/>
    <col min="1794" max="1794" width="10.109375" style="3" customWidth="1"/>
    <col min="1795" max="1795" width="10.5546875" style="3" customWidth="1"/>
    <col min="1796" max="1796" width="12.5546875" style="3" customWidth="1"/>
    <col min="1797" max="1797" width="0" style="3" hidden="1" customWidth="1"/>
    <col min="1798" max="1798" width="11.33203125" style="3" customWidth="1"/>
    <col min="1799" max="1800" width="11.44140625" style="3"/>
    <col min="1801" max="1801" width="13.44140625" style="3" customWidth="1"/>
    <col min="1802" max="1802" width="12.109375" style="3" customWidth="1"/>
    <col min="1803" max="1804" width="12.44140625" style="3" customWidth="1"/>
    <col min="1805" max="1805" width="11.44140625" style="3"/>
    <col min="1806" max="1806" width="5.5546875" style="3" customWidth="1"/>
    <col min="1807" max="1807" width="14.109375" style="3" customWidth="1"/>
    <col min="1808" max="2049" width="11.44140625" style="3"/>
    <col min="2050" max="2050" width="10.109375" style="3" customWidth="1"/>
    <col min="2051" max="2051" width="10.5546875" style="3" customWidth="1"/>
    <col min="2052" max="2052" width="12.5546875" style="3" customWidth="1"/>
    <col min="2053" max="2053" width="0" style="3" hidden="1" customWidth="1"/>
    <col min="2054" max="2054" width="11.33203125" style="3" customWidth="1"/>
    <col min="2055" max="2056" width="11.44140625" style="3"/>
    <col min="2057" max="2057" width="13.44140625" style="3" customWidth="1"/>
    <col min="2058" max="2058" width="12.109375" style="3" customWidth="1"/>
    <col min="2059" max="2060" width="12.44140625" style="3" customWidth="1"/>
    <col min="2061" max="2061" width="11.44140625" style="3"/>
    <col min="2062" max="2062" width="5.5546875" style="3" customWidth="1"/>
    <col min="2063" max="2063" width="14.109375" style="3" customWidth="1"/>
    <col min="2064" max="2305" width="11.44140625" style="3"/>
    <col min="2306" max="2306" width="10.109375" style="3" customWidth="1"/>
    <col min="2307" max="2307" width="10.5546875" style="3" customWidth="1"/>
    <col min="2308" max="2308" width="12.5546875" style="3" customWidth="1"/>
    <col min="2309" max="2309" width="0" style="3" hidden="1" customWidth="1"/>
    <col min="2310" max="2310" width="11.33203125" style="3" customWidth="1"/>
    <col min="2311" max="2312" width="11.44140625" style="3"/>
    <col min="2313" max="2313" width="13.44140625" style="3" customWidth="1"/>
    <col min="2314" max="2314" width="12.109375" style="3" customWidth="1"/>
    <col min="2315" max="2316" width="12.44140625" style="3" customWidth="1"/>
    <col min="2317" max="2317" width="11.44140625" style="3"/>
    <col min="2318" max="2318" width="5.5546875" style="3" customWidth="1"/>
    <col min="2319" max="2319" width="14.109375" style="3" customWidth="1"/>
    <col min="2320" max="2561" width="11.44140625" style="3"/>
    <col min="2562" max="2562" width="10.109375" style="3" customWidth="1"/>
    <col min="2563" max="2563" width="10.5546875" style="3" customWidth="1"/>
    <col min="2564" max="2564" width="12.5546875" style="3" customWidth="1"/>
    <col min="2565" max="2565" width="0" style="3" hidden="1" customWidth="1"/>
    <col min="2566" max="2566" width="11.33203125" style="3" customWidth="1"/>
    <col min="2567" max="2568" width="11.44140625" style="3"/>
    <col min="2569" max="2569" width="13.44140625" style="3" customWidth="1"/>
    <col min="2570" max="2570" width="12.109375" style="3" customWidth="1"/>
    <col min="2571" max="2572" width="12.44140625" style="3" customWidth="1"/>
    <col min="2573" max="2573" width="11.44140625" style="3"/>
    <col min="2574" max="2574" width="5.5546875" style="3" customWidth="1"/>
    <col min="2575" max="2575" width="14.109375" style="3" customWidth="1"/>
    <col min="2576" max="2817" width="11.44140625" style="3"/>
    <col min="2818" max="2818" width="10.109375" style="3" customWidth="1"/>
    <col min="2819" max="2819" width="10.5546875" style="3" customWidth="1"/>
    <col min="2820" max="2820" width="12.5546875" style="3" customWidth="1"/>
    <col min="2821" max="2821" width="0" style="3" hidden="1" customWidth="1"/>
    <col min="2822" max="2822" width="11.33203125" style="3" customWidth="1"/>
    <col min="2823" max="2824" width="11.44140625" style="3"/>
    <col min="2825" max="2825" width="13.44140625" style="3" customWidth="1"/>
    <col min="2826" max="2826" width="12.109375" style="3" customWidth="1"/>
    <col min="2827" max="2828" width="12.44140625" style="3" customWidth="1"/>
    <col min="2829" max="2829" width="11.44140625" style="3"/>
    <col min="2830" max="2830" width="5.5546875" style="3" customWidth="1"/>
    <col min="2831" max="2831" width="14.109375" style="3" customWidth="1"/>
    <col min="2832" max="3073" width="11.44140625" style="3"/>
    <col min="3074" max="3074" width="10.109375" style="3" customWidth="1"/>
    <col min="3075" max="3075" width="10.5546875" style="3" customWidth="1"/>
    <col min="3076" max="3076" width="12.5546875" style="3" customWidth="1"/>
    <col min="3077" max="3077" width="0" style="3" hidden="1" customWidth="1"/>
    <col min="3078" max="3078" width="11.33203125" style="3" customWidth="1"/>
    <col min="3079" max="3080" width="11.44140625" style="3"/>
    <col min="3081" max="3081" width="13.44140625" style="3" customWidth="1"/>
    <col min="3082" max="3082" width="12.109375" style="3" customWidth="1"/>
    <col min="3083" max="3084" width="12.44140625" style="3" customWidth="1"/>
    <col min="3085" max="3085" width="11.44140625" style="3"/>
    <col min="3086" max="3086" width="5.5546875" style="3" customWidth="1"/>
    <col min="3087" max="3087" width="14.109375" style="3" customWidth="1"/>
    <col min="3088" max="3329" width="11.44140625" style="3"/>
    <col min="3330" max="3330" width="10.109375" style="3" customWidth="1"/>
    <col min="3331" max="3331" width="10.5546875" style="3" customWidth="1"/>
    <col min="3332" max="3332" width="12.5546875" style="3" customWidth="1"/>
    <col min="3333" max="3333" width="0" style="3" hidden="1" customWidth="1"/>
    <col min="3334" max="3334" width="11.33203125" style="3" customWidth="1"/>
    <col min="3335" max="3336" width="11.44140625" style="3"/>
    <col min="3337" max="3337" width="13.44140625" style="3" customWidth="1"/>
    <col min="3338" max="3338" width="12.109375" style="3" customWidth="1"/>
    <col min="3339" max="3340" width="12.44140625" style="3" customWidth="1"/>
    <col min="3341" max="3341" width="11.44140625" style="3"/>
    <col min="3342" max="3342" width="5.5546875" style="3" customWidth="1"/>
    <col min="3343" max="3343" width="14.109375" style="3" customWidth="1"/>
    <col min="3344" max="3585" width="11.44140625" style="3"/>
    <col min="3586" max="3586" width="10.109375" style="3" customWidth="1"/>
    <col min="3587" max="3587" width="10.5546875" style="3" customWidth="1"/>
    <col min="3588" max="3588" width="12.5546875" style="3" customWidth="1"/>
    <col min="3589" max="3589" width="0" style="3" hidden="1" customWidth="1"/>
    <col min="3590" max="3590" width="11.33203125" style="3" customWidth="1"/>
    <col min="3591" max="3592" width="11.44140625" style="3"/>
    <col min="3593" max="3593" width="13.44140625" style="3" customWidth="1"/>
    <col min="3594" max="3594" width="12.109375" style="3" customWidth="1"/>
    <col min="3595" max="3596" width="12.44140625" style="3" customWidth="1"/>
    <col min="3597" max="3597" width="11.44140625" style="3"/>
    <col min="3598" max="3598" width="5.5546875" style="3" customWidth="1"/>
    <col min="3599" max="3599" width="14.109375" style="3" customWidth="1"/>
    <col min="3600" max="3841" width="11.44140625" style="3"/>
    <col min="3842" max="3842" width="10.109375" style="3" customWidth="1"/>
    <col min="3843" max="3843" width="10.5546875" style="3" customWidth="1"/>
    <col min="3844" max="3844" width="12.5546875" style="3" customWidth="1"/>
    <col min="3845" max="3845" width="0" style="3" hidden="1" customWidth="1"/>
    <col min="3846" max="3846" width="11.33203125" style="3" customWidth="1"/>
    <col min="3847" max="3848" width="11.44140625" style="3"/>
    <col min="3849" max="3849" width="13.44140625" style="3" customWidth="1"/>
    <col min="3850" max="3850" width="12.109375" style="3" customWidth="1"/>
    <col min="3851" max="3852" width="12.44140625" style="3" customWidth="1"/>
    <col min="3853" max="3853" width="11.44140625" style="3"/>
    <col min="3854" max="3854" width="5.5546875" style="3" customWidth="1"/>
    <col min="3855" max="3855" width="14.109375" style="3" customWidth="1"/>
    <col min="3856" max="4097" width="11.44140625" style="3"/>
    <col min="4098" max="4098" width="10.109375" style="3" customWidth="1"/>
    <col min="4099" max="4099" width="10.5546875" style="3" customWidth="1"/>
    <col min="4100" max="4100" width="12.5546875" style="3" customWidth="1"/>
    <col min="4101" max="4101" width="0" style="3" hidden="1" customWidth="1"/>
    <col min="4102" max="4102" width="11.33203125" style="3" customWidth="1"/>
    <col min="4103" max="4104" width="11.44140625" style="3"/>
    <col min="4105" max="4105" width="13.44140625" style="3" customWidth="1"/>
    <col min="4106" max="4106" width="12.109375" style="3" customWidth="1"/>
    <col min="4107" max="4108" width="12.44140625" style="3" customWidth="1"/>
    <col min="4109" max="4109" width="11.44140625" style="3"/>
    <col min="4110" max="4110" width="5.5546875" style="3" customWidth="1"/>
    <col min="4111" max="4111" width="14.109375" style="3" customWidth="1"/>
    <col min="4112" max="4353" width="11.44140625" style="3"/>
    <col min="4354" max="4354" width="10.109375" style="3" customWidth="1"/>
    <col min="4355" max="4355" width="10.5546875" style="3" customWidth="1"/>
    <col min="4356" max="4356" width="12.5546875" style="3" customWidth="1"/>
    <col min="4357" max="4357" width="0" style="3" hidden="1" customWidth="1"/>
    <col min="4358" max="4358" width="11.33203125" style="3" customWidth="1"/>
    <col min="4359" max="4360" width="11.44140625" style="3"/>
    <col min="4361" max="4361" width="13.44140625" style="3" customWidth="1"/>
    <col min="4362" max="4362" width="12.109375" style="3" customWidth="1"/>
    <col min="4363" max="4364" width="12.44140625" style="3" customWidth="1"/>
    <col min="4365" max="4365" width="11.44140625" style="3"/>
    <col min="4366" max="4366" width="5.5546875" style="3" customWidth="1"/>
    <col min="4367" max="4367" width="14.109375" style="3" customWidth="1"/>
    <col min="4368" max="4609" width="11.44140625" style="3"/>
    <col min="4610" max="4610" width="10.109375" style="3" customWidth="1"/>
    <col min="4611" max="4611" width="10.5546875" style="3" customWidth="1"/>
    <col min="4612" max="4612" width="12.5546875" style="3" customWidth="1"/>
    <col min="4613" max="4613" width="0" style="3" hidden="1" customWidth="1"/>
    <col min="4614" max="4614" width="11.33203125" style="3" customWidth="1"/>
    <col min="4615" max="4616" width="11.44140625" style="3"/>
    <col min="4617" max="4617" width="13.44140625" style="3" customWidth="1"/>
    <col min="4618" max="4618" width="12.109375" style="3" customWidth="1"/>
    <col min="4619" max="4620" width="12.44140625" style="3" customWidth="1"/>
    <col min="4621" max="4621" width="11.44140625" style="3"/>
    <col min="4622" max="4622" width="5.5546875" style="3" customWidth="1"/>
    <col min="4623" max="4623" width="14.109375" style="3" customWidth="1"/>
    <col min="4624" max="4865" width="11.44140625" style="3"/>
    <col min="4866" max="4866" width="10.109375" style="3" customWidth="1"/>
    <col min="4867" max="4867" width="10.5546875" style="3" customWidth="1"/>
    <col min="4868" max="4868" width="12.5546875" style="3" customWidth="1"/>
    <col min="4869" max="4869" width="0" style="3" hidden="1" customWidth="1"/>
    <col min="4870" max="4870" width="11.33203125" style="3" customWidth="1"/>
    <col min="4871" max="4872" width="11.44140625" style="3"/>
    <col min="4873" max="4873" width="13.44140625" style="3" customWidth="1"/>
    <col min="4874" max="4874" width="12.109375" style="3" customWidth="1"/>
    <col min="4875" max="4876" width="12.44140625" style="3" customWidth="1"/>
    <col min="4877" max="4877" width="11.44140625" style="3"/>
    <col min="4878" max="4878" width="5.5546875" style="3" customWidth="1"/>
    <col min="4879" max="4879" width="14.109375" style="3" customWidth="1"/>
    <col min="4880" max="5121" width="11.44140625" style="3"/>
    <col min="5122" max="5122" width="10.109375" style="3" customWidth="1"/>
    <col min="5123" max="5123" width="10.5546875" style="3" customWidth="1"/>
    <col min="5124" max="5124" width="12.5546875" style="3" customWidth="1"/>
    <col min="5125" max="5125" width="0" style="3" hidden="1" customWidth="1"/>
    <col min="5126" max="5126" width="11.33203125" style="3" customWidth="1"/>
    <col min="5127" max="5128" width="11.44140625" style="3"/>
    <col min="5129" max="5129" width="13.44140625" style="3" customWidth="1"/>
    <col min="5130" max="5130" width="12.109375" style="3" customWidth="1"/>
    <col min="5131" max="5132" width="12.44140625" style="3" customWidth="1"/>
    <col min="5133" max="5133" width="11.44140625" style="3"/>
    <col min="5134" max="5134" width="5.5546875" style="3" customWidth="1"/>
    <col min="5135" max="5135" width="14.109375" style="3" customWidth="1"/>
    <col min="5136" max="5377" width="11.44140625" style="3"/>
    <col min="5378" max="5378" width="10.109375" style="3" customWidth="1"/>
    <col min="5379" max="5379" width="10.5546875" style="3" customWidth="1"/>
    <col min="5380" max="5380" width="12.5546875" style="3" customWidth="1"/>
    <col min="5381" max="5381" width="0" style="3" hidden="1" customWidth="1"/>
    <col min="5382" max="5382" width="11.33203125" style="3" customWidth="1"/>
    <col min="5383" max="5384" width="11.44140625" style="3"/>
    <col min="5385" max="5385" width="13.44140625" style="3" customWidth="1"/>
    <col min="5386" max="5386" width="12.109375" style="3" customWidth="1"/>
    <col min="5387" max="5388" width="12.44140625" style="3" customWidth="1"/>
    <col min="5389" max="5389" width="11.44140625" style="3"/>
    <col min="5390" max="5390" width="5.5546875" style="3" customWidth="1"/>
    <col min="5391" max="5391" width="14.109375" style="3" customWidth="1"/>
    <col min="5392" max="5633" width="11.44140625" style="3"/>
    <col min="5634" max="5634" width="10.109375" style="3" customWidth="1"/>
    <col min="5635" max="5635" width="10.5546875" style="3" customWidth="1"/>
    <col min="5636" max="5636" width="12.5546875" style="3" customWidth="1"/>
    <col min="5637" max="5637" width="0" style="3" hidden="1" customWidth="1"/>
    <col min="5638" max="5638" width="11.33203125" style="3" customWidth="1"/>
    <col min="5639" max="5640" width="11.44140625" style="3"/>
    <col min="5641" max="5641" width="13.44140625" style="3" customWidth="1"/>
    <col min="5642" max="5642" width="12.109375" style="3" customWidth="1"/>
    <col min="5643" max="5644" width="12.44140625" style="3" customWidth="1"/>
    <col min="5645" max="5645" width="11.44140625" style="3"/>
    <col min="5646" max="5646" width="5.5546875" style="3" customWidth="1"/>
    <col min="5647" max="5647" width="14.109375" style="3" customWidth="1"/>
    <col min="5648" max="5889" width="11.44140625" style="3"/>
    <col min="5890" max="5890" width="10.109375" style="3" customWidth="1"/>
    <col min="5891" max="5891" width="10.5546875" style="3" customWidth="1"/>
    <col min="5892" max="5892" width="12.5546875" style="3" customWidth="1"/>
    <col min="5893" max="5893" width="0" style="3" hidden="1" customWidth="1"/>
    <col min="5894" max="5894" width="11.33203125" style="3" customWidth="1"/>
    <col min="5895" max="5896" width="11.44140625" style="3"/>
    <col min="5897" max="5897" width="13.44140625" style="3" customWidth="1"/>
    <col min="5898" max="5898" width="12.109375" style="3" customWidth="1"/>
    <col min="5899" max="5900" width="12.44140625" style="3" customWidth="1"/>
    <col min="5901" max="5901" width="11.44140625" style="3"/>
    <col min="5902" max="5902" width="5.5546875" style="3" customWidth="1"/>
    <col min="5903" max="5903" width="14.109375" style="3" customWidth="1"/>
    <col min="5904" max="6145" width="11.44140625" style="3"/>
    <col min="6146" max="6146" width="10.109375" style="3" customWidth="1"/>
    <col min="6147" max="6147" width="10.5546875" style="3" customWidth="1"/>
    <col min="6148" max="6148" width="12.5546875" style="3" customWidth="1"/>
    <col min="6149" max="6149" width="0" style="3" hidden="1" customWidth="1"/>
    <col min="6150" max="6150" width="11.33203125" style="3" customWidth="1"/>
    <col min="6151" max="6152" width="11.44140625" style="3"/>
    <col min="6153" max="6153" width="13.44140625" style="3" customWidth="1"/>
    <col min="6154" max="6154" width="12.109375" style="3" customWidth="1"/>
    <col min="6155" max="6156" width="12.44140625" style="3" customWidth="1"/>
    <col min="6157" max="6157" width="11.44140625" style="3"/>
    <col min="6158" max="6158" width="5.5546875" style="3" customWidth="1"/>
    <col min="6159" max="6159" width="14.109375" style="3" customWidth="1"/>
    <col min="6160" max="6401" width="11.44140625" style="3"/>
    <col min="6402" max="6402" width="10.109375" style="3" customWidth="1"/>
    <col min="6403" max="6403" width="10.5546875" style="3" customWidth="1"/>
    <col min="6404" max="6404" width="12.5546875" style="3" customWidth="1"/>
    <col min="6405" max="6405" width="0" style="3" hidden="1" customWidth="1"/>
    <col min="6406" max="6406" width="11.33203125" style="3" customWidth="1"/>
    <col min="6407" max="6408" width="11.44140625" style="3"/>
    <col min="6409" max="6409" width="13.44140625" style="3" customWidth="1"/>
    <col min="6410" max="6410" width="12.109375" style="3" customWidth="1"/>
    <col min="6411" max="6412" width="12.44140625" style="3" customWidth="1"/>
    <col min="6413" max="6413" width="11.44140625" style="3"/>
    <col min="6414" max="6414" width="5.5546875" style="3" customWidth="1"/>
    <col min="6415" max="6415" width="14.109375" style="3" customWidth="1"/>
    <col min="6416" max="6657" width="11.44140625" style="3"/>
    <col min="6658" max="6658" width="10.109375" style="3" customWidth="1"/>
    <col min="6659" max="6659" width="10.5546875" style="3" customWidth="1"/>
    <col min="6660" max="6660" width="12.5546875" style="3" customWidth="1"/>
    <col min="6661" max="6661" width="0" style="3" hidden="1" customWidth="1"/>
    <col min="6662" max="6662" width="11.33203125" style="3" customWidth="1"/>
    <col min="6663" max="6664" width="11.44140625" style="3"/>
    <col min="6665" max="6665" width="13.44140625" style="3" customWidth="1"/>
    <col min="6666" max="6666" width="12.109375" style="3" customWidth="1"/>
    <col min="6667" max="6668" width="12.44140625" style="3" customWidth="1"/>
    <col min="6669" max="6669" width="11.44140625" style="3"/>
    <col min="6670" max="6670" width="5.5546875" style="3" customWidth="1"/>
    <col min="6671" max="6671" width="14.109375" style="3" customWidth="1"/>
    <col min="6672" max="6913" width="11.44140625" style="3"/>
    <col min="6914" max="6914" width="10.109375" style="3" customWidth="1"/>
    <col min="6915" max="6915" width="10.5546875" style="3" customWidth="1"/>
    <col min="6916" max="6916" width="12.5546875" style="3" customWidth="1"/>
    <col min="6917" max="6917" width="0" style="3" hidden="1" customWidth="1"/>
    <col min="6918" max="6918" width="11.33203125" style="3" customWidth="1"/>
    <col min="6919" max="6920" width="11.44140625" style="3"/>
    <col min="6921" max="6921" width="13.44140625" style="3" customWidth="1"/>
    <col min="6922" max="6922" width="12.109375" style="3" customWidth="1"/>
    <col min="6923" max="6924" width="12.44140625" style="3" customWidth="1"/>
    <col min="6925" max="6925" width="11.44140625" style="3"/>
    <col min="6926" max="6926" width="5.5546875" style="3" customWidth="1"/>
    <col min="6927" max="6927" width="14.109375" style="3" customWidth="1"/>
    <col min="6928" max="7169" width="11.44140625" style="3"/>
    <col min="7170" max="7170" width="10.109375" style="3" customWidth="1"/>
    <col min="7171" max="7171" width="10.5546875" style="3" customWidth="1"/>
    <col min="7172" max="7172" width="12.5546875" style="3" customWidth="1"/>
    <col min="7173" max="7173" width="0" style="3" hidden="1" customWidth="1"/>
    <col min="7174" max="7174" width="11.33203125" style="3" customWidth="1"/>
    <col min="7175" max="7176" width="11.44140625" style="3"/>
    <col min="7177" max="7177" width="13.44140625" style="3" customWidth="1"/>
    <col min="7178" max="7178" width="12.109375" style="3" customWidth="1"/>
    <col min="7179" max="7180" width="12.44140625" style="3" customWidth="1"/>
    <col min="7181" max="7181" width="11.44140625" style="3"/>
    <col min="7182" max="7182" width="5.5546875" style="3" customWidth="1"/>
    <col min="7183" max="7183" width="14.109375" style="3" customWidth="1"/>
    <col min="7184" max="7425" width="11.44140625" style="3"/>
    <col min="7426" max="7426" width="10.109375" style="3" customWidth="1"/>
    <col min="7427" max="7427" width="10.5546875" style="3" customWidth="1"/>
    <col min="7428" max="7428" width="12.5546875" style="3" customWidth="1"/>
    <col min="7429" max="7429" width="0" style="3" hidden="1" customWidth="1"/>
    <col min="7430" max="7430" width="11.33203125" style="3" customWidth="1"/>
    <col min="7431" max="7432" width="11.44140625" style="3"/>
    <col min="7433" max="7433" width="13.44140625" style="3" customWidth="1"/>
    <col min="7434" max="7434" width="12.109375" style="3" customWidth="1"/>
    <col min="7435" max="7436" width="12.44140625" style="3" customWidth="1"/>
    <col min="7437" max="7437" width="11.44140625" style="3"/>
    <col min="7438" max="7438" width="5.5546875" style="3" customWidth="1"/>
    <col min="7439" max="7439" width="14.109375" style="3" customWidth="1"/>
    <col min="7440" max="7681" width="11.44140625" style="3"/>
    <col min="7682" max="7682" width="10.109375" style="3" customWidth="1"/>
    <col min="7683" max="7683" width="10.5546875" style="3" customWidth="1"/>
    <col min="7684" max="7684" width="12.5546875" style="3" customWidth="1"/>
    <col min="7685" max="7685" width="0" style="3" hidden="1" customWidth="1"/>
    <col min="7686" max="7686" width="11.33203125" style="3" customWidth="1"/>
    <col min="7687" max="7688" width="11.44140625" style="3"/>
    <col min="7689" max="7689" width="13.44140625" style="3" customWidth="1"/>
    <col min="7690" max="7690" width="12.109375" style="3" customWidth="1"/>
    <col min="7691" max="7692" width="12.44140625" style="3" customWidth="1"/>
    <col min="7693" max="7693" width="11.44140625" style="3"/>
    <col min="7694" max="7694" width="5.5546875" style="3" customWidth="1"/>
    <col min="7695" max="7695" width="14.109375" style="3" customWidth="1"/>
    <col min="7696" max="7937" width="11.44140625" style="3"/>
    <col min="7938" max="7938" width="10.109375" style="3" customWidth="1"/>
    <col min="7939" max="7939" width="10.5546875" style="3" customWidth="1"/>
    <col min="7940" max="7940" width="12.5546875" style="3" customWidth="1"/>
    <col min="7941" max="7941" width="0" style="3" hidden="1" customWidth="1"/>
    <col min="7942" max="7942" width="11.33203125" style="3" customWidth="1"/>
    <col min="7943" max="7944" width="11.44140625" style="3"/>
    <col min="7945" max="7945" width="13.44140625" style="3" customWidth="1"/>
    <col min="7946" max="7946" width="12.109375" style="3" customWidth="1"/>
    <col min="7947" max="7948" width="12.44140625" style="3" customWidth="1"/>
    <col min="7949" max="7949" width="11.44140625" style="3"/>
    <col min="7950" max="7950" width="5.5546875" style="3" customWidth="1"/>
    <col min="7951" max="7951" width="14.109375" style="3" customWidth="1"/>
    <col min="7952" max="8193" width="11.44140625" style="3"/>
    <col min="8194" max="8194" width="10.109375" style="3" customWidth="1"/>
    <col min="8195" max="8195" width="10.5546875" style="3" customWidth="1"/>
    <col min="8196" max="8196" width="12.5546875" style="3" customWidth="1"/>
    <col min="8197" max="8197" width="0" style="3" hidden="1" customWidth="1"/>
    <col min="8198" max="8198" width="11.33203125" style="3" customWidth="1"/>
    <col min="8199" max="8200" width="11.44140625" style="3"/>
    <col min="8201" max="8201" width="13.44140625" style="3" customWidth="1"/>
    <col min="8202" max="8202" width="12.109375" style="3" customWidth="1"/>
    <col min="8203" max="8204" width="12.44140625" style="3" customWidth="1"/>
    <col min="8205" max="8205" width="11.44140625" style="3"/>
    <col min="8206" max="8206" width="5.5546875" style="3" customWidth="1"/>
    <col min="8207" max="8207" width="14.109375" style="3" customWidth="1"/>
    <col min="8208" max="8449" width="11.44140625" style="3"/>
    <col min="8450" max="8450" width="10.109375" style="3" customWidth="1"/>
    <col min="8451" max="8451" width="10.5546875" style="3" customWidth="1"/>
    <col min="8452" max="8452" width="12.5546875" style="3" customWidth="1"/>
    <col min="8453" max="8453" width="0" style="3" hidden="1" customWidth="1"/>
    <col min="8454" max="8454" width="11.33203125" style="3" customWidth="1"/>
    <col min="8455" max="8456" width="11.44140625" style="3"/>
    <col min="8457" max="8457" width="13.44140625" style="3" customWidth="1"/>
    <col min="8458" max="8458" width="12.109375" style="3" customWidth="1"/>
    <col min="8459" max="8460" width="12.44140625" style="3" customWidth="1"/>
    <col min="8461" max="8461" width="11.44140625" style="3"/>
    <col min="8462" max="8462" width="5.5546875" style="3" customWidth="1"/>
    <col min="8463" max="8463" width="14.109375" style="3" customWidth="1"/>
    <col min="8464" max="8705" width="11.44140625" style="3"/>
    <col min="8706" max="8706" width="10.109375" style="3" customWidth="1"/>
    <col min="8707" max="8707" width="10.5546875" style="3" customWidth="1"/>
    <col min="8708" max="8708" width="12.5546875" style="3" customWidth="1"/>
    <col min="8709" max="8709" width="0" style="3" hidden="1" customWidth="1"/>
    <col min="8710" max="8710" width="11.33203125" style="3" customWidth="1"/>
    <col min="8711" max="8712" width="11.44140625" style="3"/>
    <col min="8713" max="8713" width="13.44140625" style="3" customWidth="1"/>
    <col min="8714" max="8714" width="12.109375" style="3" customWidth="1"/>
    <col min="8715" max="8716" width="12.44140625" style="3" customWidth="1"/>
    <col min="8717" max="8717" width="11.44140625" style="3"/>
    <col min="8718" max="8718" width="5.5546875" style="3" customWidth="1"/>
    <col min="8719" max="8719" width="14.109375" style="3" customWidth="1"/>
    <col min="8720" max="8961" width="11.44140625" style="3"/>
    <col min="8962" max="8962" width="10.109375" style="3" customWidth="1"/>
    <col min="8963" max="8963" width="10.5546875" style="3" customWidth="1"/>
    <col min="8964" max="8964" width="12.5546875" style="3" customWidth="1"/>
    <col min="8965" max="8965" width="0" style="3" hidden="1" customWidth="1"/>
    <col min="8966" max="8966" width="11.33203125" style="3" customWidth="1"/>
    <col min="8967" max="8968" width="11.44140625" style="3"/>
    <col min="8969" max="8969" width="13.44140625" style="3" customWidth="1"/>
    <col min="8970" max="8970" width="12.109375" style="3" customWidth="1"/>
    <col min="8971" max="8972" width="12.44140625" style="3" customWidth="1"/>
    <col min="8973" max="8973" width="11.44140625" style="3"/>
    <col min="8974" max="8974" width="5.5546875" style="3" customWidth="1"/>
    <col min="8975" max="8975" width="14.109375" style="3" customWidth="1"/>
    <col min="8976" max="9217" width="11.44140625" style="3"/>
    <col min="9218" max="9218" width="10.109375" style="3" customWidth="1"/>
    <col min="9219" max="9219" width="10.5546875" style="3" customWidth="1"/>
    <col min="9220" max="9220" width="12.5546875" style="3" customWidth="1"/>
    <col min="9221" max="9221" width="0" style="3" hidden="1" customWidth="1"/>
    <col min="9222" max="9222" width="11.33203125" style="3" customWidth="1"/>
    <col min="9223" max="9224" width="11.44140625" style="3"/>
    <col min="9225" max="9225" width="13.44140625" style="3" customWidth="1"/>
    <col min="9226" max="9226" width="12.109375" style="3" customWidth="1"/>
    <col min="9227" max="9228" width="12.44140625" style="3" customWidth="1"/>
    <col min="9229" max="9229" width="11.44140625" style="3"/>
    <col min="9230" max="9230" width="5.5546875" style="3" customWidth="1"/>
    <col min="9231" max="9231" width="14.109375" style="3" customWidth="1"/>
    <col min="9232" max="9473" width="11.44140625" style="3"/>
    <col min="9474" max="9474" width="10.109375" style="3" customWidth="1"/>
    <col min="9475" max="9475" width="10.5546875" style="3" customWidth="1"/>
    <col min="9476" max="9476" width="12.5546875" style="3" customWidth="1"/>
    <col min="9477" max="9477" width="0" style="3" hidden="1" customWidth="1"/>
    <col min="9478" max="9478" width="11.33203125" style="3" customWidth="1"/>
    <col min="9479" max="9480" width="11.44140625" style="3"/>
    <col min="9481" max="9481" width="13.44140625" style="3" customWidth="1"/>
    <col min="9482" max="9482" width="12.109375" style="3" customWidth="1"/>
    <col min="9483" max="9484" width="12.44140625" style="3" customWidth="1"/>
    <col min="9485" max="9485" width="11.44140625" style="3"/>
    <col min="9486" max="9486" width="5.5546875" style="3" customWidth="1"/>
    <col min="9487" max="9487" width="14.109375" style="3" customWidth="1"/>
    <col min="9488" max="9729" width="11.44140625" style="3"/>
    <col min="9730" max="9730" width="10.109375" style="3" customWidth="1"/>
    <col min="9731" max="9731" width="10.5546875" style="3" customWidth="1"/>
    <col min="9732" max="9732" width="12.5546875" style="3" customWidth="1"/>
    <col min="9733" max="9733" width="0" style="3" hidden="1" customWidth="1"/>
    <col min="9734" max="9734" width="11.33203125" style="3" customWidth="1"/>
    <col min="9735" max="9736" width="11.44140625" style="3"/>
    <col min="9737" max="9737" width="13.44140625" style="3" customWidth="1"/>
    <col min="9738" max="9738" width="12.109375" style="3" customWidth="1"/>
    <col min="9739" max="9740" width="12.44140625" style="3" customWidth="1"/>
    <col min="9741" max="9741" width="11.44140625" style="3"/>
    <col min="9742" max="9742" width="5.5546875" style="3" customWidth="1"/>
    <col min="9743" max="9743" width="14.109375" style="3" customWidth="1"/>
    <col min="9744" max="9985" width="11.44140625" style="3"/>
    <col min="9986" max="9986" width="10.109375" style="3" customWidth="1"/>
    <col min="9987" max="9987" width="10.5546875" style="3" customWidth="1"/>
    <col min="9988" max="9988" width="12.5546875" style="3" customWidth="1"/>
    <col min="9989" max="9989" width="0" style="3" hidden="1" customWidth="1"/>
    <col min="9990" max="9990" width="11.33203125" style="3" customWidth="1"/>
    <col min="9991" max="9992" width="11.44140625" style="3"/>
    <col min="9993" max="9993" width="13.44140625" style="3" customWidth="1"/>
    <col min="9994" max="9994" width="12.109375" style="3" customWidth="1"/>
    <col min="9995" max="9996" width="12.44140625" style="3" customWidth="1"/>
    <col min="9997" max="9997" width="11.44140625" style="3"/>
    <col min="9998" max="9998" width="5.5546875" style="3" customWidth="1"/>
    <col min="9999" max="9999" width="14.109375" style="3" customWidth="1"/>
    <col min="10000" max="10241" width="11.44140625" style="3"/>
    <col min="10242" max="10242" width="10.109375" style="3" customWidth="1"/>
    <col min="10243" max="10243" width="10.5546875" style="3" customWidth="1"/>
    <col min="10244" max="10244" width="12.5546875" style="3" customWidth="1"/>
    <col min="10245" max="10245" width="0" style="3" hidden="1" customWidth="1"/>
    <col min="10246" max="10246" width="11.33203125" style="3" customWidth="1"/>
    <col min="10247" max="10248" width="11.44140625" style="3"/>
    <col min="10249" max="10249" width="13.44140625" style="3" customWidth="1"/>
    <col min="10250" max="10250" width="12.109375" style="3" customWidth="1"/>
    <col min="10251" max="10252" width="12.44140625" style="3" customWidth="1"/>
    <col min="10253" max="10253" width="11.44140625" style="3"/>
    <col min="10254" max="10254" width="5.5546875" style="3" customWidth="1"/>
    <col min="10255" max="10255" width="14.109375" style="3" customWidth="1"/>
    <col min="10256" max="10497" width="11.44140625" style="3"/>
    <col min="10498" max="10498" width="10.109375" style="3" customWidth="1"/>
    <col min="10499" max="10499" width="10.5546875" style="3" customWidth="1"/>
    <col min="10500" max="10500" width="12.5546875" style="3" customWidth="1"/>
    <col min="10501" max="10501" width="0" style="3" hidden="1" customWidth="1"/>
    <col min="10502" max="10502" width="11.33203125" style="3" customWidth="1"/>
    <col min="10503" max="10504" width="11.44140625" style="3"/>
    <col min="10505" max="10505" width="13.44140625" style="3" customWidth="1"/>
    <col min="10506" max="10506" width="12.109375" style="3" customWidth="1"/>
    <col min="10507" max="10508" width="12.44140625" style="3" customWidth="1"/>
    <col min="10509" max="10509" width="11.44140625" style="3"/>
    <col min="10510" max="10510" width="5.5546875" style="3" customWidth="1"/>
    <col min="10511" max="10511" width="14.109375" style="3" customWidth="1"/>
    <col min="10512" max="10753" width="11.44140625" style="3"/>
    <col min="10754" max="10754" width="10.109375" style="3" customWidth="1"/>
    <col min="10755" max="10755" width="10.5546875" style="3" customWidth="1"/>
    <col min="10756" max="10756" width="12.5546875" style="3" customWidth="1"/>
    <col min="10757" max="10757" width="0" style="3" hidden="1" customWidth="1"/>
    <col min="10758" max="10758" width="11.33203125" style="3" customWidth="1"/>
    <col min="10759" max="10760" width="11.44140625" style="3"/>
    <col min="10761" max="10761" width="13.44140625" style="3" customWidth="1"/>
    <col min="10762" max="10762" width="12.109375" style="3" customWidth="1"/>
    <col min="10763" max="10764" width="12.44140625" style="3" customWidth="1"/>
    <col min="10765" max="10765" width="11.44140625" style="3"/>
    <col min="10766" max="10766" width="5.5546875" style="3" customWidth="1"/>
    <col min="10767" max="10767" width="14.109375" style="3" customWidth="1"/>
    <col min="10768" max="11009" width="11.44140625" style="3"/>
    <col min="11010" max="11010" width="10.109375" style="3" customWidth="1"/>
    <col min="11011" max="11011" width="10.5546875" style="3" customWidth="1"/>
    <col min="11012" max="11012" width="12.5546875" style="3" customWidth="1"/>
    <col min="11013" max="11013" width="0" style="3" hidden="1" customWidth="1"/>
    <col min="11014" max="11014" width="11.33203125" style="3" customWidth="1"/>
    <col min="11015" max="11016" width="11.44140625" style="3"/>
    <col min="11017" max="11017" width="13.44140625" style="3" customWidth="1"/>
    <col min="11018" max="11018" width="12.109375" style="3" customWidth="1"/>
    <col min="11019" max="11020" width="12.44140625" style="3" customWidth="1"/>
    <col min="11021" max="11021" width="11.44140625" style="3"/>
    <col min="11022" max="11022" width="5.5546875" style="3" customWidth="1"/>
    <col min="11023" max="11023" width="14.109375" style="3" customWidth="1"/>
    <col min="11024" max="11265" width="11.44140625" style="3"/>
    <col min="11266" max="11266" width="10.109375" style="3" customWidth="1"/>
    <col min="11267" max="11267" width="10.5546875" style="3" customWidth="1"/>
    <col min="11268" max="11268" width="12.5546875" style="3" customWidth="1"/>
    <col min="11269" max="11269" width="0" style="3" hidden="1" customWidth="1"/>
    <col min="11270" max="11270" width="11.33203125" style="3" customWidth="1"/>
    <col min="11271" max="11272" width="11.44140625" style="3"/>
    <col min="11273" max="11273" width="13.44140625" style="3" customWidth="1"/>
    <col min="11274" max="11274" width="12.109375" style="3" customWidth="1"/>
    <col min="11275" max="11276" width="12.44140625" style="3" customWidth="1"/>
    <col min="11277" max="11277" width="11.44140625" style="3"/>
    <col min="11278" max="11278" width="5.5546875" style="3" customWidth="1"/>
    <col min="11279" max="11279" width="14.109375" style="3" customWidth="1"/>
    <col min="11280" max="11521" width="11.44140625" style="3"/>
    <col min="11522" max="11522" width="10.109375" style="3" customWidth="1"/>
    <col min="11523" max="11523" width="10.5546875" style="3" customWidth="1"/>
    <col min="11524" max="11524" width="12.5546875" style="3" customWidth="1"/>
    <col min="11525" max="11525" width="0" style="3" hidden="1" customWidth="1"/>
    <col min="11526" max="11526" width="11.33203125" style="3" customWidth="1"/>
    <col min="11527" max="11528" width="11.44140625" style="3"/>
    <col min="11529" max="11529" width="13.44140625" style="3" customWidth="1"/>
    <col min="11530" max="11530" width="12.109375" style="3" customWidth="1"/>
    <col min="11531" max="11532" width="12.44140625" style="3" customWidth="1"/>
    <col min="11533" max="11533" width="11.44140625" style="3"/>
    <col min="11534" max="11534" width="5.5546875" style="3" customWidth="1"/>
    <col min="11535" max="11535" width="14.109375" style="3" customWidth="1"/>
    <col min="11536" max="11777" width="11.44140625" style="3"/>
    <col min="11778" max="11778" width="10.109375" style="3" customWidth="1"/>
    <col min="11779" max="11779" width="10.5546875" style="3" customWidth="1"/>
    <col min="11780" max="11780" width="12.5546875" style="3" customWidth="1"/>
    <col min="11781" max="11781" width="0" style="3" hidden="1" customWidth="1"/>
    <col min="11782" max="11782" width="11.33203125" style="3" customWidth="1"/>
    <col min="11783" max="11784" width="11.44140625" style="3"/>
    <col min="11785" max="11785" width="13.44140625" style="3" customWidth="1"/>
    <col min="11786" max="11786" width="12.109375" style="3" customWidth="1"/>
    <col min="11787" max="11788" width="12.44140625" style="3" customWidth="1"/>
    <col min="11789" max="11789" width="11.44140625" style="3"/>
    <col min="11790" max="11790" width="5.5546875" style="3" customWidth="1"/>
    <col min="11791" max="11791" width="14.109375" style="3" customWidth="1"/>
    <col min="11792" max="12033" width="11.44140625" style="3"/>
    <col min="12034" max="12034" width="10.109375" style="3" customWidth="1"/>
    <col min="12035" max="12035" width="10.5546875" style="3" customWidth="1"/>
    <col min="12036" max="12036" width="12.5546875" style="3" customWidth="1"/>
    <col min="12037" max="12037" width="0" style="3" hidden="1" customWidth="1"/>
    <col min="12038" max="12038" width="11.33203125" style="3" customWidth="1"/>
    <col min="12039" max="12040" width="11.44140625" style="3"/>
    <col min="12041" max="12041" width="13.44140625" style="3" customWidth="1"/>
    <col min="12042" max="12042" width="12.109375" style="3" customWidth="1"/>
    <col min="12043" max="12044" width="12.44140625" style="3" customWidth="1"/>
    <col min="12045" max="12045" width="11.44140625" style="3"/>
    <col min="12046" max="12046" width="5.5546875" style="3" customWidth="1"/>
    <col min="12047" max="12047" width="14.109375" style="3" customWidth="1"/>
    <col min="12048" max="12289" width="11.44140625" style="3"/>
    <col min="12290" max="12290" width="10.109375" style="3" customWidth="1"/>
    <col min="12291" max="12291" width="10.5546875" style="3" customWidth="1"/>
    <col min="12292" max="12292" width="12.5546875" style="3" customWidth="1"/>
    <col min="12293" max="12293" width="0" style="3" hidden="1" customWidth="1"/>
    <col min="12294" max="12294" width="11.33203125" style="3" customWidth="1"/>
    <col min="12295" max="12296" width="11.44140625" style="3"/>
    <col min="12297" max="12297" width="13.44140625" style="3" customWidth="1"/>
    <col min="12298" max="12298" width="12.109375" style="3" customWidth="1"/>
    <col min="12299" max="12300" width="12.44140625" style="3" customWidth="1"/>
    <col min="12301" max="12301" width="11.44140625" style="3"/>
    <col min="12302" max="12302" width="5.5546875" style="3" customWidth="1"/>
    <col min="12303" max="12303" width="14.109375" style="3" customWidth="1"/>
    <col min="12304" max="12545" width="11.44140625" style="3"/>
    <col min="12546" max="12546" width="10.109375" style="3" customWidth="1"/>
    <col min="12547" max="12547" width="10.5546875" style="3" customWidth="1"/>
    <col min="12548" max="12548" width="12.5546875" style="3" customWidth="1"/>
    <col min="12549" max="12549" width="0" style="3" hidden="1" customWidth="1"/>
    <col min="12550" max="12550" width="11.33203125" style="3" customWidth="1"/>
    <col min="12551" max="12552" width="11.44140625" style="3"/>
    <col min="12553" max="12553" width="13.44140625" style="3" customWidth="1"/>
    <col min="12554" max="12554" width="12.109375" style="3" customWidth="1"/>
    <col min="12555" max="12556" width="12.44140625" style="3" customWidth="1"/>
    <col min="12557" max="12557" width="11.44140625" style="3"/>
    <col min="12558" max="12558" width="5.5546875" style="3" customWidth="1"/>
    <col min="12559" max="12559" width="14.109375" style="3" customWidth="1"/>
    <col min="12560" max="12801" width="11.44140625" style="3"/>
    <col min="12802" max="12802" width="10.109375" style="3" customWidth="1"/>
    <col min="12803" max="12803" width="10.5546875" style="3" customWidth="1"/>
    <col min="12804" max="12804" width="12.5546875" style="3" customWidth="1"/>
    <col min="12805" max="12805" width="0" style="3" hidden="1" customWidth="1"/>
    <col min="12806" max="12806" width="11.33203125" style="3" customWidth="1"/>
    <col min="12807" max="12808" width="11.44140625" style="3"/>
    <col min="12809" max="12809" width="13.44140625" style="3" customWidth="1"/>
    <col min="12810" max="12810" width="12.109375" style="3" customWidth="1"/>
    <col min="12811" max="12812" width="12.44140625" style="3" customWidth="1"/>
    <col min="12813" max="12813" width="11.44140625" style="3"/>
    <col min="12814" max="12814" width="5.5546875" style="3" customWidth="1"/>
    <col min="12815" max="12815" width="14.109375" style="3" customWidth="1"/>
    <col min="12816" max="13057" width="11.44140625" style="3"/>
    <col min="13058" max="13058" width="10.109375" style="3" customWidth="1"/>
    <col min="13059" max="13059" width="10.5546875" style="3" customWidth="1"/>
    <col min="13060" max="13060" width="12.5546875" style="3" customWidth="1"/>
    <col min="13061" max="13061" width="0" style="3" hidden="1" customWidth="1"/>
    <col min="13062" max="13062" width="11.33203125" style="3" customWidth="1"/>
    <col min="13063" max="13064" width="11.44140625" style="3"/>
    <col min="13065" max="13065" width="13.44140625" style="3" customWidth="1"/>
    <col min="13066" max="13066" width="12.109375" style="3" customWidth="1"/>
    <col min="13067" max="13068" width="12.44140625" style="3" customWidth="1"/>
    <col min="13069" max="13069" width="11.44140625" style="3"/>
    <col min="13070" max="13070" width="5.5546875" style="3" customWidth="1"/>
    <col min="13071" max="13071" width="14.109375" style="3" customWidth="1"/>
    <col min="13072" max="13313" width="11.44140625" style="3"/>
    <col min="13314" max="13314" width="10.109375" style="3" customWidth="1"/>
    <col min="13315" max="13315" width="10.5546875" style="3" customWidth="1"/>
    <col min="13316" max="13316" width="12.5546875" style="3" customWidth="1"/>
    <col min="13317" max="13317" width="0" style="3" hidden="1" customWidth="1"/>
    <col min="13318" max="13318" width="11.33203125" style="3" customWidth="1"/>
    <col min="13319" max="13320" width="11.44140625" style="3"/>
    <col min="13321" max="13321" width="13.44140625" style="3" customWidth="1"/>
    <col min="13322" max="13322" width="12.109375" style="3" customWidth="1"/>
    <col min="13323" max="13324" width="12.44140625" style="3" customWidth="1"/>
    <col min="13325" max="13325" width="11.44140625" style="3"/>
    <col min="13326" max="13326" width="5.5546875" style="3" customWidth="1"/>
    <col min="13327" max="13327" width="14.109375" style="3" customWidth="1"/>
    <col min="13328" max="13569" width="11.44140625" style="3"/>
    <col min="13570" max="13570" width="10.109375" style="3" customWidth="1"/>
    <col min="13571" max="13571" width="10.5546875" style="3" customWidth="1"/>
    <col min="13572" max="13572" width="12.5546875" style="3" customWidth="1"/>
    <col min="13573" max="13573" width="0" style="3" hidden="1" customWidth="1"/>
    <col min="13574" max="13574" width="11.33203125" style="3" customWidth="1"/>
    <col min="13575" max="13576" width="11.44140625" style="3"/>
    <col min="13577" max="13577" width="13.44140625" style="3" customWidth="1"/>
    <col min="13578" max="13578" width="12.109375" style="3" customWidth="1"/>
    <col min="13579" max="13580" width="12.44140625" style="3" customWidth="1"/>
    <col min="13581" max="13581" width="11.44140625" style="3"/>
    <col min="13582" max="13582" width="5.5546875" style="3" customWidth="1"/>
    <col min="13583" max="13583" width="14.109375" style="3" customWidth="1"/>
    <col min="13584" max="13825" width="11.44140625" style="3"/>
    <col min="13826" max="13826" width="10.109375" style="3" customWidth="1"/>
    <col min="13827" max="13827" width="10.5546875" style="3" customWidth="1"/>
    <col min="13828" max="13828" width="12.5546875" style="3" customWidth="1"/>
    <col min="13829" max="13829" width="0" style="3" hidden="1" customWidth="1"/>
    <col min="13830" max="13830" width="11.33203125" style="3" customWidth="1"/>
    <col min="13831" max="13832" width="11.44140625" style="3"/>
    <col min="13833" max="13833" width="13.44140625" style="3" customWidth="1"/>
    <col min="13834" max="13834" width="12.109375" style="3" customWidth="1"/>
    <col min="13835" max="13836" width="12.44140625" style="3" customWidth="1"/>
    <col min="13837" max="13837" width="11.44140625" style="3"/>
    <col min="13838" max="13838" width="5.5546875" style="3" customWidth="1"/>
    <col min="13839" max="13839" width="14.109375" style="3" customWidth="1"/>
    <col min="13840" max="14081" width="11.44140625" style="3"/>
    <col min="14082" max="14082" width="10.109375" style="3" customWidth="1"/>
    <col min="14083" max="14083" width="10.5546875" style="3" customWidth="1"/>
    <col min="14084" max="14084" width="12.5546875" style="3" customWidth="1"/>
    <col min="14085" max="14085" width="0" style="3" hidden="1" customWidth="1"/>
    <col min="14086" max="14086" width="11.33203125" style="3" customWidth="1"/>
    <col min="14087" max="14088" width="11.44140625" style="3"/>
    <col min="14089" max="14089" width="13.44140625" style="3" customWidth="1"/>
    <col min="14090" max="14090" width="12.109375" style="3" customWidth="1"/>
    <col min="14091" max="14092" width="12.44140625" style="3" customWidth="1"/>
    <col min="14093" max="14093" width="11.44140625" style="3"/>
    <col min="14094" max="14094" width="5.5546875" style="3" customWidth="1"/>
    <col min="14095" max="14095" width="14.109375" style="3" customWidth="1"/>
    <col min="14096" max="14337" width="11.44140625" style="3"/>
    <col min="14338" max="14338" width="10.109375" style="3" customWidth="1"/>
    <col min="14339" max="14339" width="10.5546875" style="3" customWidth="1"/>
    <col min="14340" max="14340" width="12.5546875" style="3" customWidth="1"/>
    <col min="14341" max="14341" width="0" style="3" hidden="1" customWidth="1"/>
    <col min="14342" max="14342" width="11.33203125" style="3" customWidth="1"/>
    <col min="14343" max="14344" width="11.44140625" style="3"/>
    <col min="14345" max="14345" width="13.44140625" style="3" customWidth="1"/>
    <col min="14346" max="14346" width="12.109375" style="3" customWidth="1"/>
    <col min="14347" max="14348" width="12.44140625" style="3" customWidth="1"/>
    <col min="14349" max="14349" width="11.44140625" style="3"/>
    <col min="14350" max="14350" width="5.5546875" style="3" customWidth="1"/>
    <col min="14351" max="14351" width="14.109375" style="3" customWidth="1"/>
    <col min="14352" max="14593" width="11.44140625" style="3"/>
    <col min="14594" max="14594" width="10.109375" style="3" customWidth="1"/>
    <col min="14595" max="14595" width="10.5546875" style="3" customWidth="1"/>
    <col min="14596" max="14596" width="12.5546875" style="3" customWidth="1"/>
    <col min="14597" max="14597" width="0" style="3" hidden="1" customWidth="1"/>
    <col min="14598" max="14598" width="11.33203125" style="3" customWidth="1"/>
    <col min="14599" max="14600" width="11.44140625" style="3"/>
    <col min="14601" max="14601" width="13.44140625" style="3" customWidth="1"/>
    <col min="14602" max="14602" width="12.109375" style="3" customWidth="1"/>
    <col min="14603" max="14604" width="12.44140625" style="3" customWidth="1"/>
    <col min="14605" max="14605" width="11.44140625" style="3"/>
    <col min="14606" max="14606" width="5.5546875" style="3" customWidth="1"/>
    <col min="14607" max="14607" width="14.109375" style="3" customWidth="1"/>
    <col min="14608" max="14849" width="11.44140625" style="3"/>
    <col min="14850" max="14850" width="10.109375" style="3" customWidth="1"/>
    <col min="14851" max="14851" width="10.5546875" style="3" customWidth="1"/>
    <col min="14852" max="14852" width="12.5546875" style="3" customWidth="1"/>
    <col min="14853" max="14853" width="0" style="3" hidden="1" customWidth="1"/>
    <col min="14854" max="14854" width="11.33203125" style="3" customWidth="1"/>
    <col min="14855" max="14856" width="11.44140625" style="3"/>
    <col min="14857" max="14857" width="13.44140625" style="3" customWidth="1"/>
    <col min="14858" max="14858" width="12.109375" style="3" customWidth="1"/>
    <col min="14859" max="14860" width="12.44140625" style="3" customWidth="1"/>
    <col min="14861" max="14861" width="11.44140625" style="3"/>
    <col min="14862" max="14862" width="5.5546875" style="3" customWidth="1"/>
    <col min="14863" max="14863" width="14.109375" style="3" customWidth="1"/>
    <col min="14864" max="15105" width="11.44140625" style="3"/>
    <col min="15106" max="15106" width="10.109375" style="3" customWidth="1"/>
    <col min="15107" max="15107" width="10.5546875" style="3" customWidth="1"/>
    <col min="15108" max="15108" width="12.5546875" style="3" customWidth="1"/>
    <col min="15109" max="15109" width="0" style="3" hidden="1" customWidth="1"/>
    <col min="15110" max="15110" width="11.33203125" style="3" customWidth="1"/>
    <col min="15111" max="15112" width="11.44140625" style="3"/>
    <col min="15113" max="15113" width="13.44140625" style="3" customWidth="1"/>
    <col min="15114" max="15114" width="12.109375" style="3" customWidth="1"/>
    <col min="15115" max="15116" width="12.44140625" style="3" customWidth="1"/>
    <col min="15117" max="15117" width="11.44140625" style="3"/>
    <col min="15118" max="15118" width="5.5546875" style="3" customWidth="1"/>
    <col min="15119" max="15119" width="14.109375" style="3" customWidth="1"/>
    <col min="15120" max="15361" width="11.44140625" style="3"/>
    <col min="15362" max="15362" width="10.109375" style="3" customWidth="1"/>
    <col min="15363" max="15363" width="10.5546875" style="3" customWidth="1"/>
    <col min="15364" max="15364" width="12.5546875" style="3" customWidth="1"/>
    <col min="15365" max="15365" width="0" style="3" hidden="1" customWidth="1"/>
    <col min="15366" max="15366" width="11.33203125" style="3" customWidth="1"/>
    <col min="15367" max="15368" width="11.44140625" style="3"/>
    <col min="15369" max="15369" width="13.44140625" style="3" customWidth="1"/>
    <col min="15370" max="15370" width="12.109375" style="3" customWidth="1"/>
    <col min="15371" max="15372" width="12.44140625" style="3" customWidth="1"/>
    <col min="15373" max="15373" width="11.44140625" style="3"/>
    <col min="15374" max="15374" width="5.5546875" style="3" customWidth="1"/>
    <col min="15375" max="15375" width="14.109375" style="3" customWidth="1"/>
    <col min="15376" max="15617" width="11.44140625" style="3"/>
    <col min="15618" max="15618" width="10.109375" style="3" customWidth="1"/>
    <col min="15619" max="15619" width="10.5546875" style="3" customWidth="1"/>
    <col min="15620" max="15620" width="12.5546875" style="3" customWidth="1"/>
    <col min="15621" max="15621" width="0" style="3" hidden="1" customWidth="1"/>
    <col min="15622" max="15622" width="11.33203125" style="3" customWidth="1"/>
    <col min="15623" max="15624" width="11.44140625" style="3"/>
    <col min="15625" max="15625" width="13.44140625" style="3" customWidth="1"/>
    <col min="15626" max="15626" width="12.109375" style="3" customWidth="1"/>
    <col min="15627" max="15628" width="12.44140625" style="3" customWidth="1"/>
    <col min="15629" max="15629" width="11.44140625" style="3"/>
    <col min="15630" max="15630" width="5.5546875" style="3" customWidth="1"/>
    <col min="15631" max="15631" width="14.109375" style="3" customWidth="1"/>
    <col min="15632" max="15873" width="11.44140625" style="3"/>
    <col min="15874" max="15874" width="10.109375" style="3" customWidth="1"/>
    <col min="15875" max="15875" width="10.5546875" style="3" customWidth="1"/>
    <col min="15876" max="15876" width="12.5546875" style="3" customWidth="1"/>
    <col min="15877" max="15877" width="0" style="3" hidden="1" customWidth="1"/>
    <col min="15878" max="15878" width="11.33203125" style="3" customWidth="1"/>
    <col min="15879" max="15880" width="11.44140625" style="3"/>
    <col min="15881" max="15881" width="13.44140625" style="3" customWidth="1"/>
    <col min="15882" max="15882" width="12.109375" style="3" customWidth="1"/>
    <col min="15883" max="15884" width="12.44140625" style="3" customWidth="1"/>
    <col min="15885" max="15885" width="11.44140625" style="3"/>
    <col min="15886" max="15886" width="5.5546875" style="3" customWidth="1"/>
    <col min="15887" max="15887" width="14.109375" style="3" customWidth="1"/>
    <col min="15888" max="16129" width="11.44140625" style="3"/>
    <col min="16130" max="16130" width="10.109375" style="3" customWidth="1"/>
    <col min="16131" max="16131" width="10.5546875" style="3" customWidth="1"/>
    <col min="16132" max="16132" width="12.5546875" style="3" customWidth="1"/>
    <col min="16133" max="16133" width="0" style="3" hidden="1" customWidth="1"/>
    <col min="16134" max="16134" width="11.33203125" style="3" customWidth="1"/>
    <col min="16135" max="16136" width="11.44140625" style="3"/>
    <col min="16137" max="16137" width="13.44140625" style="3" customWidth="1"/>
    <col min="16138" max="16138" width="12.109375" style="3" customWidth="1"/>
    <col min="16139" max="16140" width="12.44140625" style="3" customWidth="1"/>
    <col min="16141" max="16141" width="11.44140625" style="3"/>
    <col min="16142" max="16142" width="5.5546875" style="3" customWidth="1"/>
    <col min="16143" max="16143" width="14.109375" style="3" customWidth="1"/>
    <col min="16144" max="16384" width="11.44140625" style="3"/>
  </cols>
  <sheetData>
    <row r="1" spans="1:17" ht="21.75" customHeight="1" thickBot="1" x14ac:dyDescent="0.35">
      <c r="A1" s="130" t="s">
        <v>24</v>
      </c>
      <c r="B1" s="131"/>
      <c r="C1" s="131"/>
      <c r="D1" s="131"/>
      <c r="E1" s="132"/>
      <c r="F1" s="139" t="s">
        <v>25</v>
      </c>
      <c r="G1" s="139"/>
      <c r="H1" s="139"/>
      <c r="I1" s="139"/>
      <c r="J1" s="139"/>
      <c r="K1" s="139"/>
      <c r="L1" s="139"/>
      <c r="M1" s="139"/>
      <c r="N1" s="139"/>
      <c r="O1" s="140"/>
    </row>
    <row r="2" spans="1:17" ht="45" customHeight="1" thickBot="1" x14ac:dyDescent="0.35">
      <c r="A2" s="133"/>
      <c r="B2" s="134"/>
      <c r="C2" s="134"/>
      <c r="D2" s="134"/>
      <c r="E2" s="135"/>
      <c r="F2" s="139" t="s">
        <v>26</v>
      </c>
      <c r="G2" s="139"/>
      <c r="H2" s="139"/>
      <c r="I2" s="139"/>
      <c r="J2" s="139"/>
      <c r="K2" s="139"/>
      <c r="L2" s="139"/>
      <c r="M2" s="139"/>
      <c r="N2" s="139"/>
      <c r="O2" s="140"/>
      <c r="Q2" s="4" t="e">
        <f ca="1">MID(CELL("nombrearchivo",'[1]1'!E10),FIND("]", CELL("nombrearchivo",'[1]1'!E10),1)+1,LEN(CELL("nombrearchivo",'[1]1'!E10))-FIND("]",CELL("nombrearchivo",'[1]1'!E10),1))</f>
        <v>#N/A</v>
      </c>
    </row>
    <row r="3" spans="1:17" s="5" customFormat="1" ht="19.5" customHeight="1" thickBot="1" x14ac:dyDescent="0.35">
      <c r="A3" s="136"/>
      <c r="B3" s="137"/>
      <c r="C3" s="137"/>
      <c r="D3" s="137"/>
      <c r="E3" s="138"/>
      <c r="F3" s="141" t="s">
        <v>27</v>
      </c>
      <c r="G3" s="141"/>
      <c r="H3" s="141"/>
      <c r="I3" s="141"/>
      <c r="J3" s="141"/>
      <c r="K3" s="141"/>
      <c r="L3" s="141"/>
      <c r="M3" s="141"/>
      <c r="N3" s="141"/>
      <c r="O3" s="142"/>
      <c r="Q3" s="6"/>
    </row>
    <row r="4" spans="1:17" s="5" customFormat="1" ht="15.6" x14ac:dyDescent="0.3">
      <c r="A4" s="143" t="s">
        <v>28</v>
      </c>
      <c r="B4" s="144"/>
      <c r="C4" s="144"/>
      <c r="D4" s="144"/>
      <c r="E4" s="145" t="str">
        <f>[1]GENERAL!AC$2</f>
        <v>PLANTA</v>
      </c>
      <c r="F4" s="145"/>
      <c r="G4" s="145"/>
      <c r="H4" s="7"/>
      <c r="I4" s="7"/>
      <c r="J4" s="7"/>
      <c r="K4" s="7"/>
      <c r="L4" s="7"/>
      <c r="M4" s="7"/>
      <c r="N4" s="7"/>
      <c r="O4" s="8"/>
    </row>
    <row r="5" spans="1:17" s="5" customFormat="1" ht="15.6" x14ac:dyDescent="0.3">
      <c r="A5" s="148" t="s">
        <v>29</v>
      </c>
      <c r="B5" s="149"/>
      <c r="C5" s="149"/>
      <c r="D5" s="149"/>
      <c r="E5" s="150" t="s">
        <v>11</v>
      </c>
      <c r="F5" s="150"/>
      <c r="G5" s="150"/>
      <c r="H5" s="9"/>
      <c r="I5" s="9"/>
      <c r="J5" s="9"/>
      <c r="K5" s="9"/>
      <c r="L5" s="9"/>
      <c r="M5" s="9"/>
      <c r="N5" s="9"/>
      <c r="O5" s="10"/>
    </row>
    <row r="6" spans="1:17" s="5" customFormat="1" ht="15.6" x14ac:dyDescent="0.3">
      <c r="A6" s="148" t="s">
        <v>30</v>
      </c>
      <c r="B6" s="149"/>
      <c r="C6" s="149"/>
      <c r="D6" s="149"/>
      <c r="E6" s="11" t="s">
        <v>31</v>
      </c>
      <c r="F6" s="9"/>
      <c r="G6" s="9"/>
      <c r="H6" s="9"/>
      <c r="I6" s="9"/>
      <c r="J6" s="9"/>
      <c r="K6" s="9"/>
      <c r="L6" s="9"/>
      <c r="M6" s="9"/>
      <c r="N6" s="9"/>
      <c r="O6" s="10"/>
    </row>
    <row r="7" spans="1:17" s="5" customFormat="1" ht="16.2" thickBot="1" x14ac:dyDescent="0.35">
      <c r="A7" s="12"/>
      <c r="B7" s="13"/>
      <c r="C7" s="13"/>
      <c r="D7" s="13"/>
      <c r="E7" s="11"/>
      <c r="F7" s="14"/>
      <c r="G7" s="14"/>
      <c r="H7" s="14"/>
      <c r="I7" s="14"/>
      <c r="J7" s="14"/>
      <c r="K7" s="14"/>
      <c r="L7" s="14"/>
      <c r="M7" s="14"/>
      <c r="N7" s="14"/>
      <c r="O7" s="15"/>
    </row>
    <row r="8" spans="1:17" ht="25.2" thickBot="1" x14ac:dyDescent="0.35">
      <c r="A8" s="151" t="s">
        <v>95</v>
      </c>
      <c r="B8" s="152"/>
      <c r="C8" s="152"/>
      <c r="D8" s="152"/>
      <c r="E8" s="152"/>
      <c r="F8" s="152"/>
      <c r="G8" s="152"/>
      <c r="H8" s="152"/>
      <c r="I8" s="152"/>
      <c r="J8" s="152"/>
      <c r="K8" s="152"/>
      <c r="L8" s="152"/>
      <c r="M8" s="152"/>
      <c r="N8" s="152"/>
      <c r="O8" s="153"/>
    </row>
    <row r="9" spans="1:17" ht="15" customHeight="1" x14ac:dyDescent="0.3">
      <c r="A9" s="154" t="s">
        <v>32</v>
      </c>
      <c r="B9" s="155"/>
      <c r="C9" s="158" t="s">
        <v>33</v>
      </c>
      <c r="D9" s="16"/>
      <c r="E9" s="160" t="s">
        <v>34</v>
      </c>
      <c r="F9" s="161"/>
      <c r="G9" s="160" t="s">
        <v>35</v>
      </c>
      <c r="H9" s="161"/>
      <c r="I9" s="163" t="s">
        <v>36</v>
      </c>
      <c r="J9" s="163" t="s">
        <v>37</v>
      </c>
      <c r="K9" s="163" t="s">
        <v>38</v>
      </c>
      <c r="L9" s="165" t="s">
        <v>39</v>
      </c>
      <c r="M9" s="167"/>
      <c r="N9" s="167"/>
      <c r="O9" s="169" t="s">
        <v>2</v>
      </c>
    </row>
    <row r="10" spans="1:17" ht="31.5" customHeight="1" thickBot="1" x14ac:dyDescent="0.35">
      <c r="A10" s="156"/>
      <c r="B10" s="157"/>
      <c r="C10" s="159"/>
      <c r="D10" s="17"/>
      <c r="E10" s="159"/>
      <c r="F10" s="162"/>
      <c r="G10" s="159"/>
      <c r="H10" s="162"/>
      <c r="I10" s="164"/>
      <c r="J10" s="164"/>
      <c r="K10" s="164"/>
      <c r="L10" s="166"/>
      <c r="M10" s="168"/>
      <c r="N10" s="168"/>
      <c r="O10" s="170"/>
    </row>
    <row r="11" spans="1:17" ht="44.25" customHeight="1" thickBot="1" x14ac:dyDescent="0.35">
      <c r="A11" s="190" t="s">
        <v>16</v>
      </c>
      <c r="B11" s="191"/>
      <c r="C11" s="18">
        <f>O15</f>
        <v>4</v>
      </c>
      <c r="D11" s="19"/>
      <c r="E11" s="146">
        <f>O17</f>
        <v>0</v>
      </c>
      <c r="F11" s="147"/>
      <c r="G11" s="146">
        <f>O19</f>
        <v>3</v>
      </c>
      <c r="H11" s="147"/>
      <c r="I11" s="20">
        <f>O21</f>
        <v>3</v>
      </c>
      <c r="J11" s="20">
        <f>O28</f>
        <v>1.79</v>
      </c>
      <c r="K11" s="20">
        <f>O33</f>
        <v>4.38</v>
      </c>
      <c r="L11" s="21">
        <f>O38</f>
        <v>0.63</v>
      </c>
      <c r="M11" s="22"/>
      <c r="N11" s="22"/>
      <c r="O11" s="23">
        <f>IF( SUM(C11:L11)&lt;=30,SUM(C11:L11),"EXCEDE LOS 30 PUNTOS")</f>
        <v>16.799999999999997</v>
      </c>
    </row>
    <row r="12" spans="1:17" ht="15.6" thickTop="1" thickBot="1" x14ac:dyDescent="0.35">
      <c r="A12" s="24"/>
      <c r="B12" s="11"/>
      <c r="C12" s="11"/>
      <c r="D12" s="11"/>
      <c r="E12" s="11"/>
      <c r="F12" s="11"/>
      <c r="G12" s="11"/>
      <c r="H12" s="11"/>
      <c r="I12" s="11"/>
      <c r="J12" s="11"/>
      <c r="K12" s="11"/>
      <c r="L12" s="11"/>
      <c r="M12" s="11"/>
      <c r="N12" s="11"/>
      <c r="O12" s="25"/>
    </row>
    <row r="13" spans="1:17" ht="18" thickBot="1" x14ac:dyDescent="0.35">
      <c r="A13" s="195" t="s">
        <v>40</v>
      </c>
      <c r="B13" s="196"/>
      <c r="C13" s="196"/>
      <c r="D13" s="196"/>
      <c r="E13" s="196"/>
      <c r="F13" s="196"/>
      <c r="G13" s="196"/>
      <c r="H13" s="196"/>
      <c r="I13" s="196"/>
      <c r="J13" s="196"/>
      <c r="K13" s="196"/>
      <c r="L13" s="196"/>
      <c r="M13" s="196"/>
      <c r="N13" s="197"/>
      <c r="O13" s="26" t="s">
        <v>41</v>
      </c>
    </row>
    <row r="14" spans="1:17" ht="23.4" thickBot="1" x14ac:dyDescent="0.35">
      <c r="A14" s="181" t="s">
        <v>42</v>
      </c>
      <c r="B14" s="182"/>
      <c r="C14" s="182"/>
      <c r="D14" s="182"/>
      <c r="E14" s="182"/>
      <c r="F14" s="182"/>
      <c r="G14" s="182"/>
      <c r="H14" s="182"/>
      <c r="I14" s="182"/>
      <c r="J14" s="182"/>
      <c r="K14" s="182"/>
      <c r="L14" s="182"/>
      <c r="M14" s="183"/>
      <c r="N14" s="11"/>
      <c r="O14" s="25"/>
    </row>
    <row r="15" spans="1:17" ht="31.5" customHeight="1" thickBot="1" x14ac:dyDescent="0.35">
      <c r="A15" s="184" t="s">
        <v>43</v>
      </c>
      <c r="B15" s="185"/>
      <c r="C15" s="27"/>
      <c r="D15" s="186" t="s">
        <v>180</v>
      </c>
      <c r="E15" s="187"/>
      <c r="F15" s="187"/>
      <c r="G15" s="187"/>
      <c r="H15" s="187"/>
      <c r="I15" s="187"/>
      <c r="J15" s="187"/>
      <c r="K15" s="187"/>
      <c r="L15" s="187"/>
      <c r="M15" s="188"/>
      <c r="N15" s="28"/>
      <c r="O15" s="29">
        <v>4</v>
      </c>
    </row>
    <row r="16" spans="1:17" ht="15" thickBot="1" x14ac:dyDescent="0.35">
      <c r="A16" s="30"/>
      <c r="B16" s="11"/>
      <c r="C16" s="11"/>
      <c r="D16" s="31"/>
      <c r="E16" s="11"/>
      <c r="F16" s="11"/>
      <c r="G16" s="11"/>
      <c r="H16" s="11"/>
      <c r="I16" s="11"/>
      <c r="J16" s="11"/>
      <c r="K16" s="11"/>
      <c r="L16" s="11"/>
      <c r="M16" s="11"/>
      <c r="N16" s="11"/>
      <c r="O16" s="32"/>
    </row>
    <row r="17" spans="1:18" ht="40.5" customHeight="1" thickBot="1" x14ac:dyDescent="0.35">
      <c r="A17" s="171" t="s">
        <v>44</v>
      </c>
      <c r="B17" s="172"/>
      <c r="C17" s="11"/>
      <c r="D17" s="33"/>
      <c r="E17" s="189"/>
      <c r="F17" s="173"/>
      <c r="G17" s="173"/>
      <c r="H17" s="173"/>
      <c r="I17" s="173"/>
      <c r="J17" s="173"/>
      <c r="K17" s="173"/>
      <c r="L17" s="173"/>
      <c r="M17" s="174"/>
      <c r="N17" s="28"/>
      <c r="O17" s="29"/>
    </row>
    <row r="18" spans="1:18" ht="15" thickBot="1" x14ac:dyDescent="0.35">
      <c r="A18" s="30"/>
      <c r="B18" s="11"/>
      <c r="C18" s="11"/>
      <c r="D18" s="31"/>
      <c r="E18" s="11"/>
      <c r="F18" s="11"/>
      <c r="G18" s="11"/>
      <c r="H18" s="11"/>
      <c r="I18" s="11"/>
      <c r="J18" s="11"/>
      <c r="K18" s="11"/>
      <c r="L18" s="11"/>
      <c r="M18" s="11"/>
      <c r="N18" s="11"/>
      <c r="O18" s="32"/>
    </row>
    <row r="19" spans="1:18" ht="40.5" customHeight="1" thickBot="1" x14ac:dyDescent="0.35">
      <c r="A19" s="171" t="s">
        <v>45</v>
      </c>
      <c r="B19" s="172"/>
      <c r="C19" s="27"/>
      <c r="D19" s="34"/>
      <c r="E19" s="173" t="s">
        <v>132</v>
      </c>
      <c r="F19" s="173"/>
      <c r="G19" s="173"/>
      <c r="H19" s="173"/>
      <c r="I19" s="173"/>
      <c r="J19" s="173"/>
      <c r="K19" s="173"/>
      <c r="L19" s="173"/>
      <c r="M19" s="174"/>
      <c r="N19" s="28"/>
      <c r="O19" s="29">
        <v>3</v>
      </c>
    </row>
    <row r="20" spans="1:18" ht="15" thickBot="1" x14ac:dyDescent="0.35">
      <c r="A20" s="30"/>
      <c r="B20" s="11"/>
      <c r="C20" s="11"/>
      <c r="D20" s="11"/>
      <c r="E20" s="11"/>
      <c r="F20" s="11"/>
      <c r="G20" s="11"/>
      <c r="H20" s="11"/>
      <c r="I20" s="11"/>
      <c r="J20" s="11"/>
      <c r="K20" s="11"/>
      <c r="L20" s="11"/>
      <c r="M20" s="11"/>
      <c r="N20" s="11"/>
      <c r="O20" s="32"/>
    </row>
    <row r="21" spans="1:18" ht="48.75" customHeight="1" thickBot="1" x14ac:dyDescent="0.35">
      <c r="A21" s="171" t="s">
        <v>46</v>
      </c>
      <c r="B21" s="172"/>
      <c r="C21" s="27"/>
      <c r="D21" s="175" t="s">
        <v>191</v>
      </c>
      <c r="E21" s="176"/>
      <c r="F21" s="176"/>
      <c r="G21" s="176"/>
      <c r="H21" s="176"/>
      <c r="I21" s="176"/>
      <c r="J21" s="176"/>
      <c r="K21" s="176"/>
      <c r="L21" s="176"/>
      <c r="M21" s="177"/>
      <c r="N21" s="28"/>
      <c r="O21" s="29">
        <v>3</v>
      </c>
    </row>
    <row r="22" spans="1:18" ht="16.2" thickBot="1" x14ac:dyDescent="0.35">
      <c r="A22" s="35"/>
      <c r="B22" s="36"/>
      <c r="C22" s="37"/>
      <c r="D22" s="38"/>
      <c r="E22" s="38"/>
      <c r="F22" s="38"/>
      <c r="G22" s="38"/>
      <c r="H22" s="38"/>
      <c r="I22" s="38"/>
      <c r="J22" s="38"/>
      <c r="K22" s="38"/>
      <c r="L22" s="38"/>
      <c r="M22" s="38"/>
      <c r="N22" s="37"/>
      <c r="O22" s="39"/>
    </row>
    <row r="23" spans="1:18" ht="18.600000000000001" thickTop="1" thickBot="1" x14ac:dyDescent="0.35">
      <c r="A23" s="178" t="s">
        <v>8</v>
      </c>
      <c r="B23" s="179"/>
      <c r="C23" s="179"/>
      <c r="D23" s="179"/>
      <c r="E23" s="179"/>
      <c r="F23" s="179"/>
      <c r="G23" s="179"/>
      <c r="H23" s="179"/>
      <c r="I23" s="179"/>
      <c r="J23" s="179"/>
      <c r="K23" s="179"/>
      <c r="L23" s="179"/>
      <c r="M23" s="180"/>
      <c r="N23" s="11"/>
      <c r="O23" s="40">
        <f>IF( SUM(O15:O21)&lt;=10,SUM(O15:O21),"EXCEDE LOS 10 PUNTOS VALIDOS")</f>
        <v>10</v>
      </c>
    </row>
    <row r="24" spans="1:18" ht="18" thickBot="1" x14ac:dyDescent="0.35">
      <c r="A24" s="41"/>
      <c r="B24" s="42"/>
      <c r="C24" s="42"/>
      <c r="D24" s="42"/>
      <c r="E24" s="42"/>
      <c r="F24" s="42"/>
      <c r="G24" s="42"/>
      <c r="H24" s="42"/>
      <c r="I24" s="42"/>
      <c r="J24" s="42"/>
      <c r="K24" s="42"/>
      <c r="L24" s="42"/>
      <c r="M24" s="42"/>
      <c r="N24" s="11"/>
      <c r="O24" s="39"/>
    </row>
    <row r="25" spans="1:18" ht="23.4" thickBot="1" x14ac:dyDescent="0.35">
      <c r="A25" s="181" t="s">
        <v>47</v>
      </c>
      <c r="B25" s="182"/>
      <c r="C25" s="182"/>
      <c r="D25" s="182"/>
      <c r="E25" s="182"/>
      <c r="F25" s="182"/>
      <c r="G25" s="182"/>
      <c r="H25" s="182"/>
      <c r="I25" s="182"/>
      <c r="J25" s="182"/>
      <c r="K25" s="182"/>
      <c r="L25" s="182"/>
      <c r="M25" s="183"/>
      <c r="N25" s="11"/>
      <c r="O25" s="39"/>
    </row>
    <row r="26" spans="1:18" ht="136.5" customHeight="1" thickBot="1" x14ac:dyDescent="0.35">
      <c r="A26" s="184" t="s">
        <v>48</v>
      </c>
      <c r="B26" s="185"/>
      <c r="C26" s="27"/>
      <c r="D26" s="186" t="s">
        <v>192</v>
      </c>
      <c r="E26" s="187"/>
      <c r="F26" s="187"/>
      <c r="G26" s="187"/>
      <c r="H26" s="187"/>
      <c r="I26" s="187"/>
      <c r="J26" s="187"/>
      <c r="K26" s="187"/>
      <c r="L26" s="187"/>
      <c r="M26" s="188"/>
      <c r="N26" s="28"/>
      <c r="O26" s="29">
        <v>1.79</v>
      </c>
      <c r="Q26" s="43"/>
      <c r="R26" s="43"/>
    </row>
    <row r="27" spans="1:18" ht="16.2" thickBot="1" x14ac:dyDescent="0.35">
      <c r="A27" s="35"/>
      <c r="B27" s="36"/>
      <c r="C27" s="37"/>
      <c r="D27" s="38"/>
      <c r="E27" s="38"/>
      <c r="F27" s="38"/>
      <c r="G27" s="38"/>
      <c r="H27" s="38"/>
      <c r="I27" s="38"/>
      <c r="J27" s="38"/>
      <c r="K27" s="38"/>
      <c r="L27" s="38"/>
      <c r="M27" s="38"/>
      <c r="N27" s="37"/>
      <c r="O27" s="39"/>
    </row>
    <row r="28" spans="1:18" ht="18.600000000000001" thickTop="1" thickBot="1" x14ac:dyDescent="0.35">
      <c r="A28" s="178" t="s">
        <v>7</v>
      </c>
      <c r="B28" s="179"/>
      <c r="C28" s="179"/>
      <c r="D28" s="179"/>
      <c r="E28" s="179"/>
      <c r="F28" s="179"/>
      <c r="G28" s="179"/>
      <c r="H28" s="179"/>
      <c r="I28" s="179"/>
      <c r="J28" s="179"/>
      <c r="K28" s="179"/>
      <c r="L28" s="179"/>
      <c r="M28" s="180"/>
      <c r="N28" s="37"/>
      <c r="O28" s="40">
        <f>IF(O26&lt;=10,O26,"EXCEDE LOS 10 PUNTOS PERMITIDOS")</f>
        <v>1.79</v>
      </c>
      <c r="Q28" s="43"/>
      <c r="R28" s="43"/>
    </row>
    <row r="29" spans="1:18" ht="15" thickBot="1" x14ac:dyDescent="0.35">
      <c r="A29" s="44"/>
      <c r="B29" s="45"/>
      <c r="C29" s="45"/>
      <c r="D29" s="45"/>
      <c r="E29" s="45"/>
      <c r="F29" s="45"/>
      <c r="G29" s="45"/>
      <c r="H29" s="45"/>
      <c r="I29" s="45"/>
      <c r="J29" s="45"/>
      <c r="K29" s="45"/>
      <c r="L29" s="45"/>
      <c r="M29" s="45"/>
      <c r="N29" s="45"/>
      <c r="O29" s="39"/>
    </row>
    <row r="30" spans="1:18" ht="23.4" thickBot="1" x14ac:dyDescent="0.35">
      <c r="A30" s="181" t="s">
        <v>49</v>
      </c>
      <c r="B30" s="182"/>
      <c r="C30" s="182"/>
      <c r="D30" s="182"/>
      <c r="E30" s="182"/>
      <c r="F30" s="182"/>
      <c r="G30" s="182"/>
      <c r="H30" s="182"/>
      <c r="I30" s="182"/>
      <c r="J30" s="182"/>
      <c r="K30" s="182"/>
      <c r="L30" s="182"/>
      <c r="M30" s="183"/>
      <c r="N30" s="45"/>
      <c r="O30" s="39"/>
    </row>
    <row r="31" spans="1:18" ht="121.5" customHeight="1" thickBot="1" x14ac:dyDescent="0.35">
      <c r="A31" s="184" t="s">
        <v>6</v>
      </c>
      <c r="B31" s="185"/>
      <c r="C31" s="27"/>
      <c r="D31" s="186" t="s">
        <v>182</v>
      </c>
      <c r="E31" s="187"/>
      <c r="F31" s="187"/>
      <c r="G31" s="187"/>
      <c r="H31" s="187"/>
      <c r="I31" s="187"/>
      <c r="J31" s="187"/>
      <c r="K31" s="187"/>
      <c r="L31" s="187"/>
      <c r="M31" s="188"/>
      <c r="N31" s="28"/>
      <c r="O31" s="29">
        <f>0.45+0.27+3.52+0.14</f>
        <v>4.38</v>
      </c>
    </row>
    <row r="32" spans="1:18" ht="15" thickBot="1" x14ac:dyDescent="0.35">
      <c r="A32" s="46"/>
      <c r="B32" s="11"/>
      <c r="C32" s="11"/>
      <c r="D32" s="11"/>
      <c r="E32" s="11"/>
      <c r="F32" s="11"/>
      <c r="G32" s="11"/>
      <c r="H32" s="11"/>
      <c r="I32" s="11"/>
      <c r="J32" s="11"/>
      <c r="K32" s="11"/>
      <c r="L32" s="11"/>
      <c r="M32" s="11"/>
      <c r="N32" s="11"/>
      <c r="O32" s="39"/>
    </row>
    <row r="33" spans="1:15" ht="18.600000000000001" thickTop="1" thickBot="1" x14ac:dyDescent="0.35">
      <c r="A33" s="178" t="s">
        <v>5</v>
      </c>
      <c r="B33" s="179"/>
      <c r="C33" s="179"/>
      <c r="D33" s="179"/>
      <c r="E33" s="179"/>
      <c r="F33" s="179"/>
      <c r="G33" s="179"/>
      <c r="H33" s="179"/>
      <c r="I33" s="179"/>
      <c r="J33" s="179"/>
      <c r="K33" s="179"/>
      <c r="L33" s="179"/>
      <c r="M33" s="180"/>
      <c r="N33" s="37"/>
      <c r="O33" s="40">
        <f>IF(O31&lt;=10,O31,"EXCEDE LOS 10 PUNTOS PERMITIDOS")</f>
        <v>4.38</v>
      </c>
    </row>
    <row r="34" spans="1:15" ht="15" thickBot="1" x14ac:dyDescent="0.35">
      <c r="A34" s="46"/>
      <c r="B34" s="11"/>
      <c r="C34" s="11"/>
      <c r="D34" s="11"/>
      <c r="E34" s="11"/>
      <c r="F34" s="11"/>
      <c r="G34" s="11"/>
      <c r="H34" s="11"/>
      <c r="I34" s="11"/>
      <c r="J34" s="11"/>
      <c r="K34" s="11"/>
      <c r="L34" s="11"/>
      <c r="M34" s="11"/>
      <c r="N34" s="11"/>
      <c r="O34" s="39"/>
    </row>
    <row r="35" spans="1:15" ht="23.4" thickBot="1" x14ac:dyDescent="0.35">
      <c r="A35" s="181" t="s">
        <v>50</v>
      </c>
      <c r="B35" s="182"/>
      <c r="C35" s="182"/>
      <c r="D35" s="182"/>
      <c r="E35" s="182"/>
      <c r="F35" s="182"/>
      <c r="G35" s="182"/>
      <c r="H35" s="182"/>
      <c r="I35" s="182"/>
      <c r="J35" s="182"/>
      <c r="K35" s="182"/>
      <c r="L35" s="182"/>
      <c r="M35" s="183"/>
      <c r="N35" s="11"/>
      <c r="O35" s="39"/>
    </row>
    <row r="36" spans="1:15" ht="330.75" customHeight="1" thickBot="1" x14ac:dyDescent="0.35">
      <c r="A36" s="171" t="s">
        <v>4</v>
      </c>
      <c r="B36" s="172"/>
      <c r="C36" s="27"/>
      <c r="D36" s="186" t="s">
        <v>183</v>
      </c>
      <c r="E36" s="187"/>
      <c r="F36" s="187"/>
      <c r="G36" s="187"/>
      <c r="H36" s="187"/>
      <c r="I36" s="187"/>
      <c r="J36" s="187"/>
      <c r="K36" s="187"/>
      <c r="L36" s="187"/>
      <c r="M36" s="188"/>
      <c r="N36" s="28"/>
      <c r="O36" s="29">
        <f>0.43+0.2</f>
        <v>0.63</v>
      </c>
    </row>
    <row r="37" spans="1:15" ht="16.2" thickBot="1" x14ac:dyDescent="0.35">
      <c r="A37" s="35"/>
      <c r="B37" s="36"/>
      <c r="C37" s="37"/>
      <c r="D37" s="38"/>
      <c r="E37" s="38"/>
      <c r="F37" s="38"/>
      <c r="G37" s="38"/>
      <c r="H37" s="38"/>
      <c r="I37" s="38"/>
      <c r="J37" s="38"/>
      <c r="K37" s="38"/>
      <c r="L37" s="38"/>
      <c r="M37" s="38"/>
      <c r="N37" s="37"/>
      <c r="O37" s="39"/>
    </row>
    <row r="38" spans="1:15" ht="18.600000000000001" thickTop="1" thickBot="1" x14ac:dyDescent="0.35">
      <c r="A38" s="178" t="s">
        <v>3</v>
      </c>
      <c r="B38" s="179"/>
      <c r="C38" s="179"/>
      <c r="D38" s="179"/>
      <c r="E38" s="179"/>
      <c r="F38" s="179"/>
      <c r="G38" s="179"/>
      <c r="H38" s="179"/>
      <c r="I38" s="179"/>
      <c r="J38" s="179"/>
      <c r="K38" s="179"/>
      <c r="L38" s="179"/>
      <c r="M38" s="180"/>
      <c r="N38" s="37"/>
      <c r="O38" s="40">
        <f>IF(O36&lt;=10,O36,"EXCEDE LOS 10 PUNTOS PERMITIDOS")</f>
        <v>0.63</v>
      </c>
    </row>
    <row r="39" spans="1:15" x14ac:dyDescent="0.3">
      <c r="A39" s="46"/>
      <c r="B39" s="11"/>
      <c r="C39" s="11"/>
      <c r="D39" s="11"/>
      <c r="E39" s="11"/>
      <c r="F39" s="11"/>
      <c r="G39" s="11"/>
      <c r="H39" s="11"/>
      <c r="I39" s="11"/>
      <c r="J39" s="11"/>
      <c r="K39" s="11"/>
      <c r="L39" s="11"/>
      <c r="M39" s="11"/>
      <c r="N39" s="11"/>
      <c r="O39" s="39"/>
    </row>
    <row r="40" spans="1:15" ht="15" thickBot="1" x14ac:dyDescent="0.35">
      <c r="A40" s="46"/>
      <c r="B40" s="11"/>
      <c r="C40" s="11"/>
      <c r="D40" s="11"/>
      <c r="E40" s="11"/>
      <c r="F40" s="11"/>
      <c r="G40" s="11"/>
      <c r="H40" s="11"/>
      <c r="I40" s="11"/>
      <c r="J40" s="11"/>
      <c r="K40" s="11"/>
      <c r="L40" s="11"/>
      <c r="M40" s="11"/>
      <c r="N40" s="11"/>
      <c r="O40" s="47"/>
    </row>
    <row r="41" spans="1:15" ht="24" thickTop="1" thickBot="1" x14ac:dyDescent="0.35">
      <c r="A41" s="192" t="s">
        <v>2</v>
      </c>
      <c r="B41" s="193"/>
      <c r="C41" s="193"/>
      <c r="D41" s="193"/>
      <c r="E41" s="193"/>
      <c r="F41" s="193"/>
      <c r="G41" s="193"/>
      <c r="H41" s="193"/>
      <c r="I41" s="193"/>
      <c r="J41" s="193"/>
      <c r="K41" s="193"/>
      <c r="L41" s="193"/>
      <c r="M41" s="194"/>
      <c r="N41" s="48"/>
      <c r="O41" s="49">
        <f>IF((O23+O28+O33+O38)&lt;=30,(O23+O28+O33+O38),"ERROR EXCEDE LOS 30 PUNTOS")</f>
        <v>16.799999999999997</v>
      </c>
    </row>
    <row r="42" spans="1:15" x14ac:dyDescent="0.3">
      <c r="A42" s="50"/>
      <c r="B42" s="11"/>
      <c r="C42" s="11"/>
      <c r="D42" s="11"/>
      <c r="E42" s="11"/>
      <c r="F42" s="11"/>
      <c r="G42" s="11"/>
      <c r="H42" s="11"/>
      <c r="I42" s="11"/>
      <c r="J42" s="11"/>
      <c r="K42" s="11"/>
      <c r="L42" s="11"/>
      <c r="M42" s="11"/>
      <c r="N42" s="11"/>
      <c r="O42" s="51"/>
    </row>
    <row r="43" spans="1:15" x14ac:dyDescent="0.3">
      <c r="A43" s="50"/>
      <c r="B43" s="11"/>
      <c r="C43" s="11"/>
      <c r="D43" s="11"/>
      <c r="E43" s="11"/>
      <c r="F43" s="11"/>
      <c r="G43" s="11"/>
      <c r="H43" s="11"/>
      <c r="I43" s="11"/>
      <c r="J43" s="11"/>
      <c r="K43" s="11"/>
      <c r="L43" s="11"/>
      <c r="M43" s="11"/>
      <c r="N43" s="11"/>
      <c r="O43" s="51"/>
    </row>
    <row r="44" spans="1:15" x14ac:dyDescent="0.3">
      <c r="A44" s="50"/>
      <c r="B44" s="11"/>
      <c r="C44" s="11"/>
      <c r="D44" s="11"/>
      <c r="E44" s="11"/>
      <c r="F44" s="11"/>
      <c r="G44" s="11"/>
      <c r="H44" s="11"/>
      <c r="I44" s="11"/>
      <c r="J44" s="11"/>
      <c r="K44" s="11"/>
      <c r="L44" s="11"/>
      <c r="M44" s="11"/>
      <c r="N44" s="11"/>
      <c r="O44" s="51"/>
    </row>
    <row r="45" spans="1:15" x14ac:dyDescent="0.3">
      <c r="A45" s="50"/>
      <c r="B45" s="11"/>
      <c r="C45" s="11"/>
      <c r="D45" s="11"/>
      <c r="E45" s="11"/>
      <c r="F45" s="11"/>
      <c r="G45" s="11"/>
      <c r="H45" s="11"/>
      <c r="I45" s="11"/>
      <c r="J45" s="11"/>
      <c r="K45" s="11"/>
      <c r="L45" s="11"/>
      <c r="M45" s="11"/>
      <c r="N45" s="11"/>
      <c r="O45" s="51"/>
    </row>
    <row r="46" spans="1:15" x14ac:dyDescent="0.3">
      <c r="A46" s="50"/>
      <c r="B46" s="11"/>
      <c r="C46" s="11"/>
      <c r="D46" s="11"/>
      <c r="E46" s="11"/>
      <c r="F46" s="11"/>
      <c r="G46" s="11"/>
      <c r="H46" s="11"/>
      <c r="I46" s="11"/>
      <c r="J46" s="11"/>
      <c r="K46" s="11"/>
      <c r="L46" s="11"/>
      <c r="M46" s="11"/>
      <c r="N46" s="11"/>
      <c r="O46" s="51"/>
    </row>
    <row r="47" spans="1:15" x14ac:dyDescent="0.3">
      <c r="A47" s="50"/>
      <c r="B47" s="11"/>
      <c r="C47" s="11"/>
      <c r="D47" s="11"/>
      <c r="E47" s="11"/>
      <c r="F47" s="11"/>
      <c r="G47" s="11"/>
      <c r="H47" s="11"/>
      <c r="I47" s="11"/>
      <c r="J47" s="11"/>
      <c r="K47" s="11"/>
      <c r="L47" s="11"/>
      <c r="M47" s="11"/>
      <c r="N47" s="11"/>
      <c r="O47" s="51"/>
    </row>
    <row r="48" spans="1:15" x14ac:dyDescent="0.3">
      <c r="A48" s="50"/>
      <c r="B48" s="11"/>
      <c r="C48" s="11"/>
      <c r="D48" s="11"/>
      <c r="E48" s="11"/>
      <c r="F48" s="11"/>
      <c r="G48" s="11"/>
      <c r="H48" s="11"/>
      <c r="I48" s="11"/>
      <c r="J48" s="11"/>
      <c r="K48" s="11"/>
      <c r="L48" s="11"/>
      <c r="M48" s="11"/>
      <c r="N48" s="11"/>
      <c r="O48" s="51"/>
    </row>
    <row r="49" spans="1:16" x14ac:dyDescent="0.3">
      <c r="A49" s="50"/>
      <c r="B49" s="11"/>
      <c r="C49" s="11"/>
      <c r="D49" s="11"/>
      <c r="E49" s="11"/>
      <c r="F49" s="11"/>
      <c r="G49" s="11"/>
      <c r="H49" s="11"/>
      <c r="I49" s="11"/>
      <c r="J49" s="11"/>
      <c r="K49" s="11"/>
      <c r="L49" s="11"/>
      <c r="M49" s="11"/>
      <c r="N49" s="11"/>
      <c r="O49" s="51"/>
    </row>
    <row r="50" spans="1:16" x14ac:dyDescent="0.3">
      <c r="A50" s="50"/>
      <c r="B50" s="11"/>
      <c r="C50" s="11"/>
      <c r="D50" s="11"/>
      <c r="E50" s="11"/>
      <c r="F50" s="11"/>
      <c r="G50" s="11"/>
      <c r="H50" s="11"/>
      <c r="I50" s="11"/>
      <c r="J50" s="11"/>
      <c r="K50" s="11"/>
      <c r="L50" s="11"/>
      <c r="M50" s="11"/>
      <c r="N50" s="11"/>
      <c r="O50" s="51"/>
    </row>
    <row r="51" spans="1:16" x14ac:dyDescent="0.3">
      <c r="A51" s="50"/>
      <c r="B51" s="11"/>
      <c r="C51" s="11"/>
      <c r="D51" s="11"/>
      <c r="E51" s="11"/>
      <c r="F51" s="11"/>
      <c r="G51" s="11"/>
      <c r="H51" s="11"/>
      <c r="I51" s="11"/>
      <c r="J51" s="11"/>
      <c r="K51" s="11"/>
      <c r="L51" s="11"/>
      <c r="M51" s="11"/>
      <c r="N51" s="11"/>
      <c r="O51" s="51"/>
    </row>
    <row r="52" spans="1:16" s="55" customFormat="1" x14ac:dyDescent="0.3">
      <c r="A52" s="52"/>
      <c r="B52" s="53"/>
      <c r="C52" s="53"/>
      <c r="D52" s="53"/>
      <c r="E52" s="53"/>
      <c r="F52" s="53"/>
      <c r="G52" s="53"/>
      <c r="H52" s="53"/>
      <c r="I52" s="53"/>
      <c r="J52" s="53"/>
      <c r="K52" s="53"/>
      <c r="L52" s="53"/>
      <c r="M52" s="53"/>
      <c r="N52" s="53"/>
      <c r="O52" s="54"/>
    </row>
    <row r="53" spans="1:16" s="55" customFormat="1" x14ac:dyDescent="0.3">
      <c r="A53" s="52"/>
      <c r="B53" s="53"/>
      <c r="C53" s="53"/>
      <c r="D53" s="53"/>
      <c r="E53" s="53"/>
      <c r="F53" s="53"/>
      <c r="G53" s="53"/>
      <c r="H53" s="53"/>
      <c r="I53" s="53"/>
      <c r="J53" s="53"/>
      <c r="K53" s="53"/>
      <c r="L53" s="53"/>
      <c r="M53" s="53"/>
      <c r="N53" s="53"/>
      <c r="O53" s="56" t="s">
        <v>51</v>
      </c>
    </row>
    <row r="54" spans="1:16" s="55" customFormat="1" x14ac:dyDescent="0.3">
      <c r="A54" s="52"/>
      <c r="B54" s="53"/>
      <c r="C54" s="53"/>
      <c r="D54" s="53"/>
      <c r="E54" s="53"/>
      <c r="F54" s="53"/>
      <c r="G54" s="53"/>
      <c r="H54" s="53"/>
      <c r="I54" s="53"/>
      <c r="J54" s="53"/>
      <c r="K54" s="53"/>
      <c r="L54" s="53"/>
      <c r="M54" s="53"/>
      <c r="N54" s="53"/>
      <c r="O54" s="54"/>
    </row>
    <row r="55" spans="1:16" s="55" customFormat="1" x14ac:dyDescent="0.3">
      <c r="A55" s="52"/>
      <c r="B55" s="53"/>
      <c r="C55" s="53"/>
      <c r="D55" s="53"/>
      <c r="E55" s="53"/>
      <c r="F55" s="53"/>
      <c r="G55" s="53"/>
      <c r="H55" s="53"/>
      <c r="I55" s="53"/>
      <c r="J55" s="53"/>
      <c r="K55" s="53"/>
      <c r="L55" s="53"/>
      <c r="M55" s="53"/>
      <c r="N55" s="53"/>
      <c r="O55" s="54"/>
    </row>
    <row r="56" spans="1:16" s="55" customFormat="1" ht="24.6" x14ac:dyDescent="0.3">
      <c r="A56" s="199" t="s">
        <v>52</v>
      </c>
      <c r="B56" s="200"/>
      <c r="C56" s="200"/>
      <c r="D56" s="200"/>
      <c r="E56" s="200"/>
      <c r="F56" s="200"/>
      <c r="G56" s="200"/>
      <c r="H56" s="200"/>
      <c r="I56" s="200"/>
      <c r="J56" s="200"/>
      <c r="K56" s="200"/>
      <c r="L56" s="200"/>
      <c r="M56" s="200"/>
      <c r="N56" s="200"/>
      <c r="O56" s="201"/>
    </row>
    <row r="57" spans="1:16" s="55" customFormat="1" x14ac:dyDescent="0.3">
      <c r="A57" s="57"/>
      <c r="B57" s="53"/>
      <c r="C57" s="53"/>
      <c r="D57" s="53"/>
      <c r="E57" s="53"/>
      <c r="F57" s="53"/>
      <c r="G57" s="53"/>
      <c r="H57" s="53"/>
      <c r="I57" s="53"/>
      <c r="J57" s="53"/>
      <c r="K57" s="53"/>
      <c r="L57" s="58"/>
      <c r="M57" s="53"/>
      <c r="N57" s="53"/>
      <c r="O57" s="53"/>
      <c r="P57" s="59"/>
    </row>
    <row r="58" spans="1:16" s="55" customFormat="1" ht="36.75" customHeight="1" x14ac:dyDescent="0.3">
      <c r="A58" s="198" t="s">
        <v>53</v>
      </c>
      <c r="B58" s="198"/>
      <c r="C58" s="198"/>
      <c r="D58" s="198"/>
      <c r="E58" s="198"/>
      <c r="F58" s="202"/>
      <c r="G58" s="202"/>
      <c r="H58" s="202"/>
      <c r="I58" s="60" t="s">
        <v>54</v>
      </c>
      <c r="J58" s="70" t="s">
        <v>55</v>
      </c>
      <c r="K58" s="70" t="s">
        <v>56</v>
      </c>
      <c r="L58" s="70" t="s">
        <v>57</v>
      </c>
      <c r="M58" s="70"/>
      <c r="N58" s="61"/>
      <c r="O58" s="70" t="s">
        <v>58</v>
      </c>
    </row>
    <row r="59" spans="1:16" s="55" customFormat="1" ht="23.25" customHeight="1" x14ac:dyDescent="0.3">
      <c r="A59" s="71">
        <v>1</v>
      </c>
      <c r="B59" s="203" t="s">
        <v>59</v>
      </c>
      <c r="C59" s="203"/>
      <c r="D59" s="203"/>
      <c r="E59" s="203"/>
      <c r="F59" s="204"/>
      <c r="G59" s="204"/>
      <c r="H59" s="204"/>
      <c r="I59" s="62" t="s">
        <v>60</v>
      </c>
      <c r="J59" s="63">
        <v>0</v>
      </c>
      <c r="K59" s="63">
        <v>0</v>
      </c>
      <c r="L59" s="63">
        <v>0</v>
      </c>
      <c r="M59" s="64"/>
      <c r="N59" s="64"/>
      <c r="O59" s="64">
        <f>J59+K59+L59</f>
        <v>0</v>
      </c>
    </row>
    <row r="60" spans="1:16" s="55" customFormat="1" x14ac:dyDescent="0.3">
      <c r="A60" s="71">
        <v>2</v>
      </c>
      <c r="B60" s="205" t="s">
        <v>61</v>
      </c>
      <c r="C60" s="203"/>
      <c r="D60" s="203"/>
      <c r="E60" s="203"/>
      <c r="F60" s="204"/>
      <c r="G60" s="204"/>
      <c r="H60" s="204"/>
      <c r="I60" s="62" t="s">
        <v>60</v>
      </c>
      <c r="J60" s="63">
        <v>0</v>
      </c>
      <c r="K60" s="63">
        <v>0</v>
      </c>
      <c r="L60" s="63">
        <v>0</v>
      </c>
      <c r="M60" s="64"/>
      <c r="N60" s="64"/>
      <c r="O60" s="64">
        <f t="shared" ref="O60:O65" si="0">J60+K60+L60</f>
        <v>0</v>
      </c>
    </row>
    <row r="61" spans="1:16" s="55" customFormat="1" ht="37.5" customHeight="1" x14ac:dyDescent="0.3">
      <c r="A61" s="71">
        <v>3</v>
      </c>
      <c r="B61" s="203" t="s">
        <v>62</v>
      </c>
      <c r="C61" s="203"/>
      <c r="D61" s="203"/>
      <c r="E61" s="203"/>
      <c r="F61" s="204"/>
      <c r="G61" s="204"/>
      <c r="H61" s="204"/>
      <c r="I61" s="62" t="s">
        <v>63</v>
      </c>
      <c r="J61" s="63">
        <v>0</v>
      </c>
      <c r="K61" s="63">
        <v>0</v>
      </c>
      <c r="L61" s="63">
        <v>0</v>
      </c>
      <c r="M61" s="64"/>
      <c r="N61" s="64"/>
      <c r="O61" s="64">
        <f t="shared" si="0"/>
        <v>0</v>
      </c>
    </row>
    <row r="62" spans="1:16" s="55" customFormat="1" ht="37.5" customHeight="1" x14ac:dyDescent="0.3">
      <c r="A62" s="71">
        <v>4</v>
      </c>
      <c r="B62" s="203" t="s">
        <v>64</v>
      </c>
      <c r="C62" s="203"/>
      <c r="D62" s="203"/>
      <c r="E62" s="203"/>
      <c r="F62" s="204"/>
      <c r="G62" s="204"/>
      <c r="H62" s="204"/>
      <c r="I62" s="62" t="s">
        <v>63</v>
      </c>
      <c r="J62" s="63">
        <v>0</v>
      </c>
      <c r="K62" s="63">
        <v>0</v>
      </c>
      <c r="L62" s="63">
        <v>0</v>
      </c>
      <c r="M62" s="64"/>
      <c r="N62" s="64"/>
      <c r="O62" s="64">
        <f t="shared" si="0"/>
        <v>0</v>
      </c>
    </row>
    <row r="63" spans="1:16" s="55" customFormat="1" ht="37.5" customHeight="1" x14ac:dyDescent="0.3">
      <c r="A63" s="71">
        <v>5</v>
      </c>
      <c r="B63" s="203" t="s">
        <v>65</v>
      </c>
      <c r="C63" s="203"/>
      <c r="D63" s="203"/>
      <c r="E63" s="203"/>
      <c r="F63" s="204"/>
      <c r="G63" s="204"/>
      <c r="H63" s="204"/>
      <c r="I63" s="62" t="s">
        <v>63</v>
      </c>
      <c r="J63" s="63">
        <v>0</v>
      </c>
      <c r="K63" s="63">
        <v>0</v>
      </c>
      <c r="L63" s="63">
        <v>0</v>
      </c>
      <c r="M63" s="64"/>
      <c r="N63" s="64"/>
      <c r="O63" s="64">
        <f t="shared" si="0"/>
        <v>0</v>
      </c>
    </row>
    <row r="64" spans="1:16" s="55" customFormat="1" ht="37.5" customHeight="1" x14ac:dyDescent="0.3">
      <c r="A64" s="71">
        <v>6</v>
      </c>
      <c r="B64" s="203" t="s">
        <v>66</v>
      </c>
      <c r="C64" s="203"/>
      <c r="D64" s="203"/>
      <c r="E64" s="203"/>
      <c r="F64" s="204"/>
      <c r="G64" s="204"/>
      <c r="H64" s="204"/>
      <c r="I64" s="62" t="s">
        <v>67</v>
      </c>
      <c r="J64" s="63">
        <v>0</v>
      </c>
      <c r="K64" s="63">
        <v>0</v>
      </c>
      <c r="L64" s="63">
        <v>0</v>
      </c>
      <c r="M64" s="64"/>
      <c r="N64" s="64"/>
      <c r="O64" s="64">
        <f t="shared" si="0"/>
        <v>0</v>
      </c>
    </row>
    <row r="65" spans="1:15" s="55" customFormat="1" ht="37.5" customHeight="1" x14ac:dyDescent="0.3">
      <c r="A65" s="71">
        <v>7</v>
      </c>
      <c r="B65" s="203" t="s">
        <v>68</v>
      </c>
      <c r="C65" s="203"/>
      <c r="D65" s="203"/>
      <c r="E65" s="203"/>
      <c r="F65" s="204"/>
      <c r="G65" s="204"/>
      <c r="H65" s="204"/>
      <c r="I65" s="62" t="s">
        <v>67</v>
      </c>
      <c r="J65" s="63">
        <v>0</v>
      </c>
      <c r="K65" s="63">
        <v>0</v>
      </c>
      <c r="L65" s="63">
        <v>0</v>
      </c>
      <c r="M65" s="64"/>
      <c r="N65" s="64"/>
      <c r="O65" s="64">
        <f t="shared" si="0"/>
        <v>0</v>
      </c>
    </row>
    <row r="66" spans="1:15" s="55" customFormat="1" ht="15.6" x14ac:dyDescent="0.3">
      <c r="A66" s="206" t="s">
        <v>69</v>
      </c>
      <c r="B66" s="206"/>
      <c r="C66" s="206"/>
      <c r="D66" s="206"/>
      <c r="E66" s="206"/>
      <c r="F66" s="206"/>
      <c r="G66" s="206"/>
      <c r="H66" s="206"/>
      <c r="I66" s="206"/>
      <c r="J66" s="65">
        <f>SUM(J59:J65)</f>
        <v>0</v>
      </c>
      <c r="K66" s="65">
        <f>SUM(K59:K65)</f>
        <v>0</v>
      </c>
      <c r="L66" s="65">
        <f>SUM(L59:L65)</f>
        <v>0</v>
      </c>
      <c r="M66" s="66"/>
      <c r="N66" s="64"/>
      <c r="O66" s="64">
        <f>SUM(O59:O65)</f>
        <v>0</v>
      </c>
    </row>
    <row r="67" spans="1:15" s="55" customFormat="1" ht="17.399999999999999" x14ac:dyDescent="0.3">
      <c r="A67" s="207" t="s">
        <v>70</v>
      </c>
      <c r="B67" s="207"/>
      <c r="C67" s="207"/>
      <c r="D67" s="207"/>
      <c r="E67" s="207"/>
      <c r="F67" s="207"/>
      <c r="G67" s="207"/>
      <c r="H67" s="207"/>
      <c r="I67" s="207"/>
      <c r="J67" s="207"/>
      <c r="K67" s="207"/>
      <c r="L67" s="207"/>
      <c r="M67" s="61"/>
      <c r="N67" s="66"/>
      <c r="O67" s="67">
        <f>O66/3</f>
        <v>0</v>
      </c>
    </row>
    <row r="68" spans="1:15" s="55" customFormat="1" x14ac:dyDescent="0.3">
      <c r="A68" s="68"/>
      <c r="B68" s="61"/>
      <c r="C68" s="61"/>
      <c r="D68" s="61"/>
      <c r="E68" s="61"/>
      <c r="F68" s="61"/>
      <c r="G68" s="61"/>
      <c r="H68" s="61"/>
      <c r="I68" s="61"/>
      <c r="J68" s="61"/>
      <c r="K68" s="61"/>
      <c r="L68" s="61"/>
      <c r="M68" s="61"/>
      <c r="N68" s="61"/>
      <c r="O68" s="61"/>
    </row>
    <row r="69" spans="1:15" s="55" customFormat="1" ht="39" customHeight="1" x14ac:dyDescent="0.3">
      <c r="A69" s="198" t="s">
        <v>71</v>
      </c>
      <c r="B69" s="198"/>
      <c r="C69" s="198"/>
      <c r="D69" s="198"/>
      <c r="E69" s="198"/>
      <c r="F69" s="198"/>
      <c r="G69" s="198"/>
      <c r="H69" s="198"/>
      <c r="I69" s="60" t="s">
        <v>54</v>
      </c>
      <c r="J69" s="70" t="s">
        <v>55</v>
      </c>
      <c r="K69" s="70" t="s">
        <v>56</v>
      </c>
      <c r="L69" s="70" t="s">
        <v>57</v>
      </c>
      <c r="M69" s="70"/>
      <c r="N69" s="61"/>
      <c r="O69" s="70" t="s">
        <v>58</v>
      </c>
    </row>
    <row r="70" spans="1:15" s="55" customFormat="1" ht="15.6" x14ac:dyDescent="0.3">
      <c r="A70" s="71">
        <v>1</v>
      </c>
      <c r="B70" s="205" t="s">
        <v>72</v>
      </c>
      <c r="C70" s="205"/>
      <c r="D70" s="205"/>
      <c r="E70" s="205"/>
      <c r="F70" s="204"/>
      <c r="G70" s="204"/>
      <c r="H70" s="204"/>
      <c r="I70" s="66" t="s">
        <v>73</v>
      </c>
      <c r="J70" s="69">
        <v>0</v>
      </c>
      <c r="K70" s="69">
        <v>0</v>
      </c>
      <c r="L70" s="69">
        <v>0</v>
      </c>
      <c r="M70" s="69"/>
      <c r="N70" s="64"/>
      <c r="O70" s="64">
        <f>J70+K70+L70</f>
        <v>0</v>
      </c>
    </row>
    <row r="71" spans="1:15" s="55" customFormat="1" ht="15.6" x14ac:dyDescent="0.3">
      <c r="A71" s="71">
        <v>2</v>
      </c>
      <c r="B71" s="205" t="s">
        <v>74</v>
      </c>
      <c r="C71" s="205"/>
      <c r="D71" s="205"/>
      <c r="E71" s="205"/>
      <c r="F71" s="204"/>
      <c r="G71" s="204"/>
      <c r="H71" s="204"/>
      <c r="I71" s="66" t="s">
        <v>73</v>
      </c>
      <c r="J71" s="69">
        <v>0</v>
      </c>
      <c r="K71" s="69">
        <v>0</v>
      </c>
      <c r="L71" s="69">
        <v>0</v>
      </c>
      <c r="M71" s="69"/>
      <c r="N71" s="64"/>
      <c r="O71" s="64">
        <f>J71+K71+L71</f>
        <v>0</v>
      </c>
    </row>
    <row r="72" spans="1:15" s="55" customFormat="1" ht="15.6" x14ac:dyDescent="0.3">
      <c r="A72" s="71">
        <v>3</v>
      </c>
      <c r="B72" s="205" t="s">
        <v>75</v>
      </c>
      <c r="C72" s="205"/>
      <c r="D72" s="205"/>
      <c r="E72" s="205"/>
      <c r="F72" s="204"/>
      <c r="G72" s="204"/>
      <c r="H72" s="204"/>
      <c r="I72" s="66" t="s">
        <v>73</v>
      </c>
      <c r="J72" s="69">
        <v>0</v>
      </c>
      <c r="K72" s="69">
        <v>0</v>
      </c>
      <c r="L72" s="69">
        <v>0</v>
      </c>
      <c r="M72" s="69"/>
      <c r="N72" s="64"/>
      <c r="O72" s="64">
        <f>J72+K72+L72</f>
        <v>0</v>
      </c>
    </row>
    <row r="73" spans="1:15" s="55" customFormat="1" x14ac:dyDescent="0.3">
      <c r="A73" s="71"/>
      <c r="B73" s="208" t="s">
        <v>76</v>
      </c>
      <c r="C73" s="208"/>
      <c r="D73" s="208"/>
      <c r="E73" s="208"/>
      <c r="F73" s="208"/>
      <c r="G73" s="208"/>
      <c r="H73" s="208"/>
      <c r="I73" s="208"/>
      <c r="J73" s="69">
        <f>SUM(J70:J72)</f>
        <v>0</v>
      </c>
      <c r="K73" s="69">
        <f>SUM(K70:K72)</f>
        <v>0</v>
      </c>
      <c r="L73" s="69">
        <f>SUM(L70:L72)</f>
        <v>0</v>
      </c>
      <c r="M73" s="69"/>
      <c r="N73" s="64"/>
      <c r="O73" s="64">
        <f>SUM(O70:O72)</f>
        <v>0</v>
      </c>
    </row>
    <row r="74" spans="1:15" s="55" customFormat="1" ht="17.399999999999999" x14ac:dyDescent="0.3">
      <c r="A74" s="209" t="s">
        <v>77</v>
      </c>
      <c r="B74" s="209"/>
      <c r="C74" s="209"/>
      <c r="D74" s="209"/>
      <c r="E74" s="209"/>
      <c r="F74" s="209"/>
      <c r="G74" s="209"/>
      <c r="H74" s="209"/>
      <c r="I74" s="209"/>
      <c r="J74" s="209"/>
      <c r="K74" s="209"/>
      <c r="L74" s="209"/>
      <c r="M74" s="69"/>
      <c r="N74" s="64"/>
      <c r="O74" s="67">
        <f>O73/3</f>
        <v>0</v>
      </c>
    </row>
    <row r="75" spans="1:15" s="55" customFormat="1" ht="17.399999999999999" x14ac:dyDescent="0.3">
      <c r="A75" s="210"/>
      <c r="B75" s="210"/>
      <c r="C75" s="210"/>
      <c r="D75" s="210"/>
      <c r="E75" s="210"/>
      <c r="F75" s="210"/>
      <c r="G75" s="210"/>
      <c r="H75" s="210"/>
      <c r="I75" s="210"/>
      <c r="J75" s="210"/>
      <c r="K75" s="210"/>
      <c r="L75" s="210"/>
      <c r="M75" s="69"/>
      <c r="N75" s="64"/>
      <c r="O75" s="67"/>
    </row>
    <row r="76" spans="1:15" s="55" customFormat="1" ht="26.4" x14ac:dyDescent="0.3">
      <c r="A76" s="211" t="s">
        <v>78</v>
      </c>
      <c r="B76" s="212"/>
      <c r="C76" s="212"/>
      <c r="D76" s="212"/>
      <c r="E76" s="212"/>
      <c r="F76" s="212"/>
      <c r="G76" s="212"/>
      <c r="H76" s="212"/>
      <c r="I76" s="60" t="s">
        <v>54</v>
      </c>
      <c r="J76" s="70" t="s">
        <v>55</v>
      </c>
      <c r="K76" s="70"/>
      <c r="L76" s="70"/>
      <c r="M76" s="69"/>
      <c r="N76" s="64"/>
      <c r="O76" s="70" t="s">
        <v>58</v>
      </c>
    </row>
    <row r="77" spans="1:15" s="55" customFormat="1" ht="40.5" customHeight="1" x14ac:dyDescent="0.3">
      <c r="A77" s="71">
        <v>1</v>
      </c>
      <c r="B77" s="205" t="s">
        <v>79</v>
      </c>
      <c r="C77" s="205"/>
      <c r="D77" s="205"/>
      <c r="E77" s="205"/>
      <c r="F77" s="204"/>
      <c r="G77" s="204"/>
      <c r="H77" s="204"/>
      <c r="I77" s="66" t="s">
        <v>73</v>
      </c>
      <c r="J77" s="69">
        <v>0</v>
      </c>
      <c r="K77" s="69"/>
      <c r="L77" s="69"/>
      <c r="M77" s="69"/>
      <c r="N77" s="64"/>
      <c r="O77" s="64">
        <f>J77</f>
        <v>0</v>
      </c>
    </row>
    <row r="78" spans="1:15" s="55" customFormat="1" ht="40.5" customHeight="1" x14ac:dyDescent="0.3">
      <c r="A78" s="71">
        <v>2</v>
      </c>
      <c r="B78" s="205" t="s">
        <v>80</v>
      </c>
      <c r="C78" s="205"/>
      <c r="D78" s="205"/>
      <c r="E78" s="205"/>
      <c r="F78" s="204"/>
      <c r="G78" s="204"/>
      <c r="H78" s="204"/>
      <c r="I78" s="66" t="s">
        <v>73</v>
      </c>
      <c r="J78" s="69">
        <v>0</v>
      </c>
      <c r="K78" s="69"/>
      <c r="L78" s="69"/>
      <c r="M78" s="69"/>
      <c r="N78" s="64"/>
      <c r="O78" s="64">
        <f>J78</f>
        <v>0</v>
      </c>
    </row>
    <row r="79" spans="1:15" s="55" customFormat="1" ht="40.5" customHeight="1" x14ac:dyDescent="0.3">
      <c r="A79" s="71">
        <v>3</v>
      </c>
      <c r="B79" s="205" t="s">
        <v>81</v>
      </c>
      <c r="C79" s="205"/>
      <c r="D79" s="205"/>
      <c r="E79" s="205"/>
      <c r="F79" s="204"/>
      <c r="G79" s="204"/>
      <c r="H79" s="204"/>
      <c r="I79" s="66" t="s">
        <v>73</v>
      </c>
      <c r="J79" s="69">
        <v>0</v>
      </c>
      <c r="K79" s="69"/>
      <c r="L79" s="69"/>
      <c r="M79" s="69"/>
      <c r="N79" s="64"/>
      <c r="O79" s="64">
        <f>J79</f>
        <v>0</v>
      </c>
    </row>
    <row r="80" spans="1:15" s="55" customFormat="1" ht="15.6" x14ac:dyDescent="0.3">
      <c r="A80" s="206" t="s">
        <v>82</v>
      </c>
      <c r="B80" s="206"/>
      <c r="C80" s="206"/>
      <c r="D80" s="206"/>
      <c r="E80" s="206"/>
      <c r="F80" s="206"/>
      <c r="G80" s="206"/>
      <c r="H80" s="206"/>
      <c r="I80" s="206"/>
      <c r="J80" s="66">
        <f>SUM(J77:J79)</f>
        <v>0</v>
      </c>
      <c r="K80" s="66"/>
      <c r="L80" s="66"/>
      <c r="M80" s="66"/>
      <c r="N80" s="64"/>
      <c r="O80" s="64"/>
    </row>
    <row r="81" spans="1:15" s="55" customFormat="1" ht="17.399999999999999" x14ac:dyDescent="0.3">
      <c r="A81" s="206" t="s">
        <v>83</v>
      </c>
      <c r="B81" s="206"/>
      <c r="C81" s="206"/>
      <c r="D81" s="206"/>
      <c r="E81" s="206"/>
      <c r="F81" s="206"/>
      <c r="G81" s="206"/>
      <c r="H81" s="206"/>
      <c r="I81" s="206"/>
      <c r="J81" s="206"/>
      <c r="K81" s="206"/>
      <c r="L81" s="206"/>
      <c r="M81" s="66"/>
      <c r="N81" s="64"/>
      <c r="O81" s="67">
        <f>SUM(O77:O79)</f>
        <v>0</v>
      </c>
    </row>
    <row r="82" spans="1:15" s="55" customFormat="1" x14ac:dyDescent="0.3">
      <c r="A82" s="68"/>
      <c r="B82" s="61"/>
      <c r="C82" s="61"/>
      <c r="D82" s="61"/>
      <c r="E82" s="214"/>
      <c r="F82" s="214"/>
      <c r="G82" s="214"/>
      <c r="H82" s="214"/>
      <c r="I82" s="214"/>
      <c r="J82" s="214"/>
      <c r="K82" s="214"/>
      <c r="L82" s="214"/>
      <c r="M82" s="214"/>
      <c r="N82" s="214"/>
      <c r="O82" s="214"/>
    </row>
    <row r="83" spans="1:15" s="55" customFormat="1" x14ac:dyDescent="0.3">
      <c r="A83" s="68"/>
      <c r="B83" s="61"/>
      <c r="C83" s="61"/>
      <c r="D83" s="61"/>
      <c r="E83" s="61"/>
      <c r="F83" s="61"/>
      <c r="G83" s="61"/>
      <c r="H83" s="61"/>
      <c r="I83" s="61"/>
      <c r="J83" s="61"/>
      <c r="K83" s="61"/>
      <c r="L83" s="61"/>
      <c r="M83" s="61"/>
      <c r="N83" s="61"/>
      <c r="O83" s="61"/>
    </row>
    <row r="84" spans="1:15" s="55" customFormat="1" ht="24.6" x14ac:dyDescent="0.3">
      <c r="A84" s="215" t="s">
        <v>84</v>
      </c>
      <c r="B84" s="215"/>
      <c r="C84" s="215"/>
      <c r="D84" s="215"/>
      <c r="E84" s="215"/>
      <c r="F84" s="215"/>
      <c r="G84" s="215"/>
      <c r="H84" s="215"/>
      <c r="I84" s="215"/>
      <c r="J84" s="215"/>
      <c r="K84" s="215"/>
      <c r="L84" s="215"/>
      <c r="M84" s="215"/>
      <c r="N84" s="215"/>
      <c r="O84" s="215"/>
    </row>
    <row r="85" spans="1:15" s="55" customFormat="1" x14ac:dyDescent="0.3">
      <c r="A85" s="68"/>
      <c r="B85" s="61"/>
      <c r="C85" s="61"/>
      <c r="D85" s="61"/>
      <c r="E85" s="61"/>
      <c r="F85" s="61"/>
      <c r="G85" s="61"/>
      <c r="H85" s="61"/>
      <c r="I85" s="61"/>
      <c r="J85" s="61"/>
      <c r="K85" s="61"/>
      <c r="L85" s="61"/>
      <c r="M85" s="61"/>
      <c r="N85" s="61"/>
      <c r="O85" s="61"/>
    </row>
    <row r="86" spans="1:15" s="55" customFormat="1" ht="24" x14ac:dyDescent="0.3">
      <c r="A86" s="206" t="s">
        <v>85</v>
      </c>
      <c r="B86" s="206"/>
      <c r="C86" s="206"/>
      <c r="D86" s="206"/>
      <c r="E86" s="206"/>
      <c r="F86" s="202"/>
      <c r="G86" s="202"/>
      <c r="H86" s="202"/>
      <c r="I86" s="60" t="s">
        <v>54</v>
      </c>
      <c r="J86" s="70"/>
      <c r="K86" s="61"/>
      <c r="L86" s="61"/>
      <c r="M86" s="61"/>
      <c r="N86" s="61"/>
      <c r="O86" s="60" t="s">
        <v>58</v>
      </c>
    </row>
    <row r="87" spans="1:15" s="55" customFormat="1" ht="15.6" x14ac:dyDescent="0.3">
      <c r="A87" s="71">
        <v>1</v>
      </c>
      <c r="B87" s="205" t="s">
        <v>86</v>
      </c>
      <c r="C87" s="205"/>
      <c r="D87" s="205"/>
      <c r="E87" s="205"/>
      <c r="F87" s="204"/>
      <c r="G87" s="204"/>
      <c r="H87" s="204"/>
      <c r="I87" s="72" t="s">
        <v>87</v>
      </c>
      <c r="J87" s="72"/>
      <c r="K87" s="73"/>
      <c r="L87" s="73"/>
      <c r="M87" s="73"/>
      <c r="N87" s="64"/>
      <c r="O87" s="69">
        <v>0</v>
      </c>
    </row>
    <row r="88" spans="1:15" s="55" customFormat="1" ht="15.6" x14ac:dyDescent="0.3">
      <c r="A88" s="71"/>
      <c r="B88" s="74"/>
      <c r="C88" s="74"/>
      <c r="D88" s="74"/>
      <c r="E88" s="74"/>
      <c r="F88" s="64"/>
      <c r="G88" s="64"/>
      <c r="H88" s="64"/>
      <c r="I88" s="66"/>
      <c r="J88" s="66"/>
      <c r="K88" s="73"/>
      <c r="L88" s="73"/>
      <c r="M88" s="73"/>
      <c r="N88" s="64"/>
      <c r="O88" s="64"/>
    </row>
    <row r="89" spans="1:15" s="55" customFormat="1" ht="17.399999999999999" x14ac:dyDescent="0.3">
      <c r="A89" s="207" t="s">
        <v>88</v>
      </c>
      <c r="B89" s="207"/>
      <c r="C89" s="207"/>
      <c r="D89" s="207"/>
      <c r="E89" s="207"/>
      <c r="F89" s="207"/>
      <c r="G89" s="207"/>
      <c r="H89" s="207"/>
      <c r="I89" s="207"/>
      <c r="J89" s="207"/>
      <c r="K89" s="207"/>
      <c r="L89" s="72"/>
      <c r="M89" s="61"/>
      <c r="N89" s="61"/>
      <c r="O89" s="66">
        <f>O87</f>
        <v>0</v>
      </c>
    </row>
    <row r="90" spans="1:15" s="55" customFormat="1" x14ac:dyDescent="0.3">
      <c r="A90" s="68"/>
      <c r="B90" s="61"/>
      <c r="C90" s="61"/>
      <c r="D90" s="61"/>
      <c r="E90" s="61"/>
      <c r="F90" s="61"/>
      <c r="G90" s="61"/>
      <c r="H90" s="61"/>
      <c r="I90" s="61"/>
      <c r="J90" s="61"/>
      <c r="K90" s="61"/>
      <c r="L90" s="61"/>
      <c r="M90" s="61"/>
      <c r="N90" s="61"/>
      <c r="O90" s="61"/>
    </row>
    <row r="91" spans="1:15" s="55" customFormat="1" ht="28.2" x14ac:dyDescent="0.3">
      <c r="A91" s="216" t="s">
        <v>89</v>
      </c>
      <c r="B91" s="216"/>
      <c r="C91" s="216"/>
      <c r="D91" s="216"/>
      <c r="E91" s="216"/>
      <c r="F91" s="216"/>
      <c r="G91" s="216"/>
      <c r="H91" s="216"/>
      <c r="I91" s="216"/>
      <c r="J91" s="216"/>
      <c r="K91" s="216"/>
      <c r="L91" s="216"/>
      <c r="M91" s="216"/>
      <c r="N91" s="216"/>
      <c r="O91" s="216"/>
    </row>
    <row r="92" spans="1:15" s="55" customFormat="1" x14ac:dyDescent="0.3">
      <c r="A92" s="68"/>
      <c r="B92" s="61"/>
      <c r="C92" s="61"/>
      <c r="D92" s="61"/>
      <c r="E92" s="61"/>
      <c r="F92" s="61"/>
      <c r="G92" s="61"/>
      <c r="H92" s="61"/>
      <c r="I92" s="61"/>
      <c r="J92" s="61"/>
      <c r="K92" s="61"/>
      <c r="L92" s="61"/>
      <c r="M92" s="61"/>
      <c r="N92" s="61"/>
      <c r="O92" s="61"/>
    </row>
    <row r="93" spans="1:15" s="55" customFormat="1" ht="17.399999999999999" x14ac:dyDescent="0.3">
      <c r="A93" s="217" t="s">
        <v>2</v>
      </c>
      <c r="B93" s="217"/>
      <c r="C93" s="217"/>
      <c r="D93" s="217"/>
      <c r="E93" s="217"/>
      <c r="F93" s="217"/>
      <c r="G93" s="217"/>
      <c r="H93" s="217"/>
      <c r="I93" s="217"/>
      <c r="J93" s="217"/>
      <c r="K93" s="217"/>
      <c r="L93" s="75"/>
      <c r="M93" s="75"/>
      <c r="N93" s="67"/>
      <c r="O93" s="67">
        <f>O41</f>
        <v>16.799999999999997</v>
      </c>
    </row>
    <row r="94" spans="1:15" s="55" customFormat="1" ht="17.399999999999999" x14ac:dyDescent="0.3">
      <c r="A94" s="217" t="s">
        <v>90</v>
      </c>
      <c r="B94" s="217"/>
      <c r="C94" s="217"/>
      <c r="D94" s="217"/>
      <c r="E94" s="217"/>
      <c r="F94" s="217"/>
      <c r="G94" s="217"/>
      <c r="H94" s="217"/>
      <c r="I94" s="217"/>
      <c r="J94" s="217"/>
      <c r="K94" s="217"/>
      <c r="L94" s="75"/>
      <c r="M94" s="75"/>
      <c r="N94" s="67"/>
      <c r="O94" s="67">
        <f>O67</f>
        <v>0</v>
      </c>
    </row>
    <row r="95" spans="1:15" s="55" customFormat="1" ht="17.399999999999999" x14ac:dyDescent="0.3">
      <c r="A95" s="217" t="s">
        <v>91</v>
      </c>
      <c r="B95" s="217"/>
      <c r="C95" s="217"/>
      <c r="D95" s="217"/>
      <c r="E95" s="217"/>
      <c r="F95" s="217"/>
      <c r="G95" s="217"/>
      <c r="H95" s="217"/>
      <c r="I95" s="217"/>
      <c r="J95" s="217"/>
      <c r="K95" s="217"/>
      <c r="L95" s="75"/>
      <c r="M95" s="75"/>
      <c r="N95" s="67"/>
      <c r="O95" s="67">
        <f>O74</f>
        <v>0</v>
      </c>
    </row>
    <row r="96" spans="1:15" s="55" customFormat="1" ht="17.399999999999999" x14ac:dyDescent="0.3">
      <c r="A96" s="217" t="s">
        <v>92</v>
      </c>
      <c r="B96" s="217"/>
      <c r="C96" s="217"/>
      <c r="D96" s="217"/>
      <c r="E96" s="217"/>
      <c r="F96" s="217"/>
      <c r="G96" s="217"/>
      <c r="H96" s="217"/>
      <c r="I96" s="217"/>
      <c r="J96" s="217"/>
      <c r="K96" s="217"/>
      <c r="L96" s="75"/>
      <c r="M96" s="75"/>
      <c r="N96" s="67"/>
      <c r="O96" s="67">
        <f>O81</f>
        <v>0</v>
      </c>
    </row>
    <row r="97" spans="1:15" s="55" customFormat="1" ht="17.399999999999999" x14ac:dyDescent="0.3">
      <c r="A97" s="217" t="s">
        <v>93</v>
      </c>
      <c r="B97" s="217"/>
      <c r="C97" s="217"/>
      <c r="D97" s="217"/>
      <c r="E97" s="217"/>
      <c r="F97" s="217"/>
      <c r="G97" s="217"/>
      <c r="H97" s="217"/>
      <c r="I97" s="217"/>
      <c r="J97" s="217"/>
      <c r="K97" s="217"/>
      <c r="L97" s="75"/>
      <c r="M97" s="75"/>
      <c r="N97" s="67"/>
      <c r="O97" s="67">
        <f>O87</f>
        <v>0</v>
      </c>
    </row>
    <row r="98" spans="1:15" s="55" customFormat="1" ht="22.8" x14ac:dyDescent="0.3">
      <c r="A98" s="213" t="s">
        <v>94</v>
      </c>
      <c r="B98" s="213"/>
      <c r="C98" s="213"/>
      <c r="D98" s="213"/>
      <c r="E98" s="213"/>
      <c r="F98" s="213"/>
      <c r="G98" s="213"/>
      <c r="H98" s="213"/>
      <c r="I98" s="213"/>
      <c r="J98" s="213"/>
      <c r="K98" s="213"/>
      <c r="L98" s="76"/>
      <c r="M98" s="77"/>
      <c r="N98" s="78"/>
      <c r="O98" s="78">
        <f>SUM(O93:O97)</f>
        <v>16.799999999999997</v>
      </c>
    </row>
    <row r="99" spans="1:15" s="55" customFormat="1" x14ac:dyDescent="0.3">
      <c r="A99" s="79"/>
      <c r="B99" s="79"/>
      <c r="C99" s="79"/>
      <c r="D99" s="79"/>
      <c r="E99" s="79"/>
      <c r="F99" s="79"/>
      <c r="G99" s="79"/>
      <c r="H99" s="79"/>
      <c r="I99" s="79"/>
      <c r="J99" s="79"/>
      <c r="K99" s="79"/>
      <c r="L99" s="79"/>
      <c r="M99" s="79"/>
      <c r="N99" s="79"/>
      <c r="O99" s="79"/>
    </row>
    <row r="100" spans="1:15" s="55" customFormat="1" x14ac:dyDescent="0.3">
      <c r="A100" s="80"/>
      <c r="B100" s="80"/>
      <c r="C100" s="80"/>
      <c r="D100" s="80"/>
      <c r="E100" s="80"/>
      <c r="F100" s="80"/>
      <c r="G100" s="80"/>
      <c r="H100" s="80"/>
      <c r="I100" s="80"/>
      <c r="J100" s="80"/>
      <c r="K100" s="80"/>
      <c r="L100" s="80"/>
      <c r="M100" s="80"/>
      <c r="N100" s="80"/>
      <c r="O100" s="80"/>
    </row>
    <row r="101" spans="1:15" s="55" customFormat="1" x14ac:dyDescent="0.3">
      <c r="A101" s="80"/>
      <c r="B101" s="80"/>
      <c r="C101" s="80"/>
      <c r="D101" s="80"/>
      <c r="E101" s="80"/>
      <c r="F101" s="80"/>
      <c r="G101" s="80"/>
      <c r="H101" s="80"/>
      <c r="I101" s="80"/>
      <c r="J101" s="80"/>
      <c r="K101" s="80"/>
      <c r="L101" s="80"/>
      <c r="M101" s="80"/>
      <c r="N101" s="80"/>
      <c r="O101" s="80"/>
    </row>
    <row r="102" spans="1:15" s="55" customFormat="1" x14ac:dyDescent="0.3">
      <c r="A102" s="80"/>
      <c r="B102" s="80"/>
      <c r="C102" s="80"/>
      <c r="D102" s="80"/>
      <c r="E102" s="80"/>
      <c r="F102" s="80"/>
      <c r="G102" s="80"/>
      <c r="H102" s="80"/>
      <c r="I102" s="80"/>
      <c r="J102" s="80"/>
      <c r="K102" s="80"/>
      <c r="L102" s="80"/>
      <c r="M102" s="80"/>
      <c r="N102" s="80"/>
      <c r="O102" s="80"/>
    </row>
    <row r="103" spans="1:15" x14ac:dyDescent="0.3">
      <c r="A103" s="81"/>
      <c r="B103" s="81"/>
      <c r="C103" s="81"/>
      <c r="D103" s="81"/>
      <c r="E103" s="81"/>
      <c r="F103" s="81"/>
      <c r="G103" s="81"/>
      <c r="H103" s="81"/>
      <c r="I103" s="81"/>
      <c r="J103" s="81"/>
      <c r="K103" s="81"/>
      <c r="L103" s="81"/>
      <c r="M103" s="81"/>
      <c r="N103" s="81"/>
      <c r="O103" s="81"/>
    </row>
    <row r="104" spans="1:15" x14ac:dyDescent="0.3">
      <c r="A104" s="81"/>
      <c r="B104" s="81"/>
      <c r="C104" s="81"/>
      <c r="D104" s="81"/>
      <c r="E104" s="81"/>
      <c r="F104" s="81"/>
      <c r="G104" s="81"/>
      <c r="H104" s="81"/>
      <c r="I104" s="81"/>
      <c r="J104" s="81"/>
      <c r="K104" s="81"/>
      <c r="L104" s="81"/>
      <c r="M104" s="81"/>
      <c r="N104" s="81"/>
      <c r="O104" s="81"/>
    </row>
  </sheetData>
  <sheetProtection algorithmName="SHA-512" hashValue="cUaL8tLdXV+F4h6M2T1xjUHrnqgGB9y74O7dP5ZTc3VHN7C5Uk2+w01rOsEnTjJHLS+xOF1EpZIJqpPTABRWMg==" saltValue="A1LcLaFD7J3N5bxm8ZS34w==" spinCount="100000" sheet="1" objects="1" scenarios="1" selectLockedCells="1" selectUnlockedCells="1"/>
  <mergeCells count="84">
    <mergeCell ref="A98:K98"/>
    <mergeCell ref="E82:O82"/>
    <mergeCell ref="A84:O84"/>
    <mergeCell ref="A86:H86"/>
    <mergeCell ref="B87:H87"/>
    <mergeCell ref="A89:K89"/>
    <mergeCell ref="A91:O91"/>
    <mergeCell ref="A93:K93"/>
    <mergeCell ref="A94:K94"/>
    <mergeCell ref="A95:K95"/>
    <mergeCell ref="A96:K96"/>
    <mergeCell ref="A97:K97"/>
    <mergeCell ref="A81:L81"/>
    <mergeCell ref="B70:H70"/>
    <mergeCell ref="B71:H71"/>
    <mergeCell ref="B72:H72"/>
    <mergeCell ref="B73:I73"/>
    <mergeCell ref="A74:L74"/>
    <mergeCell ref="A75:L75"/>
    <mergeCell ref="A76:H76"/>
    <mergeCell ref="B77:H77"/>
    <mergeCell ref="B78:H78"/>
    <mergeCell ref="B79:H79"/>
    <mergeCell ref="A80:I80"/>
    <mergeCell ref="A69:H69"/>
    <mergeCell ref="A56:O56"/>
    <mergeCell ref="A58:H58"/>
    <mergeCell ref="B59:H59"/>
    <mergeCell ref="B60:H60"/>
    <mergeCell ref="B61:H61"/>
    <mergeCell ref="B62:H62"/>
    <mergeCell ref="B63:H63"/>
    <mergeCell ref="B64:H64"/>
    <mergeCell ref="B65:H65"/>
    <mergeCell ref="A66:I66"/>
    <mergeCell ref="A67:L6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xr:uid="{00000000-0002-0000-0300-000000000000}">
      <formula1>0</formula1>
      <formula2>4</formula2>
    </dataValidation>
    <dataValidation allowBlank="1" showInputMessage="1" showErrorMessage="1" errorTitle="Error Especializacion" error="La especializacion no puede superar 1 PUNTO" sqref="O17" xr:uid="{00000000-0002-0000-0300-000001000000}"/>
    <dataValidation allowBlank="1" showInputMessage="1" showErrorMessage="1" errorTitle="Error Maestrias" error="La maestria no puede superar los 3 PUNTOS" sqref="O19" xr:uid="{00000000-0002-0000-0300-000002000000}"/>
    <dataValidation allowBlank="1" showInputMessage="1" showErrorMessage="1" errorTitle="Error Doctorado" error="El doctorado no puede superar los 6 PUNTOS" sqref="O21" xr:uid="{00000000-0002-0000-0300-000003000000}"/>
    <dataValidation type="decimal" allowBlank="1" showInputMessage="1" showErrorMessage="1" errorTitle="Error Formacion Academica" error="La formacion academica no puede superar los 10 PUNTOS" sqref="O23" xr:uid="{00000000-0002-0000-0300-000004000000}">
      <formula1>0</formula1>
      <formula2>9</formula2>
    </dataValidation>
    <dataValidation type="decimal" allowBlank="1" showInputMessage="1" showErrorMessage="1" errorTitle="Error General" error="La evaluación de hoja de vida no puede superar los 30 PUNTOS" sqref="O11" xr:uid="{00000000-0002-0000-0300-000005000000}">
      <formula1>0</formula1>
      <formula2>30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EVALUACIÓN PERFIL</vt:lpstr>
      <vt:lpstr>DURÁN ERVIN</vt:lpstr>
      <vt:lpstr>RÍOS DIANA</vt:lpstr>
      <vt:lpstr>CASAS NELSON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susana</cp:lastModifiedBy>
  <dcterms:created xsi:type="dcterms:W3CDTF">2021-09-27T19:10:38Z</dcterms:created>
  <dcterms:modified xsi:type="dcterms:W3CDTF">2021-10-06T00:48:33Z</dcterms:modified>
</cp:coreProperties>
</file>