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susana\Desktop\01PRESELECCION VAC octubre2021\PUBLICACIÓN PRESELECCIONADOS OCT 05 2021\IDEAD-01-2021\"/>
    </mc:Choice>
  </mc:AlternateContent>
  <xr:revisionPtr revIDLastSave="0" documentId="13_ncr:1_{E7B909E0-FC82-4CED-90F1-8203506CAC34}" xr6:coauthVersionLast="47" xr6:coauthVersionMax="47" xr10:uidLastSave="{00000000-0000-0000-0000-000000000000}"/>
  <bookViews>
    <workbookView xWindow="-108" yWindow="-108" windowWidth="23256" windowHeight="12576" tabRatio="824" xr2:uid="{00000000-000D-0000-FFFF-FFFF00000000}"/>
  </bookViews>
  <sheets>
    <sheet name="EVALUACIÓN PERFIL" sheetId="9" r:id="rId1"/>
    <sheet name="RAMÍREZ MARISOL" sheetId="4" r:id="rId2"/>
  </sheets>
  <externalReferences>
    <externalReference r:id="rId3"/>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6" i="9" l="1"/>
  <c r="O36" i="4"/>
  <c r="O97" i="4" l="1"/>
  <c r="O89" i="4"/>
  <c r="J80" i="4"/>
  <c r="O79" i="4"/>
  <c r="O78" i="4"/>
  <c r="O77" i="4"/>
  <c r="O81" i="4" s="1"/>
  <c r="O96" i="4" s="1"/>
  <c r="L73" i="4"/>
  <c r="K73" i="4"/>
  <c r="J73" i="4"/>
  <c r="O72" i="4"/>
  <c r="O71" i="4"/>
  <c r="O70" i="4"/>
  <c r="L66" i="4"/>
  <c r="K66" i="4"/>
  <c r="J66" i="4"/>
  <c r="O65" i="4"/>
  <c r="O64" i="4"/>
  <c r="O63" i="4"/>
  <c r="O62" i="4"/>
  <c r="O61" i="4"/>
  <c r="O60" i="4"/>
  <c r="O59" i="4"/>
  <c r="O38" i="4"/>
  <c r="L11" i="4" s="1"/>
  <c r="O33" i="4"/>
  <c r="K11" i="4" s="1"/>
  <c r="O28" i="4"/>
  <c r="J11" i="4" s="1"/>
  <c r="O23" i="4"/>
  <c r="I11" i="4"/>
  <c r="G11" i="4"/>
  <c r="E11" i="4"/>
  <c r="C11" i="4"/>
  <c r="E4" i="4"/>
  <c r="Q2" i="4"/>
  <c r="O73" i="4" l="1"/>
  <c r="O74" i="4" s="1"/>
  <c r="O95" i="4" s="1"/>
  <c r="O66" i="4"/>
  <c r="O67" i="4" s="1"/>
  <c r="O94" i="4" s="1"/>
  <c r="O41" i="4"/>
  <c r="O11" i="4"/>
  <c r="O93" i="4" l="1"/>
  <c r="O98" i="4" s="1"/>
</calcChain>
</file>

<file path=xl/sharedStrings.xml><?xml version="1.0" encoding="utf-8"?>
<sst xmlns="http://schemas.openxmlformats.org/spreadsheetml/2006/main" count="204" uniqueCount="157">
  <si>
    <t>NO</t>
  </si>
  <si>
    <t>IDEAD-01-2021</t>
  </si>
  <si>
    <t>SI</t>
  </si>
  <si>
    <t>FONOAUDIÓLOGO</t>
  </si>
  <si>
    <t>INGENIERO INDUSTRIAL</t>
  </si>
  <si>
    <t>MAGISTER EN SALUD PÚBLICA</t>
  </si>
  <si>
    <t>QUÍMICA FARMACÉUTICA</t>
  </si>
  <si>
    <t>ABOGADO</t>
  </si>
  <si>
    <t>PSICÓLOGO</t>
  </si>
  <si>
    <t>TOTAL PUNTOS HOJA DE VIDA</t>
  </si>
  <si>
    <t>TOTAL PRODUCCIÓN INTELECTUAL</t>
  </si>
  <si>
    <t>PRODUCCIÓN INTELECTUAL</t>
  </si>
  <si>
    <t>TOTAL EXPERIENCIA DOCENTE</t>
  </si>
  <si>
    <t>EXPERIENCIA DOCENTE</t>
  </si>
  <si>
    <t>TOTAL EXPERIENCIA PROFESIONAL</t>
  </si>
  <si>
    <t>TOTAL FORMACIÓN ACADÉMICA</t>
  </si>
  <si>
    <t>PREGRADO</t>
  </si>
  <si>
    <t>Un Profesional en salud ocupacional o seguridad y salud en el trabajo. Con maestría en ciencias de la salud. Con experiencia en docencia universitaria mínima de dos años. Con experiencia en el campo profesional mínima de dos años. Con publicaciones y experiencia investigativa en el campo de la salud y seguridad en el trabajo</t>
  </si>
  <si>
    <t>Ramirez Peña Marisol</t>
  </si>
  <si>
    <t>SANABRIA GONZALEZ JORGE ARMANDO</t>
  </si>
  <si>
    <t>MARTINEZ CIRO</t>
  </si>
  <si>
    <t>CIFUENTES POSADA LAURA MILENA</t>
  </si>
  <si>
    <t>DORIA CASTRO ADRIÁN JOSÉ</t>
  </si>
  <si>
    <t>TABORDA OSORIO HAROLD ZAMIR</t>
  </si>
  <si>
    <t>N°</t>
  </si>
  <si>
    <t>C</t>
  </si>
  <si>
    <t>U N I V E R S I D A D  D E L  T O L I M A</t>
  </si>
  <si>
    <t>V I C E R R E C T O R Í A    A C A D É M I C A</t>
  </si>
  <si>
    <t>CONVOCATORIA 2021</t>
  </si>
  <si>
    <t>REQUERIMIENTO PROFESORES:</t>
  </si>
  <si>
    <t>CÓDIGO:</t>
  </si>
  <si>
    <t>FACULTAD:</t>
  </si>
  <si>
    <t>INSTITUTO DE EDUCACION A DISTANCIA</t>
  </si>
  <si>
    <t>Apellidos y Nombres</t>
  </si>
  <si>
    <t>Pregrado(s)</t>
  </si>
  <si>
    <t>Especializaciones</t>
  </si>
  <si>
    <t>Maestrías</t>
  </si>
  <si>
    <t>Doctorados</t>
  </si>
  <si>
    <t>Experiencia Profesional</t>
  </si>
  <si>
    <t>Experiencia  Docente</t>
  </si>
  <si>
    <t>Producción Intectual</t>
  </si>
  <si>
    <t>DESCRIPCIÓN DE ÍTEMS</t>
  </si>
  <si>
    <t>PUNTOS</t>
  </si>
  <si>
    <t>FORMACIÓN ACADÉMICA (HASTA 10 PUNTOS)</t>
  </si>
  <si>
    <r>
      <t xml:space="preserve">PREGRADO 
</t>
    </r>
    <r>
      <rPr>
        <b/>
        <sz val="8"/>
        <rFont val="Arial"/>
        <family val="2"/>
      </rPr>
      <t>(4 PUNTOS)</t>
    </r>
  </si>
  <si>
    <r>
      <t xml:space="preserve">ESPECIALIZACIONES
</t>
    </r>
    <r>
      <rPr>
        <b/>
        <sz val="8"/>
        <rFont val="Arial"/>
        <family val="2"/>
      </rPr>
      <t xml:space="preserve"> (1 PUNTO)</t>
    </r>
  </si>
  <si>
    <r>
      <t xml:space="preserve">MAESTRÍAS 
</t>
    </r>
    <r>
      <rPr>
        <b/>
        <sz val="8"/>
        <rFont val="Arial"/>
        <family val="2"/>
      </rPr>
      <t>(3 PUNTOS)</t>
    </r>
  </si>
  <si>
    <r>
      <t xml:space="preserve">DOCTORADOS  
</t>
    </r>
    <r>
      <rPr>
        <b/>
        <sz val="8"/>
        <rFont val="Arial"/>
        <family val="2"/>
      </rPr>
      <t>(3 PUNTOS, DOCTORADO SIN EL REQUISITO DE LA MAESTRÍA: 6 PUNTOS)</t>
    </r>
  </si>
  <si>
    <t>EXPERIENCIA PROFESIONAL (HASTA 10 PUNTOS)</t>
  </si>
  <si>
    <r>
      <t xml:space="preserve">EXPERIENCIA PROFESIONAL
</t>
    </r>
    <r>
      <rPr>
        <b/>
        <sz val="8"/>
        <rFont val="Arial"/>
        <family val="2"/>
      </rPr>
      <t>(INCLUYE EXPERIENCIA EN INVESTIGACIÓN Y PROYECCIÓN SOCIAL)</t>
    </r>
  </si>
  <si>
    <t>EXPERIENCIA DOCENTE (HASTA 10 PUNTOS)</t>
  </si>
  <si>
    <t>PRODUCCIÓN INTELECTUAL (HASTA 10 PUNTOS)</t>
  </si>
  <si>
    <t>Hoja 2</t>
  </si>
  <si>
    <t>EVALUACIÓN DE CONOCIMIENTOS (HASTA 65 PUNTOS)</t>
  </si>
  <si>
    <t>PROPUESTA DE INVESTIGACIÓN 
(HASTA 35 PUNTOS)</t>
  </si>
  <si>
    <t>LÍMITES DE LOS VALORES</t>
  </si>
  <si>
    <t>JURADO 1</t>
  </si>
  <si>
    <t>JURADO 2</t>
  </si>
  <si>
    <t>JURADO 3</t>
  </si>
  <si>
    <t>PUNTOS OBTENIDOS</t>
  </si>
  <si>
    <r>
      <t xml:space="preserve">Título. </t>
    </r>
    <r>
      <rPr>
        <sz val="10"/>
        <color theme="0"/>
        <rFont val="Arial"/>
        <family val="2"/>
      </rPr>
      <t>¿Es pertinente con el contenido del proyecto?</t>
    </r>
  </si>
  <si>
    <t>0   –   2</t>
  </si>
  <si>
    <r>
      <rPr>
        <b/>
        <sz val="10"/>
        <color theme="0"/>
        <rFont val="Arial"/>
        <family val="2"/>
      </rPr>
      <t>Resumen.</t>
    </r>
    <r>
      <rPr>
        <sz val="10"/>
        <color theme="0"/>
        <rFont val="Arial"/>
        <family val="2"/>
      </rPr>
      <t xml:space="preserve"> ¿Describe brevemente el proyecto?</t>
    </r>
  </si>
  <si>
    <r>
      <t xml:space="preserve">Planteamiento del problema y justificación. </t>
    </r>
    <r>
      <rPr>
        <sz val="10"/>
        <color theme="0"/>
        <rFont val="Arial"/>
        <family val="2"/>
      </rPr>
      <t>¿Está bien planteado el problema?, ¿Es clara su justificación desde el punto de vista académico y social?</t>
    </r>
  </si>
  <si>
    <t>0   –   7</t>
  </si>
  <si>
    <r>
      <t>Marco Teórico y Antecedentes.</t>
    </r>
    <r>
      <rPr>
        <sz val="10"/>
        <color theme="0"/>
        <rFont val="Arial"/>
        <family val="2"/>
      </rPr>
      <t xml:space="preserve"> ¿Son coherentes respecto al problema?, ¿Es clara la perspectiva teórica?, ¿Las referencias son pertinentes?</t>
    </r>
  </si>
  <si>
    <r>
      <t xml:space="preserve">Objetivos. </t>
    </r>
    <r>
      <rPr>
        <sz val="10"/>
        <color theme="0"/>
        <rFont val="Arial"/>
        <family val="2"/>
      </rPr>
      <t>¿Tienen relación con el objeto de estudio?, ¿Son viables?, ¿Son claros y concretos?</t>
    </r>
  </si>
  <si>
    <r>
      <t xml:space="preserve">Resultados esperados. </t>
    </r>
    <r>
      <rPr>
        <sz val="10"/>
        <color theme="0"/>
        <rFont val="Arial"/>
        <family val="2"/>
      </rPr>
      <t xml:space="preserve"> ¿Los resultados presentados tienen impacto de carácter académico, económico, y social en el ámbito regional, nacional e internacional?</t>
    </r>
  </si>
  <si>
    <t>0   –   5</t>
  </si>
  <si>
    <r>
      <t xml:space="preserve">Metodología. </t>
    </r>
    <r>
      <rPr>
        <sz val="10"/>
        <color theme="0"/>
        <rFont val="Arial"/>
        <family val="2"/>
      </rPr>
      <t>¿Es acorde al cumplimiento de los objetivos?, ¿El tratamiento estadístico es claro y adecuado metodológicamente, en caso de ser requerido?</t>
    </r>
  </si>
  <si>
    <t>SUB TOTAL</t>
  </si>
  <si>
    <t>TOTAL PROPUESTA DE INVESTIGACIÓN</t>
  </si>
  <si>
    <r>
      <rPr>
        <b/>
        <sz val="12"/>
        <color theme="0"/>
        <rFont val="Arial"/>
        <family val="2"/>
      </rPr>
      <t>PRESENTACIÓN ORAL/ EVALUACION JURADOS AREA</t>
    </r>
    <r>
      <rPr>
        <b/>
        <sz val="13"/>
        <color theme="0"/>
        <rFont val="Arial"/>
        <family val="2"/>
      </rPr>
      <t xml:space="preserve">
</t>
    </r>
    <r>
      <rPr>
        <b/>
        <sz val="12"/>
        <color theme="0"/>
        <rFont val="Arial"/>
        <family val="2"/>
      </rPr>
      <t>(HASTA 15 PUNTOS)</t>
    </r>
  </si>
  <si>
    <t>Seguridad, coherencia, dominio del tema y facilidad de expresión.</t>
  </si>
  <si>
    <t>0   a   5</t>
  </si>
  <si>
    <t>Relación del tema con las funciones del quehacer universitario (investigación y proyección social)</t>
  </si>
  <si>
    <t>Pertinencia y claridad de las respuestas a las preguntas formuladas</t>
  </si>
  <si>
    <t>SUBTOTAL</t>
  </si>
  <si>
    <t>TOTAL  PRESENTACION ORAL /JURADOS AREA</t>
  </si>
  <si>
    <t>EVALUACION APTITUDES PEDAGOGICAS
(HASTA 15 PUNTOS)</t>
  </si>
  <si>
    <t>Plan de clase (diferencia entre saber hacer, saber valorar, ser, comprometerse y desempeñarse: conocimiento, objetivos, metodología, evaluación y recursos)</t>
  </si>
  <si>
    <t>Conocimiento e interacción entre el saber pedagógico-didático, a través de la comuncación adecuada y respetuosa</t>
  </si>
  <si>
    <t>Pertinencia de actividades evaluativas como proceso sistemático, continuo y permanente</t>
  </si>
  <si>
    <t>SUB-TOTAL</t>
  </si>
  <si>
    <t>TOTAL  PRESENTACION ORAL /JURADO PEDAGOGICO</t>
  </si>
  <si>
    <t>EVALUACIÓN  DE LA PRUEBA DE INGLÉS (HASTA 5 PUNTOS)</t>
  </si>
  <si>
    <t>COMPRENSIÓN</t>
  </si>
  <si>
    <t>Comprensión y expresión escrita en el área del concurso</t>
  </si>
  <si>
    <t>0 a 5</t>
  </si>
  <si>
    <t>TOTAL PRUEBA DE INGLÉS</t>
  </si>
  <si>
    <t>RESULTADO FINAL</t>
  </si>
  <si>
    <t>TOTAL PUNTOS PROPUESTA DE INVESTIGACIÓN</t>
  </si>
  <si>
    <t>TOTAL PRESENTACIÓN ORAL/ EVALUACION JURADOS AREA</t>
  </si>
  <si>
    <t>TOTAL PRESENTACIÓN ORAL/ EVALUACION JURADO PEDAGOGICO</t>
  </si>
  <si>
    <t>TOTAL PUNTOS PRUEBA DE INGLÉS</t>
  </si>
  <si>
    <t>PUNTAJE TOTAL</t>
  </si>
  <si>
    <t>Profesional Salud Ocupacional, Universidad del Tolima, 21/09/2012</t>
  </si>
  <si>
    <t>Especialización Ergonomía, La Fundación Escuela Colombiana Ergonomía, 14/08/2015</t>
  </si>
  <si>
    <t>Magister Ergonomía (CONVALIDADO), Universidad Concepción Chile, 19/08/2019</t>
  </si>
  <si>
    <t>EVALUACIÓN  DE LA HOJA DE VIDA (HASTA 40 PUNTOS)</t>
  </si>
  <si>
    <t>UNIVERSIDAD DEL TOLIMA - VICERRECTORÍA ACADÉMICA</t>
  </si>
  <si>
    <t>APELLIDO(S) Y NOMBRE(S)</t>
  </si>
  <si>
    <t>PERFIL PROFESIONAL</t>
  </si>
  <si>
    <t>PERFIL DE LA CONVOCATORIA AL QUE ASPIRA</t>
  </si>
  <si>
    <t>CUMPLIMIENTO DEL PERFIL Y DEMÁS REQUISITOS</t>
  </si>
  <si>
    <t>PUNTAJE</t>
  </si>
  <si>
    <t>OBSERVACIONES</t>
  </si>
  <si>
    <t>POSGRADO</t>
  </si>
  <si>
    <t>EVALUACIÓN DE LAS HOJAS DE VIDA PARA EL CUMPLIMIENTO DEL PERFIL
DE LOS ASPIRANTES AL CÓDIGO DE CONCURSO IDEAD-01-2021</t>
  </si>
  <si>
    <t xml:space="preserve">ESPECIALISTA EN HIGIENE Y SEGURIDAD INDUSTRIAL. MAGISTER EN INGENIERÍA CON ESPECIALIDAD EN SISTEMAS DE CALIDAD Y PRODUCTIVIDAD. </t>
  </si>
  <si>
    <t xml:space="preserve">MAGISTER EN PENSAMIENTO COMPLEJO. </t>
  </si>
  <si>
    <t>UNIDAD ACADÉMICA</t>
  </si>
  <si>
    <t>AVENDAÑO TOLOZA WALDI</t>
  </si>
  <si>
    <t>GUZMAN ROJAS CARLOS ANDRES</t>
  </si>
  <si>
    <t>GÓMEZ MUÑOZ MÓNICA</t>
  </si>
  <si>
    <t>HENAO KAFFURE NANCY LILIANA</t>
  </si>
  <si>
    <t>GÓMEZ CEBALLOS DIEGO ALEXANDER</t>
  </si>
  <si>
    <t xml:space="preserve">PALENCIA SÁNCHEZ  FRANCISCO </t>
  </si>
  <si>
    <t>ECONOMÍA INDUSTRIAL- ADMINISTRADOR DE EMPRESAS</t>
  </si>
  <si>
    <t>PROFESIONAL EN SALUD OCUPACION HOY SEGURIDAD Y SALUD EN EL TRABAJO</t>
  </si>
  <si>
    <t>PROFESIONAL EN SALUD OCUPACIONAL</t>
  </si>
  <si>
    <t>ODONTÓLOGA</t>
  </si>
  <si>
    <t>ADMINISTRADOR EN SALUD</t>
  </si>
  <si>
    <t xml:space="preserve">MÉDICO-CIRUJANO </t>
  </si>
  <si>
    <t>X</t>
  </si>
  <si>
    <t xml:space="preserve">ESPECIALISTA EN INSTITUCIONES JURÍDICAS DE LA SEGURIDAD SOCIAL. MAGISTER EN SEGURIDAD Y SALUD EN EL TRABAJO. </t>
  </si>
  <si>
    <t>ESPECIALISTA EN DERECHOS HUMANOS Y COMPETENCIAS CIUDADANAS. MAESTRÍA EN TERRITORIO, CONFLICTO Y CULTURA</t>
  </si>
  <si>
    <t xml:space="preserve">PEDAGOGÍA DE LA LITERATURA. </t>
  </si>
  <si>
    <t>MAGISTER EN SALUD PÚBLICA. DOCTORA EN SALUD PÚBLICA</t>
  </si>
  <si>
    <t xml:space="preserve">MAESTRÍA DIRECCIÓN. ENFOQUE TURISMO
MASTER EN PREVENCIÓN DE RIESGOS LABORALES. </t>
  </si>
  <si>
    <t xml:space="preserve">ESPECIALISTA EN AUDIOLOGÍA
ESPECIALISTA EN SALUD OCUPACIONAL. </t>
  </si>
  <si>
    <t>ESPECIALISTA EN SEGURIDAD EN EL TRABAJO. DOCTORADO EN SALUD INTERNACIONAL (CONVALIDADO COMO DOCTOR EN SALUD PÚBLICA)</t>
  </si>
  <si>
    <t xml:space="preserve">ESPECIALIZACIÓN EN SALUD OCUPACIONAL. MAGISTER EN EPIDEMIOLOGÍA. </t>
  </si>
  <si>
    <t>Corporación Universitaria Minuto de Dios, Profesora tiempo completo:
1/08/2017- 30/08/2021=4 AÑOS, 1 MES
=1470 DÍAS=4,08 AÑOS=4,08 PUNTOS</t>
  </si>
  <si>
    <t>HOSPITAL SAN VICENTE E.S.E
ROVIRA – TOLIMA:
02 al 31 de Enero de 2013=1 mes
01 de Febrero al 30 de junio de 2013=5 meses
01 de Julio al 31 de Diciembre de 2013=6 meses
02 de Enero al 30 de Junio de 2014= 6 meses
01 de Julio al 31 de Diciembre de 2014=6 meses
01 de Enero al 30 de Abril de 2015=4 meses
01 de Mayo al al 31 de Diciembre de 2015=8 meses
01 de Enero al 29 de marzo de 2016=3 meses
30 de marzo al 30 de junio de 2016=3 meses
01 de julio al 30 de septiembre de 2016=3 meses
01 de octubre al 31 de diciembre de 2016=3 meses
05 de enero al 30 de junio de 2017=5 meses, 25 días
del 01 de julio al 30 de julio de 2017=1 mes
=1645 DÍAS=4,57 AÑOS=4,57 PUNTOS</t>
  </si>
  <si>
    <t>RAMÍREZ PEÑA MARISOL</t>
  </si>
  <si>
    <t xml:space="preserve">HERNANDEZ GIRON SONIA ELIZABETH </t>
  </si>
  <si>
    <t xml:space="preserve">PERILLA MALUCHE  SARA ESMERALDA </t>
  </si>
  <si>
    <t>PALACIO RODRIGUEZ LUPERLY</t>
  </si>
  <si>
    <t>OSORIO ORDOÑEZ CRISTIAN CAMILO</t>
  </si>
  <si>
    <t>PRESELECCIONADA</t>
  </si>
  <si>
    <t>PROFESIONAL SALUD OCUPACIONAL, UNIVERSIDAD DEL TOLIMA, 21/09/2012</t>
  </si>
  <si>
    <t>ESPECIALIZACIÓN ERGONOMÍA, LA FUNDACIÓN ESCUELA COLOMBIANA ERGONOMÍA, 14/08/2015. MAGISTER ERGONOMÍA (CONVALIDADO), UNIVERSIDAD CONCEPCIÓN CHILE, 19/08/2019</t>
  </si>
  <si>
    <t>MAGÍSTER EN SISTEMAS INTEGRADOS DE GESTIÓN DE LA PREVENCIÓN DE RIESGOS LABORALES, LA CALIDAD, EL MEDIO AMBIENTE Y LA RESPONSABILIDAD SOCIAL CORPORATIVA (CONVALIDADO)</t>
  </si>
  <si>
    <t xml:space="preserve">MAGISTER EN SALUD PÚBLICA Y DESARROLLO SOCIAL </t>
  </si>
  <si>
    <t>MÁSTER UNIVERSITARIO EN PREVENCIÓN DE RIESGOS LABORALES (CONVALIDADO)</t>
  </si>
  <si>
    <t>ESPECIALISTA EN DERECHO LABORAL Y SEGURIDAD SOCIAL. 
MAGISTER EN PREVENCIÓN DE RIESGOS LABORALES (CONVALIDADO)</t>
  </si>
  <si>
    <r>
      <rPr>
        <b/>
        <u/>
        <sz val="10"/>
        <color theme="1"/>
        <rFont val="Arial"/>
        <family val="2"/>
      </rPr>
      <t>NO PRESELECCIONADO</t>
    </r>
    <r>
      <rPr>
        <sz val="10"/>
        <color theme="1"/>
        <rFont val="Arial"/>
        <family val="2"/>
      </rPr>
      <t xml:space="preserve">
NO CUMPLE CON EL PERFIL, DADO QUE LOS PREGRADOS ESTABLECIDOS EN EL PERFIL SON: Profesional en salud ocupacional o seguridad y salud en el trabajo</t>
    </r>
  </si>
  <si>
    <r>
      <rPr>
        <b/>
        <u/>
        <sz val="10"/>
        <color theme="1"/>
        <rFont val="Arial"/>
        <family val="2"/>
      </rPr>
      <t>NO PRESELECCIONADO</t>
    </r>
    <r>
      <rPr>
        <sz val="10"/>
        <color theme="1"/>
        <rFont val="Arial"/>
        <family val="2"/>
      </rPr>
      <t xml:space="preserve">
NO CUMPLE CON EL PERFIL, DADO QUE LOS POSGRADOS ESTABLECIDOS EN EL PERFIL SON: maestría en ciencias de la salud</t>
    </r>
  </si>
  <si>
    <r>
      <rPr>
        <b/>
        <u/>
        <sz val="10"/>
        <color theme="1"/>
        <rFont val="Arial"/>
        <family val="2"/>
      </rPr>
      <t>NO PRESELECCIONADO</t>
    </r>
    <r>
      <rPr>
        <sz val="10"/>
        <color theme="1"/>
        <rFont val="Arial"/>
        <family val="2"/>
      </rPr>
      <t xml:space="preserve">
NO CUMPLE CON EL PERFIL, DADO QUE LOS CERTIFICADOS DE EXPERIENCIA LABORAL SOLO SE CONTABILIZARÁN A PARTIR DE LA FECHA DE GRADO DE PREGRADO Y NO ALCANZA EL MÍNIMO DE EXPERIENCIA PROFESIONAL EN EL CAMPO</t>
    </r>
  </si>
  <si>
    <r>
      <rPr>
        <b/>
        <u/>
        <sz val="10"/>
        <color theme="1"/>
        <rFont val="Arial"/>
        <family val="2"/>
      </rPr>
      <t>NO PRESELECCIONADA</t>
    </r>
    <r>
      <rPr>
        <sz val="10"/>
        <color theme="1"/>
        <rFont val="Arial"/>
        <family val="2"/>
      </rPr>
      <t xml:space="preserve">
NO CUMPLE CON EL PERFIL, DADO QUE LOS CERTIFICADOS DE EXPERIENCIA LABORAL (PREVENSEG Y AVANCE CORPORATIVO) NO CUMPLEN CON LA TOTALIDAD DE LOS REQUISITOS ESTABLECIDOS EN LOS TÉRMINOS DE REFERENCIA </t>
    </r>
  </si>
  <si>
    <r>
      <rPr>
        <b/>
        <u/>
        <sz val="10"/>
        <color theme="1"/>
        <rFont val="Arial"/>
        <family val="2"/>
      </rPr>
      <t>NO PRESELECCIONADA</t>
    </r>
    <r>
      <rPr>
        <sz val="10"/>
        <color theme="1"/>
        <rFont val="Arial"/>
        <family val="2"/>
      </rPr>
      <t xml:space="preserve">
NO CUMPLE CON EL PERFIL, DADO QUE LOS CERTIFICADOS DE EXPERIENCIA LABORAL NO CUMPLEN CON LA TOTALIDAD DE LOS REQUISITOS ESTABLECIDOS EN LOS TÉRMINOS DE REFERENCIA (SOLO 2 DEL SENA SON VÁLIDOS, LOS DEMÁS SON ILEGIBLES. LA CERTIFICACIÓN DE ASESORES TÉCNICOS PROFESIONALES NO ESTABLECE LA DEDICACIÓN). NO ADJUNTA CERTIFICACIONES QUE PERMITAN EVIDENCIAR QUE CUMPLE CON EL REQUISITO DE EXPERIENCIA INVESTIGATIVA Y QUE CUMPLAN CON LOS TÉRMINOS DE REFERENCIA</t>
    </r>
  </si>
  <si>
    <r>
      <rPr>
        <b/>
        <u/>
        <sz val="10"/>
        <color theme="1"/>
        <rFont val="Arial"/>
        <family val="2"/>
      </rPr>
      <t>NO PRESELECCIONADA</t>
    </r>
    <r>
      <rPr>
        <sz val="10"/>
        <color theme="1"/>
        <rFont val="Arial"/>
        <family val="2"/>
      </rPr>
      <t xml:space="preserve">
NO CUMPLE CON EL PERFIL, DADO QUE LOS PREGRADOS ESTABLECIDOS EN EL PERFIL SON: Profesional en salud ocupacional o seguridad y salud en el trabajo</t>
    </r>
  </si>
  <si>
    <r>
      <rPr>
        <b/>
        <u/>
        <sz val="10"/>
        <color theme="1"/>
        <rFont val="Arial"/>
        <family val="2"/>
      </rPr>
      <t>NO PRESELECCIONADA</t>
    </r>
    <r>
      <rPr>
        <sz val="10"/>
        <color theme="1"/>
        <rFont val="Arial"/>
        <family val="2"/>
      </rPr>
      <t xml:space="preserve">
NO CUMPLE CON EL PERFIL, DADO QUE LOS CERTIFICADOS DE EXPERIENCIA LABORAL NO CUMPLEN CON LA TOTALIDAD DE LOS REQUISITOS ESTABLECIDOS EN LOS TÉRMINOS DE REFERENCIA (LAS CERTIFICACIONES DE DEPÓSITO DE MADERAS LA QUINTA Y  URBANISMOS URRIAGO'S SAS NO ESTABLECEN LA DEDICACIÓN, Y
LA CERTIFICACIÓN DE MOLINO ESPINAL ES PREVIA AL GRADO, ADEMÁS NO ESTABLECE LA DEDICACIÓN, NI FECHAS EXACTAS)</t>
    </r>
  </si>
  <si>
    <r>
      <rPr>
        <b/>
        <u/>
        <sz val="10"/>
        <color theme="1"/>
        <rFont val="Arial"/>
        <family val="2"/>
      </rPr>
      <t>NO PRESELECCIONADA</t>
    </r>
    <r>
      <rPr>
        <sz val="10"/>
        <color theme="1"/>
        <rFont val="Arial"/>
        <family val="2"/>
      </rPr>
      <t xml:space="preserve">
NO CUMPLE CON EL PERFIL, DADO QUE LOS POSGRADOS ESTABLECIDOS EN EL PERFIL SON: maestría en ciencias de la salud</t>
    </r>
  </si>
  <si>
    <t>Instituto de Educación a Distancia</t>
  </si>
  <si>
    <t>Artículo: Análisis correlacional de la carga cardiovascular y aspectos ergonómicos en conductores de transporte urbano. Gaceta Médica de Caracas. ISSN: 0367-4762. Vol 129, No 1 (2021). Categoría C. 4 autores= 1 punto.
Artículo en revista no indexada: 
Estudio del trabajo de auxiliar de enfermería en un servicio de urgencia de un hospital colombiano. Revista Ergonomìa, investigaciòn y desarrollo. ISSN: 2452-4859. 2019; Vol 1(2). 1 AUTOR=0,5 puntos.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</si>
</sst>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36" x14ac:knownFonts="1">
    <font>
      <sz val="11"/>
      <color theme="1"/>
      <name val="Calibri"/>
      <family val="2"/>
      <scheme val="minor"/>
    </font>
    <font>
      <sz val="10"/>
      <color theme="1"/>
      <name val="Arial"/>
      <family val="2"/>
    </font>
    <font>
      <sz val="9"/>
      <color theme="1"/>
      <name val="Calibri"/>
      <family val="2"/>
      <scheme val="minor"/>
    </font>
    <font>
      <b/>
      <sz val="14"/>
      <color rgb="FF000000"/>
      <name val="Calibri"/>
      <family val="2"/>
    </font>
    <font>
      <b/>
      <sz val="16"/>
      <color rgb="FF000000"/>
      <name val="Calibri"/>
      <family val="2"/>
    </font>
    <font>
      <sz val="11"/>
      <color theme="1"/>
      <name val="Calibri"/>
      <family val="2"/>
    </font>
    <font>
      <b/>
      <sz val="11"/>
      <color theme="0"/>
      <name val="Calibri"/>
      <family val="2"/>
    </font>
    <font>
      <b/>
      <sz val="16"/>
      <name val="Calibri"/>
      <family val="2"/>
    </font>
    <font>
      <sz val="11"/>
      <name val="Calibri"/>
      <family val="2"/>
    </font>
    <font>
      <b/>
      <sz val="11"/>
      <name val="Calibri"/>
      <family val="2"/>
    </font>
    <font>
      <sz val="10"/>
      <name val="Arial"/>
      <family val="2"/>
    </font>
    <font>
      <b/>
      <sz val="12"/>
      <name val="Arial"/>
      <family val="2"/>
    </font>
    <font>
      <b/>
      <sz val="10"/>
      <name val="Arial"/>
      <family val="2"/>
    </font>
    <font>
      <b/>
      <sz val="20"/>
      <name val="Arial"/>
      <family val="2"/>
    </font>
    <font>
      <b/>
      <sz val="16"/>
      <name val="Arial"/>
      <family val="2"/>
    </font>
    <font>
      <b/>
      <sz val="7"/>
      <name val="Arial"/>
      <family val="2"/>
    </font>
    <font>
      <b/>
      <sz val="14"/>
      <name val="Arial"/>
      <family val="2"/>
    </font>
    <font>
      <b/>
      <sz val="18"/>
      <name val="Arial"/>
      <family val="2"/>
    </font>
    <font>
      <b/>
      <sz val="8"/>
      <name val="Arial"/>
      <family val="2"/>
    </font>
    <font>
      <sz val="10"/>
      <color theme="0"/>
      <name val="Arial"/>
      <family val="2"/>
    </font>
    <font>
      <b/>
      <sz val="10"/>
      <color theme="0"/>
      <name val="Arial"/>
      <family val="2"/>
    </font>
    <font>
      <sz val="11"/>
      <color theme="0"/>
      <name val="Calibri"/>
      <family val="2"/>
    </font>
    <font>
      <b/>
      <sz val="20"/>
      <color theme="0"/>
      <name val="Arial"/>
      <family val="2"/>
    </font>
    <font>
      <b/>
      <sz val="13"/>
      <color theme="0"/>
      <name val="Arial"/>
      <family val="2"/>
    </font>
    <font>
      <b/>
      <sz val="9"/>
      <color theme="0"/>
      <name val="Arial"/>
      <family val="2"/>
    </font>
    <font>
      <b/>
      <sz val="12"/>
      <color theme="0"/>
      <name val="Arial"/>
      <family val="2"/>
    </font>
    <font>
      <b/>
      <sz val="14"/>
      <color theme="0"/>
      <name val="Arial"/>
      <family val="2"/>
    </font>
    <font>
      <b/>
      <sz val="22"/>
      <color theme="0"/>
      <name val="Arial"/>
      <family val="2"/>
    </font>
    <font>
      <b/>
      <sz val="18"/>
      <color theme="0"/>
      <name val="Arial"/>
      <family val="2"/>
    </font>
    <font>
      <b/>
      <sz val="16"/>
      <color theme="0"/>
      <name val="Arial"/>
      <family val="2"/>
    </font>
    <font>
      <b/>
      <sz val="9"/>
      <name val="Arial"/>
      <family val="2"/>
    </font>
    <font>
      <b/>
      <sz val="9"/>
      <color theme="1"/>
      <name val="Calibri"/>
      <family val="2"/>
      <scheme val="minor"/>
    </font>
    <font>
      <sz val="10"/>
      <color rgb="FF000000"/>
      <name val="Arial"/>
      <family val="2"/>
    </font>
    <font>
      <b/>
      <u/>
      <sz val="10"/>
      <color theme="1"/>
      <name val="Arial"/>
      <family val="2"/>
    </font>
    <font>
      <b/>
      <sz val="10"/>
      <color theme="1"/>
      <name val="Arial"/>
      <family val="2"/>
    </font>
    <font>
      <b/>
      <sz val="14"/>
      <color theme="1"/>
      <name val="Arial"/>
      <family val="2"/>
    </font>
  </fonts>
  <fills count="7">
    <fill>
      <patternFill patternType="none"/>
    </fill>
    <fill>
      <patternFill patternType="gray125"/>
    </fill>
    <fill>
      <patternFill patternType="gray0625">
        <fgColor rgb="FF000000"/>
        <bgColor rgb="FFFFFFFF"/>
      </patternFill>
    </fill>
    <fill>
      <patternFill patternType="solid">
        <fgColor rgb="FF808080"/>
        <bgColor rgb="FF000000"/>
      </patternFill>
    </fill>
    <fill>
      <patternFill patternType="solid">
        <fgColor theme="0" tint="-0.34998626667073579"/>
        <bgColor indexed="64"/>
      </patternFill>
    </fill>
    <fill>
      <patternFill patternType="solid">
        <fgColor theme="0"/>
        <bgColor indexed="64"/>
      </patternFill>
    </fill>
    <fill>
      <patternFill patternType="solid">
        <fgColor rgb="FFFFFFFF"/>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double">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style="thin">
        <color theme="0"/>
      </left>
      <right/>
      <top/>
      <bottom/>
      <diagonal/>
    </border>
    <border>
      <left style="thin">
        <color theme="0"/>
      </left>
      <right style="thin">
        <color theme="0"/>
      </right>
      <top style="thin">
        <color theme="0"/>
      </top>
      <bottom style="thin">
        <color theme="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10" fillId="0" borderId="0"/>
    <xf numFmtId="164" fontId="10" fillId="0" borderId="0" applyFont="0" applyFill="0" applyBorder="0" applyAlignment="0" applyProtection="0"/>
    <xf numFmtId="0" fontId="10" fillId="0" borderId="0"/>
  </cellStyleXfs>
  <cellXfs count="212">
    <xf numFmtId="0" fontId="0" fillId="0" borderId="0" xfId="0"/>
    <xf numFmtId="0" fontId="1" fillId="0" borderId="1" xfId="0" applyFont="1" applyBorder="1" applyAlignment="1">
      <alignment horizontal="justify" vertical="center"/>
    </xf>
    <xf numFmtId="0" fontId="1" fillId="0" borderId="1" xfId="0" applyFont="1" applyBorder="1" applyAlignment="1">
      <alignment horizontal="justify" vertical="center" wrapText="1"/>
    </xf>
    <xf numFmtId="0" fontId="5" fillId="0" borderId="0" xfId="0" applyFont="1"/>
    <xf numFmtId="0" fontId="6" fillId="0" borderId="0" xfId="0" applyFont="1" applyAlignment="1">
      <alignment horizontal="center" vertical="center"/>
    </xf>
    <xf numFmtId="0" fontId="8" fillId="0" borderId="0" xfId="0" applyFont="1"/>
    <xf numFmtId="0" fontId="9" fillId="0" borderId="0" xfId="0" applyFont="1" applyAlignment="1">
      <alignment horizontal="center" vertical="center"/>
    </xf>
    <xf numFmtId="4" fontId="12" fillId="0" borderId="3" xfId="1" applyNumberFormat="1" applyFont="1" applyBorder="1" applyAlignment="1" applyProtection="1">
      <alignment vertical="center" wrapText="1"/>
      <protection locked="0"/>
    </xf>
    <xf numFmtId="4" fontId="12" fillId="0" borderId="4" xfId="1" applyNumberFormat="1" applyFont="1" applyBorder="1" applyAlignment="1" applyProtection="1">
      <alignment vertical="center" wrapText="1"/>
      <protection locked="0"/>
    </xf>
    <xf numFmtId="4" fontId="12" fillId="0" borderId="0" xfId="1" applyNumberFormat="1" applyFont="1" applyAlignment="1" applyProtection="1">
      <alignment vertical="center" wrapText="1"/>
      <protection locked="0"/>
    </xf>
    <xf numFmtId="4" fontId="12" fillId="0" borderId="8" xfId="1" applyNumberFormat="1" applyFont="1" applyBorder="1" applyAlignment="1" applyProtection="1">
      <alignment vertical="center" wrapText="1"/>
      <protection locked="0"/>
    </xf>
    <xf numFmtId="4" fontId="10" fillId="0" borderId="0" xfId="1" applyNumberFormat="1" applyAlignment="1">
      <alignment vertical="center"/>
    </xf>
    <xf numFmtId="3" fontId="11" fillId="0" borderId="9" xfId="1" applyNumberFormat="1" applyFont="1" applyBorder="1" applyAlignment="1">
      <alignment horizontal="left" vertical="center"/>
    </xf>
    <xf numFmtId="4" fontId="11" fillId="0" borderId="10" xfId="1" applyNumberFormat="1" applyFont="1" applyBorder="1" applyAlignment="1">
      <alignment horizontal="left" vertical="center"/>
    </xf>
    <xf numFmtId="4" fontId="12" fillId="0" borderId="10" xfId="1" applyNumberFormat="1" applyFont="1" applyBorder="1" applyAlignment="1">
      <alignment horizontal="center" vertical="center"/>
    </xf>
    <xf numFmtId="4" fontId="12" fillId="0" borderId="11" xfId="1" applyNumberFormat="1" applyFont="1" applyBorder="1" applyAlignment="1">
      <alignment horizontal="center" vertical="center"/>
    </xf>
    <xf numFmtId="4" fontId="12" fillId="0" borderId="13" xfId="1" applyNumberFormat="1" applyFont="1" applyBorder="1" applyAlignment="1">
      <alignment horizontal="center" vertical="center" wrapText="1"/>
    </xf>
    <xf numFmtId="4" fontId="12" fillId="0" borderId="20" xfId="1" applyNumberFormat="1" applyFont="1" applyBorder="1" applyAlignment="1">
      <alignment horizontal="center" vertical="center" wrapText="1"/>
    </xf>
    <xf numFmtId="4" fontId="10" fillId="0" borderId="27" xfId="2" applyNumberFormat="1" applyFont="1" applyFill="1" applyBorder="1" applyAlignment="1" applyProtection="1">
      <alignment horizontal="center" vertical="center" wrapText="1"/>
    </xf>
    <xf numFmtId="4" fontId="10" fillId="0" borderId="26" xfId="2" applyNumberFormat="1" applyFont="1" applyFill="1" applyBorder="1" applyAlignment="1" applyProtection="1">
      <alignment horizontal="center" vertical="center" wrapText="1"/>
    </xf>
    <xf numFmtId="4" fontId="10" fillId="0" borderId="28" xfId="2" applyNumberFormat="1" applyFont="1" applyFill="1" applyBorder="1" applyAlignment="1" applyProtection="1">
      <alignment horizontal="center" vertical="center" wrapText="1"/>
    </xf>
    <xf numFmtId="4" fontId="10" fillId="0" borderId="29" xfId="2" applyNumberFormat="1" applyFont="1" applyFill="1" applyBorder="1" applyAlignment="1" applyProtection="1">
      <alignment horizontal="center" vertical="center" wrapText="1"/>
    </xf>
    <xf numFmtId="4" fontId="10" fillId="0" borderId="0" xfId="2" applyNumberFormat="1" applyFont="1" applyFill="1" applyBorder="1" applyAlignment="1" applyProtection="1">
      <alignment horizontal="center" vertical="center" wrapText="1"/>
    </xf>
    <xf numFmtId="4" fontId="14" fillId="0" borderId="30" xfId="2" applyNumberFormat="1" applyFont="1" applyFill="1" applyBorder="1" applyAlignment="1" applyProtection="1">
      <alignment horizontal="center" vertical="center" wrapText="1"/>
    </xf>
    <xf numFmtId="3" fontId="15" fillId="0" borderId="7" xfId="1" applyNumberFormat="1" applyFont="1" applyBorder="1" applyAlignment="1">
      <alignment vertical="center"/>
    </xf>
    <xf numFmtId="4" fontId="10" fillId="0" borderId="8" xfId="1" applyNumberFormat="1" applyBorder="1" applyAlignment="1">
      <alignment vertical="center"/>
    </xf>
    <xf numFmtId="4" fontId="11" fillId="0" borderId="31" xfId="1" applyNumberFormat="1" applyFont="1" applyBorder="1" applyAlignment="1">
      <alignment horizontal="center" vertical="center"/>
    </xf>
    <xf numFmtId="4" fontId="10" fillId="0" borderId="32" xfId="1" applyNumberFormat="1" applyBorder="1" applyAlignment="1">
      <alignment horizontal="center" vertical="center"/>
    </xf>
    <xf numFmtId="4" fontId="10" fillId="0" borderId="7" xfId="1" applyNumberFormat="1" applyBorder="1" applyAlignment="1">
      <alignment horizontal="center" vertical="center"/>
    </xf>
    <xf numFmtId="4" fontId="12" fillId="0" borderId="31" xfId="1" applyNumberFormat="1" applyFont="1" applyBorder="1" applyAlignment="1" applyProtection="1">
      <alignment horizontal="center" vertical="center"/>
      <protection locked="0"/>
    </xf>
    <xf numFmtId="3" fontId="12" fillId="0" borderId="7" xfId="1" applyNumberFormat="1" applyFont="1" applyBorder="1" applyAlignment="1">
      <alignment vertical="center"/>
    </xf>
    <xf numFmtId="0" fontId="10" fillId="0" borderId="0" xfId="1"/>
    <xf numFmtId="4" fontId="12" fillId="0" borderId="8" xfId="1" applyNumberFormat="1" applyFont="1" applyBorder="1" applyAlignment="1" applyProtection="1">
      <alignment horizontal="center" vertical="center"/>
      <protection locked="0"/>
    </xf>
    <xf numFmtId="4" fontId="10" fillId="0" borderId="12" xfId="1" applyNumberFormat="1" applyBorder="1" applyAlignment="1" applyProtection="1">
      <alignment horizontal="justify" vertical="center"/>
      <protection locked="0"/>
    </xf>
    <xf numFmtId="4" fontId="10" fillId="0" borderId="12" xfId="1" applyNumberFormat="1" applyBorder="1" applyAlignment="1" applyProtection="1">
      <alignment horizontal="justify" vertical="center" wrapText="1"/>
      <protection locked="0"/>
    </xf>
    <xf numFmtId="4" fontId="11" fillId="0" borderId="7" xfId="1" applyNumberFormat="1" applyFont="1" applyBorder="1" applyAlignment="1">
      <alignment horizontal="left" vertical="center" wrapText="1"/>
    </xf>
    <xf numFmtId="4" fontId="11" fillId="0" borderId="0" xfId="1" applyNumberFormat="1" applyFont="1" applyAlignment="1">
      <alignment horizontal="left" vertical="center" wrapText="1"/>
    </xf>
    <xf numFmtId="4" fontId="10" fillId="0" borderId="0" xfId="1" applyNumberFormat="1" applyAlignment="1">
      <alignment horizontal="center" vertical="center"/>
    </xf>
    <xf numFmtId="4" fontId="10" fillId="0" borderId="0" xfId="1" applyNumberFormat="1" applyAlignment="1">
      <alignment horizontal="justify" vertical="center" wrapText="1"/>
    </xf>
    <xf numFmtId="4" fontId="12" fillId="0" borderId="8" xfId="1" applyNumberFormat="1" applyFont="1" applyBorder="1" applyAlignment="1">
      <alignment horizontal="center" vertical="center"/>
    </xf>
    <xf numFmtId="4" fontId="12" fillId="0" borderId="33" xfId="1" applyNumberFormat="1" applyFont="1" applyBorder="1" applyAlignment="1">
      <alignment horizontal="center" vertical="center" wrapText="1"/>
    </xf>
    <xf numFmtId="3" fontId="16" fillId="0" borderId="7" xfId="1" applyNumberFormat="1" applyFont="1" applyBorder="1" applyAlignment="1">
      <alignment horizontal="center" vertical="center"/>
    </xf>
    <xf numFmtId="3" fontId="16" fillId="0" borderId="0" xfId="1" applyNumberFormat="1" applyFont="1" applyAlignment="1">
      <alignment horizontal="center" vertical="center"/>
    </xf>
    <xf numFmtId="14" fontId="5" fillId="0" borderId="0" xfId="0" applyNumberFormat="1" applyFont="1"/>
    <xf numFmtId="3" fontId="12" fillId="0" borderId="7" xfId="1" applyNumberFormat="1" applyFont="1" applyBorder="1" applyAlignment="1">
      <alignment horizontal="center" vertical="center"/>
    </xf>
    <xf numFmtId="4" fontId="12" fillId="0" borderId="0" xfId="1" applyNumberFormat="1" applyFont="1" applyAlignment="1">
      <alignment horizontal="center" vertical="center"/>
    </xf>
    <xf numFmtId="3" fontId="10" fillId="0" borderId="7" xfId="1" applyNumberFormat="1" applyBorder="1" applyAlignment="1">
      <alignment vertical="center"/>
    </xf>
    <xf numFmtId="4" fontId="12" fillId="0" borderId="8" xfId="1" applyNumberFormat="1" applyFont="1" applyBorder="1" applyAlignment="1">
      <alignment vertical="center"/>
    </xf>
    <xf numFmtId="4" fontId="10" fillId="0" borderId="10" xfId="1" applyNumberFormat="1" applyBorder="1" applyAlignment="1">
      <alignment vertical="center"/>
    </xf>
    <xf numFmtId="4" fontId="17" fillId="3" borderId="37" xfId="1" applyNumberFormat="1" applyFont="1" applyFill="1" applyBorder="1" applyAlignment="1">
      <alignment horizontal="center" vertical="center"/>
    </xf>
    <xf numFmtId="3" fontId="10" fillId="0" borderId="0" xfId="1" applyNumberFormat="1" applyAlignment="1">
      <alignment vertical="center"/>
    </xf>
    <xf numFmtId="4" fontId="12" fillId="0" borderId="0" xfId="1" applyNumberFormat="1" applyFont="1" applyAlignment="1">
      <alignment vertical="center"/>
    </xf>
    <xf numFmtId="3" fontId="19" fillId="0" borderId="0" xfId="1" applyNumberFormat="1" applyFont="1" applyAlignment="1">
      <alignment vertical="center"/>
    </xf>
    <xf numFmtId="4" fontId="19" fillId="0" borderId="0" xfId="1" applyNumberFormat="1" applyFont="1" applyAlignment="1">
      <alignment vertical="center"/>
    </xf>
    <xf numFmtId="4" fontId="20" fillId="0" borderId="0" xfId="1" applyNumberFormat="1" applyFont="1" applyAlignment="1">
      <alignment vertical="center"/>
    </xf>
    <xf numFmtId="0" fontId="21" fillId="0" borderId="0" xfId="0" applyFont="1"/>
    <xf numFmtId="4" fontId="20" fillId="0" borderId="0" xfId="1" applyNumberFormat="1" applyFont="1" applyAlignment="1">
      <alignment horizontal="right" vertical="center"/>
    </xf>
    <xf numFmtId="3" fontId="19" fillId="0" borderId="7" xfId="1" applyNumberFormat="1" applyFont="1" applyBorder="1" applyAlignment="1">
      <alignment vertical="center"/>
    </xf>
    <xf numFmtId="4" fontId="19" fillId="0" borderId="41" xfId="1" applyNumberFormat="1" applyFont="1" applyBorder="1" applyAlignment="1">
      <alignment vertical="center"/>
    </xf>
    <xf numFmtId="0" fontId="21" fillId="0" borderId="42" xfId="0" applyFont="1" applyBorder="1"/>
    <xf numFmtId="4" fontId="24" fillId="0" borderId="43" xfId="1" applyNumberFormat="1" applyFont="1" applyBorder="1" applyAlignment="1">
      <alignment horizontal="center" vertical="center" wrapText="1"/>
    </xf>
    <xf numFmtId="4" fontId="20" fillId="0" borderId="43" xfId="1" applyNumberFormat="1" applyFont="1" applyBorder="1" applyAlignment="1">
      <alignment horizontal="center" vertical="center" wrapText="1"/>
    </xf>
    <xf numFmtId="4" fontId="19" fillId="0" borderId="43" xfId="1" applyNumberFormat="1" applyFont="1" applyBorder="1" applyAlignment="1">
      <alignment vertical="center"/>
    </xf>
    <xf numFmtId="3" fontId="20" fillId="0" borderId="43" xfId="1" applyNumberFormat="1" applyFont="1" applyBorder="1" applyAlignment="1">
      <alignment horizontal="center" vertical="center"/>
    </xf>
    <xf numFmtId="0" fontId="24" fillId="0" borderId="43" xfId="0" applyFont="1" applyBorder="1" applyAlignment="1">
      <alignment horizontal="center" vertical="center" wrapText="1"/>
    </xf>
    <xf numFmtId="4" fontId="20" fillId="0" borderId="43" xfId="1" applyNumberFormat="1" applyFont="1" applyBorder="1" applyAlignment="1" applyProtection="1">
      <alignment horizontal="center" vertical="center"/>
      <protection locked="0"/>
    </xf>
    <xf numFmtId="4" fontId="20" fillId="0" borderId="43" xfId="1" applyNumberFormat="1" applyFont="1" applyBorder="1" applyAlignment="1">
      <alignment horizontal="center" vertical="center"/>
    </xf>
    <xf numFmtId="4" fontId="25" fillId="0" borderId="43" xfId="1" applyNumberFormat="1" applyFont="1" applyBorder="1" applyAlignment="1" applyProtection="1">
      <alignment horizontal="center" vertical="center"/>
      <protection locked="0"/>
    </xf>
    <xf numFmtId="4" fontId="25" fillId="0" borderId="43" xfId="1" applyNumberFormat="1" applyFont="1" applyBorder="1" applyAlignment="1">
      <alignment horizontal="center" vertical="center"/>
    </xf>
    <xf numFmtId="4" fontId="26" fillId="0" borderId="43" xfId="1" applyNumberFormat="1" applyFont="1" applyBorder="1" applyAlignment="1">
      <alignment horizontal="center" vertical="center"/>
    </xf>
    <xf numFmtId="3" fontId="19" fillId="0" borderId="43" xfId="1" applyNumberFormat="1" applyFont="1" applyBorder="1" applyAlignment="1">
      <alignment vertical="center"/>
    </xf>
    <xf numFmtId="4" fontId="20" fillId="0" borderId="43" xfId="1" applyNumberFormat="1" applyFont="1" applyBorder="1" applyAlignment="1" applyProtection="1">
      <alignment horizontal="center" vertical="center" wrapText="1"/>
      <protection locked="0"/>
    </xf>
    <xf numFmtId="4" fontId="25" fillId="0" borderId="43" xfId="1" applyNumberFormat="1" applyFont="1" applyBorder="1" applyAlignment="1">
      <alignment horizontal="center" vertical="center" wrapText="1"/>
    </xf>
    <xf numFmtId="4" fontId="20" fillId="0" borderId="43" xfId="1" applyNumberFormat="1" applyFont="1" applyBorder="1" applyAlignment="1">
      <alignment vertical="center"/>
    </xf>
    <xf numFmtId="4" fontId="25" fillId="0" borderId="43" xfId="1" applyNumberFormat="1" applyFont="1" applyBorder="1" applyAlignment="1">
      <alignment horizontal="justify" vertical="center" wrapText="1"/>
    </xf>
    <xf numFmtId="4" fontId="26" fillId="0" borderId="43" xfId="1" applyNumberFormat="1" applyFont="1" applyBorder="1" applyAlignment="1">
      <alignment horizontal="left" vertical="center"/>
    </xf>
    <xf numFmtId="4" fontId="29" fillId="0" borderId="43" xfId="1" applyNumberFormat="1" applyFont="1" applyBorder="1" applyAlignment="1">
      <alignment horizontal="center" vertical="center"/>
    </xf>
    <xf numFmtId="4" fontId="29" fillId="0" borderId="43" xfId="1" applyNumberFormat="1" applyFont="1" applyBorder="1" applyAlignment="1">
      <alignment horizontal="left" vertical="center"/>
    </xf>
    <xf numFmtId="4" fontId="29" fillId="0" borderId="43" xfId="2" applyNumberFormat="1" applyFont="1" applyFill="1" applyBorder="1" applyAlignment="1" applyProtection="1">
      <alignment horizontal="center" vertical="center"/>
    </xf>
    <xf numFmtId="0" fontId="19" fillId="0" borderId="43" xfId="1" applyFont="1" applyBorder="1"/>
    <xf numFmtId="0" fontId="21" fillId="0" borderId="43" xfId="0" applyFont="1" applyBorder="1"/>
    <xf numFmtId="0" fontId="5" fillId="0" borderId="43" xfId="0" applyFont="1" applyBorder="1"/>
    <xf numFmtId="0" fontId="2" fillId="0" borderId="0" xfId="0" applyFont="1"/>
    <xf numFmtId="0" fontId="2" fillId="0" borderId="10" xfId="0" applyFont="1" applyBorder="1" applyAlignment="1">
      <alignment horizontal="center"/>
    </xf>
    <xf numFmtId="0" fontId="2" fillId="0" borderId="0" xfId="0" applyFont="1" applyAlignment="1">
      <alignment wrapText="1"/>
    </xf>
    <xf numFmtId="0" fontId="2" fillId="0" borderId="0" xfId="0" applyFont="1" applyAlignment="1">
      <alignment horizontal="center" vertical="center" wrapText="1"/>
    </xf>
    <xf numFmtId="0" fontId="31" fillId="0" borderId="0" xfId="0" applyFont="1" applyAlignment="1">
      <alignment horizontal="center"/>
    </xf>
    <xf numFmtId="0" fontId="1" fillId="5" borderId="1" xfId="0" applyFont="1" applyFill="1" applyBorder="1" applyAlignment="1">
      <alignment horizontal="justify" vertical="center"/>
    </xf>
    <xf numFmtId="0" fontId="1" fillId="5" borderId="1" xfId="0" applyFont="1" applyFill="1" applyBorder="1" applyAlignment="1">
      <alignment horizontal="justify" vertical="center" wrapText="1"/>
    </xf>
    <xf numFmtId="0" fontId="2" fillId="0" borderId="0" xfId="0" applyFont="1" applyAlignment="1">
      <alignment horizontal="center"/>
    </xf>
    <xf numFmtId="0" fontId="32" fillId="6" borderId="1" xfId="0" applyFont="1" applyFill="1" applyBorder="1" applyAlignment="1">
      <alignment horizontal="justify" vertical="center"/>
    </xf>
    <xf numFmtId="0" fontId="2" fillId="0" borderId="0" xfId="0" applyFont="1" applyAlignment="1">
      <alignment horizontal="center" vertical="center"/>
    </xf>
    <xf numFmtId="2" fontId="5" fillId="0" borderId="0" xfId="0" applyNumberFormat="1" applyFont="1"/>
    <xf numFmtId="0" fontId="1" fillId="5" borderId="44" xfId="0" applyFont="1" applyFill="1" applyBorder="1" applyAlignment="1">
      <alignment horizontal="center" vertical="center"/>
    </xf>
    <xf numFmtId="0" fontId="1" fillId="5" borderId="45" xfId="0" applyFont="1" applyFill="1" applyBorder="1" applyAlignment="1">
      <alignment horizontal="justify" vertical="center"/>
    </xf>
    <xf numFmtId="0" fontId="12" fillId="5" borderId="46" xfId="3" applyFont="1" applyFill="1" applyBorder="1" applyAlignment="1">
      <alignment horizontal="center" vertical="center" wrapText="1"/>
    </xf>
    <xf numFmtId="0" fontId="1" fillId="0" borderId="47" xfId="0" applyFont="1" applyBorder="1" applyAlignment="1">
      <alignment horizontal="center" vertical="center"/>
    </xf>
    <xf numFmtId="0" fontId="2" fillId="0" borderId="1" xfId="0" applyFont="1" applyBorder="1"/>
    <xf numFmtId="0" fontId="1" fillId="0" borderId="49" xfId="0" applyFont="1" applyBorder="1" applyAlignment="1">
      <alignment horizontal="center" vertical="center"/>
    </xf>
    <xf numFmtId="0" fontId="1" fillId="5" borderId="50" xfId="0" applyFont="1" applyFill="1" applyBorder="1" applyAlignment="1">
      <alignment horizontal="justify" vertical="center"/>
    </xf>
    <xf numFmtId="0" fontId="32" fillId="6" borderId="50" xfId="0" applyFont="1" applyFill="1" applyBorder="1" applyAlignment="1">
      <alignment horizontal="justify" vertical="center"/>
    </xf>
    <xf numFmtId="0" fontId="1" fillId="5" borderId="50" xfId="0" applyFont="1" applyFill="1" applyBorder="1" applyAlignment="1">
      <alignment horizontal="justify" vertical="center" wrapText="1"/>
    </xf>
    <xf numFmtId="0" fontId="30" fillId="4" borderId="50" xfId="3" applyFont="1" applyFill="1" applyBorder="1" applyAlignment="1">
      <alignment horizontal="center" vertical="center" wrapText="1"/>
    </xf>
    <xf numFmtId="0" fontId="1" fillId="0" borderId="48" xfId="0" applyFont="1" applyBorder="1" applyAlignment="1">
      <alignment horizontal="center" vertical="center" wrapText="1"/>
    </xf>
    <xf numFmtId="0" fontId="1" fillId="0" borderId="51" xfId="0" applyFont="1" applyBorder="1" applyAlignment="1">
      <alignment horizontal="center" vertical="center" wrapText="1"/>
    </xf>
    <xf numFmtId="4" fontId="34" fillId="5" borderId="45" xfId="0" applyNumberFormat="1" applyFont="1" applyFill="1" applyBorder="1" applyAlignment="1">
      <alignment horizontal="center" vertical="center"/>
    </xf>
    <xf numFmtId="0" fontId="34" fillId="5" borderId="45" xfId="0" applyFont="1" applyFill="1" applyBorder="1" applyAlignment="1">
      <alignment horizontal="center" vertical="center"/>
    </xf>
    <xf numFmtId="0" fontId="34" fillId="5" borderId="1" xfId="0" applyFont="1" applyFill="1" applyBorder="1" applyAlignment="1">
      <alignment horizontal="center" vertical="center"/>
    </xf>
    <xf numFmtId="0" fontId="34" fillId="0" borderId="1" xfId="0" applyFont="1" applyBorder="1" applyAlignment="1">
      <alignment vertical="center"/>
    </xf>
    <xf numFmtId="0" fontId="34" fillId="0" borderId="1" xfId="0" applyFont="1" applyBorder="1" applyAlignment="1">
      <alignment horizontal="center" vertical="center"/>
    </xf>
    <xf numFmtId="0" fontId="34" fillId="5" borderId="50" xfId="0" applyFont="1" applyFill="1" applyBorder="1" applyAlignment="1">
      <alignment horizontal="center" vertical="center"/>
    </xf>
    <xf numFmtId="0" fontId="1" fillId="5" borderId="45" xfId="0" applyFont="1" applyFill="1" applyBorder="1" applyAlignment="1">
      <alignment horizontal="justify" vertical="center"/>
    </xf>
    <xf numFmtId="0" fontId="1" fillId="5" borderId="1" xfId="0" applyFont="1" applyFill="1" applyBorder="1" applyAlignment="1">
      <alignment horizontal="justify" vertical="center"/>
    </xf>
    <xf numFmtId="0" fontId="1" fillId="5" borderId="50" xfId="0" applyFont="1" applyFill="1" applyBorder="1" applyAlignment="1">
      <alignment horizontal="justify" vertical="center"/>
    </xf>
    <xf numFmtId="0" fontId="35" fillId="0" borderId="0" xfId="0" applyFont="1" applyAlignment="1">
      <alignment horizontal="center"/>
    </xf>
    <xf numFmtId="0" fontId="35" fillId="0" borderId="0" xfId="0" applyFont="1" applyBorder="1" applyAlignment="1">
      <alignment horizontal="center" wrapText="1"/>
    </xf>
    <xf numFmtId="0" fontId="30" fillId="4" borderId="44" xfId="3" applyFont="1" applyFill="1" applyBorder="1" applyAlignment="1">
      <alignment horizontal="center" vertical="center" wrapText="1"/>
    </xf>
    <xf numFmtId="0" fontId="30" fillId="4" borderId="49" xfId="3" applyFont="1" applyFill="1" applyBorder="1" applyAlignment="1">
      <alignment horizontal="center" vertical="center" wrapText="1"/>
    </xf>
    <xf numFmtId="0" fontId="30" fillId="4" borderId="45" xfId="3" applyFont="1" applyFill="1" applyBorder="1" applyAlignment="1">
      <alignment horizontal="center" vertical="center" wrapText="1"/>
    </xf>
    <xf numFmtId="0" fontId="30" fillId="4" borderId="50" xfId="3" applyFont="1" applyFill="1" applyBorder="1" applyAlignment="1">
      <alignment horizontal="center" vertical="center" wrapText="1"/>
    </xf>
    <xf numFmtId="2" fontId="30" fillId="4" borderId="45" xfId="3" applyNumberFormat="1" applyFont="1" applyFill="1" applyBorder="1" applyAlignment="1">
      <alignment horizontal="center" vertical="center" wrapText="1"/>
    </xf>
    <xf numFmtId="2" fontId="30" fillId="4" borderId="50" xfId="3" applyNumberFormat="1" applyFont="1" applyFill="1" applyBorder="1" applyAlignment="1">
      <alignment horizontal="center" vertical="center" wrapText="1"/>
    </xf>
    <xf numFmtId="0" fontId="30" fillId="4" borderId="46" xfId="3" applyFont="1" applyFill="1" applyBorder="1" applyAlignment="1">
      <alignment horizontal="center" vertical="center" wrapText="1"/>
    </xf>
    <xf numFmtId="0" fontId="30" fillId="4" borderId="51" xfId="3" applyFont="1" applyFill="1" applyBorder="1" applyAlignment="1">
      <alignment horizontal="center" vertical="center" wrapText="1"/>
    </xf>
    <xf numFmtId="4" fontId="28" fillId="0" borderId="43" xfId="1" applyNumberFormat="1" applyFont="1" applyBorder="1" applyAlignment="1">
      <alignment horizontal="center" vertical="center"/>
    </xf>
    <xf numFmtId="4" fontId="19" fillId="0" borderId="43" xfId="1" applyNumberFormat="1" applyFont="1" applyBorder="1" applyAlignment="1">
      <alignment horizontal="center" vertical="center"/>
    </xf>
    <xf numFmtId="4" fontId="22" fillId="0" borderId="43" xfId="1" applyNumberFormat="1" applyFont="1" applyBorder="1" applyAlignment="1">
      <alignment horizontal="center" vertical="center"/>
    </xf>
    <xf numFmtId="4" fontId="25" fillId="0" borderId="43" xfId="1" applyNumberFormat="1" applyFont="1" applyBorder="1" applyAlignment="1">
      <alignment horizontal="center" vertical="center" wrapText="1"/>
    </xf>
    <xf numFmtId="0" fontId="21" fillId="0" borderId="43" xfId="0" applyFont="1" applyBorder="1" applyAlignment="1">
      <alignment horizontal="center" vertical="center" wrapText="1"/>
    </xf>
    <xf numFmtId="4" fontId="19" fillId="0" borderId="43" xfId="1" applyNumberFormat="1" applyFont="1" applyBorder="1" applyAlignment="1">
      <alignment horizontal="justify" vertical="center" wrapText="1"/>
    </xf>
    <xf numFmtId="0" fontId="21" fillId="0" borderId="43" xfId="0" applyFont="1" applyBorder="1" applyAlignment="1">
      <alignment horizontal="justify" vertical="center" wrapText="1"/>
    </xf>
    <xf numFmtId="4" fontId="26" fillId="0" borderId="43" xfId="1" applyNumberFormat="1" applyFont="1" applyBorder="1" applyAlignment="1">
      <alignment horizontal="center" vertical="center" wrapText="1"/>
    </xf>
    <xf numFmtId="4" fontId="27" fillId="0" borderId="43" xfId="1" applyNumberFormat="1" applyFont="1" applyBorder="1" applyAlignment="1">
      <alignment horizontal="center" vertical="center"/>
    </xf>
    <xf numFmtId="4" fontId="26" fillId="0" borderId="43" xfId="1" applyNumberFormat="1" applyFont="1" applyBorder="1" applyAlignment="1">
      <alignment horizontal="left" vertical="center"/>
    </xf>
    <xf numFmtId="4" fontId="20" fillId="0" borderId="43" xfId="1" applyNumberFormat="1" applyFont="1" applyBorder="1" applyAlignment="1">
      <alignment horizontal="center" vertical="center" wrapText="1"/>
    </xf>
    <xf numFmtId="3" fontId="26" fillId="0" borderId="43" xfId="1" applyNumberFormat="1" applyFont="1" applyBorder="1" applyAlignment="1">
      <alignment horizontal="center" vertical="center"/>
    </xf>
    <xf numFmtId="3" fontId="20" fillId="0" borderId="43" xfId="1" applyNumberFormat="1" applyFont="1" applyBorder="1" applyAlignment="1">
      <alignment horizontal="center" vertical="center"/>
    </xf>
    <xf numFmtId="3" fontId="25" fillId="0" borderId="43" xfId="1" applyNumberFormat="1" applyFont="1" applyBorder="1" applyAlignment="1">
      <alignment horizontal="center" vertical="center" wrapText="1"/>
    </xf>
    <xf numFmtId="3" fontId="23" fillId="0" borderId="43" xfId="1" applyNumberFormat="1" applyFont="1" applyBorder="1" applyAlignment="1">
      <alignment horizontal="center" vertical="center"/>
    </xf>
    <xf numFmtId="4" fontId="23" fillId="0" borderId="43" xfId="1" applyNumberFormat="1" applyFont="1" applyBorder="1" applyAlignment="1">
      <alignment horizontal="center" vertical="center" wrapText="1"/>
    </xf>
    <xf numFmtId="4" fontId="22" fillId="0" borderId="38" xfId="1" applyNumberFormat="1" applyFont="1" applyBorder="1" applyAlignment="1">
      <alignment horizontal="center" vertical="center"/>
    </xf>
    <xf numFmtId="4" fontId="22" fillId="0" borderId="39" xfId="1" applyNumberFormat="1" applyFont="1" applyBorder="1" applyAlignment="1">
      <alignment horizontal="center" vertical="center"/>
    </xf>
    <xf numFmtId="4" fontId="22" fillId="0" borderId="40" xfId="1" applyNumberFormat="1" applyFont="1" applyBorder="1" applyAlignment="1">
      <alignment horizontal="center" vertical="center"/>
    </xf>
    <xf numFmtId="4" fontId="20" fillId="0" borderId="43" xfId="1" applyNumberFormat="1" applyFont="1" applyBorder="1" applyAlignment="1">
      <alignment horizontal="justify" vertical="center" wrapText="1"/>
    </xf>
    <xf numFmtId="4" fontId="12" fillId="0" borderId="25" xfId="1" applyNumberFormat="1" applyFont="1" applyBorder="1" applyAlignment="1" applyProtection="1">
      <alignment horizontal="justify" vertical="center" wrapText="1"/>
      <protection locked="0"/>
    </xf>
    <xf numFmtId="4" fontId="12" fillId="0" borderId="26" xfId="1" applyNumberFormat="1" applyFont="1" applyBorder="1" applyAlignment="1" applyProtection="1">
      <alignment horizontal="justify" vertical="center" wrapText="1"/>
      <protection locked="0"/>
    </xf>
    <xf numFmtId="4" fontId="10" fillId="0" borderId="27" xfId="2" applyNumberFormat="1" applyFont="1" applyFill="1" applyBorder="1" applyAlignment="1" applyProtection="1">
      <alignment horizontal="center" vertical="center" wrapText="1"/>
    </xf>
    <xf numFmtId="4" fontId="10" fillId="0" borderId="26" xfId="2" applyNumberFormat="1" applyFont="1" applyFill="1" applyBorder="1" applyAlignment="1" applyProtection="1">
      <alignment horizontal="center" vertical="center" wrapText="1"/>
    </xf>
    <xf numFmtId="4" fontId="17" fillId="3" borderId="34" xfId="1" applyNumberFormat="1" applyFont="1" applyFill="1" applyBorder="1" applyAlignment="1">
      <alignment horizontal="center" vertical="center"/>
    </xf>
    <xf numFmtId="4" fontId="17" fillId="3" borderId="35" xfId="1" applyNumberFormat="1" applyFont="1" applyFill="1" applyBorder="1" applyAlignment="1">
      <alignment horizontal="center" vertical="center"/>
    </xf>
    <xf numFmtId="4" fontId="17" fillId="3" borderId="36" xfId="1" applyNumberFormat="1" applyFont="1" applyFill="1" applyBorder="1" applyAlignment="1">
      <alignment horizontal="center" vertical="center"/>
    </xf>
    <xf numFmtId="4" fontId="12" fillId="0" borderId="9" xfId="1" applyNumberFormat="1" applyFont="1" applyBorder="1" applyAlignment="1">
      <alignment horizontal="center" vertical="center" wrapText="1"/>
    </xf>
    <xf numFmtId="4" fontId="12" fillId="0" borderId="11" xfId="1" applyNumberFormat="1" applyFont="1" applyBorder="1" applyAlignment="1">
      <alignment horizontal="center" vertical="center" wrapText="1"/>
    </xf>
    <xf numFmtId="4" fontId="10" fillId="0" borderId="9" xfId="1" applyNumberFormat="1" applyBorder="1" applyAlignment="1" applyProtection="1">
      <alignment horizontal="justify" vertical="center" wrapText="1"/>
      <protection locked="0"/>
    </xf>
    <xf numFmtId="4" fontId="10" fillId="0" borderId="10" xfId="1" applyNumberFormat="1" applyBorder="1" applyAlignment="1" applyProtection="1">
      <alignment horizontal="justify" vertical="center" wrapText="1"/>
      <protection locked="0"/>
    </xf>
    <xf numFmtId="4" fontId="10" fillId="0" borderId="11" xfId="1" applyNumberFormat="1" applyBorder="1" applyAlignment="1" applyProtection="1">
      <alignment horizontal="justify" vertical="center" wrapText="1"/>
      <protection locked="0"/>
    </xf>
    <xf numFmtId="3" fontId="16" fillId="2" borderId="12" xfId="1" applyNumberFormat="1" applyFont="1" applyFill="1" applyBorder="1" applyAlignment="1">
      <alignment horizontal="center" vertical="center"/>
    </xf>
    <xf numFmtId="3" fontId="16" fillId="2" borderId="5" xfId="1" applyNumberFormat="1" applyFont="1" applyFill="1" applyBorder="1" applyAlignment="1">
      <alignment horizontal="center" vertical="center"/>
    </xf>
    <xf numFmtId="3" fontId="16" fillId="2" borderId="6" xfId="1" applyNumberFormat="1" applyFont="1" applyFill="1" applyBorder="1" applyAlignment="1">
      <alignment horizontal="center" vertical="center"/>
    </xf>
    <xf numFmtId="3" fontId="17" fillId="0" borderId="12" xfId="1" applyNumberFormat="1" applyFont="1" applyBorder="1" applyAlignment="1">
      <alignment horizontal="center" vertical="center"/>
    </xf>
    <xf numFmtId="3" fontId="17" fillId="0" borderId="5" xfId="1" applyNumberFormat="1" applyFont="1" applyBorder="1" applyAlignment="1">
      <alignment horizontal="center" vertical="center"/>
    </xf>
    <xf numFmtId="3" fontId="17" fillId="0" borderId="6" xfId="1" applyNumberFormat="1" applyFont="1" applyBorder="1" applyAlignment="1">
      <alignment horizontal="center" vertical="center"/>
    </xf>
    <xf numFmtId="4" fontId="12" fillId="0" borderId="12" xfId="1" applyNumberFormat="1" applyFont="1" applyBorder="1" applyAlignment="1">
      <alignment horizontal="center" vertical="center" wrapText="1"/>
    </xf>
    <xf numFmtId="4" fontId="12" fillId="0" borderId="6" xfId="1" applyNumberFormat="1" applyFont="1" applyBorder="1" applyAlignment="1">
      <alignment horizontal="center" vertical="center" wrapText="1"/>
    </xf>
    <xf numFmtId="4" fontId="16" fillId="0" borderId="7" xfId="1" applyNumberFormat="1" applyFont="1" applyBorder="1" applyAlignment="1">
      <alignment horizontal="center" vertical="center"/>
    </xf>
    <xf numFmtId="4" fontId="16" fillId="0" borderId="0" xfId="1" applyNumberFormat="1" applyFont="1" applyAlignment="1">
      <alignment horizontal="center" vertical="center"/>
    </xf>
    <xf numFmtId="4" fontId="16" fillId="0" borderId="8" xfId="1" applyNumberFormat="1" applyFont="1" applyBorder="1" applyAlignment="1">
      <alignment horizontal="center" vertical="center"/>
    </xf>
    <xf numFmtId="4" fontId="10" fillId="0" borderId="12" xfId="1" applyNumberFormat="1" applyBorder="1" applyAlignment="1" applyProtection="1">
      <alignment horizontal="left" vertical="center" wrapText="1"/>
      <protection locked="0"/>
    </xf>
    <xf numFmtId="4" fontId="10" fillId="0" borderId="5" xfId="1" applyNumberFormat="1" applyBorder="1" applyAlignment="1" applyProtection="1">
      <alignment horizontal="left" vertical="center" wrapText="1"/>
      <protection locked="0"/>
    </xf>
    <xf numFmtId="4" fontId="10" fillId="0" borderId="6" xfId="1" applyNumberFormat="1" applyBorder="1" applyAlignment="1" applyProtection="1">
      <alignment horizontal="left" vertical="center" wrapText="1"/>
      <protection locked="0"/>
    </xf>
    <xf numFmtId="4" fontId="10" fillId="0" borderId="12" xfId="1" applyNumberFormat="1" applyBorder="1" applyAlignment="1" applyProtection="1">
      <alignment horizontal="justify" vertical="center" wrapText="1"/>
      <protection locked="0"/>
    </xf>
    <xf numFmtId="4" fontId="10" fillId="0" borderId="5" xfId="1" applyNumberFormat="1" applyBorder="1" applyAlignment="1" applyProtection="1">
      <alignment horizontal="justify" vertical="center" wrapText="1"/>
      <protection locked="0"/>
    </xf>
    <xf numFmtId="4" fontId="10" fillId="0" borderId="6" xfId="1" applyNumberFormat="1" applyBorder="1" applyAlignment="1" applyProtection="1">
      <alignment horizontal="justify" vertical="center" wrapText="1"/>
      <protection locked="0"/>
    </xf>
    <xf numFmtId="4" fontId="11" fillId="0" borderId="7" xfId="1" applyNumberFormat="1" applyFont="1" applyBorder="1" applyAlignment="1">
      <alignment horizontal="left" vertical="center"/>
    </xf>
    <xf numFmtId="4" fontId="11" fillId="0" borderId="0" xfId="1" applyNumberFormat="1" applyFont="1" applyAlignment="1">
      <alignment horizontal="left" vertical="center"/>
    </xf>
    <xf numFmtId="4" fontId="10" fillId="0" borderId="0" xfId="1" applyNumberFormat="1" applyAlignment="1">
      <alignment horizontal="left" vertical="center"/>
    </xf>
    <xf numFmtId="4" fontId="13" fillId="0" borderId="12" xfId="1" applyNumberFormat="1" applyFont="1" applyBorder="1" applyAlignment="1">
      <alignment horizontal="center" vertical="center"/>
    </xf>
    <xf numFmtId="4" fontId="13" fillId="0" borderId="5" xfId="1" applyNumberFormat="1" applyFont="1" applyBorder="1" applyAlignment="1">
      <alignment horizontal="center" vertical="center"/>
    </xf>
    <xf numFmtId="4" fontId="13" fillId="0" borderId="6" xfId="1" applyNumberFormat="1" applyFont="1" applyBorder="1" applyAlignment="1">
      <alignment horizontal="center" vertical="center"/>
    </xf>
    <xf numFmtId="4" fontId="12" fillId="0" borderId="7" xfId="1" applyNumberFormat="1" applyFont="1" applyBorder="1" applyAlignment="1">
      <alignment horizontal="center" vertical="center" wrapText="1"/>
    </xf>
    <xf numFmtId="4" fontId="12" fillId="0" borderId="13" xfId="1" applyNumberFormat="1" applyFont="1" applyBorder="1" applyAlignment="1">
      <alignment horizontal="center" vertical="center" wrapText="1"/>
    </xf>
    <xf numFmtId="4" fontId="10" fillId="0" borderId="9" xfId="1" applyNumberFormat="1" applyBorder="1" applyAlignment="1">
      <alignment horizontal="center" vertical="center" wrapText="1"/>
    </xf>
    <xf numFmtId="4" fontId="10" fillId="0" borderId="20" xfId="1" applyNumberFormat="1" applyBorder="1" applyAlignment="1">
      <alignment horizontal="center" vertical="center" wrapText="1"/>
    </xf>
    <xf numFmtId="4" fontId="12" fillId="0" borderId="14" xfId="1" applyNumberFormat="1" applyFont="1" applyBorder="1" applyAlignment="1">
      <alignment horizontal="center" vertical="center" wrapText="1"/>
    </xf>
    <xf numFmtId="4" fontId="12" fillId="0" borderId="21" xfId="1" applyNumberFormat="1" applyFont="1" applyBorder="1" applyAlignment="1">
      <alignment horizontal="center" vertical="center" wrapText="1"/>
    </xf>
    <xf numFmtId="4" fontId="12" fillId="0" borderId="15" xfId="1" applyNumberFormat="1" applyFont="1" applyBorder="1" applyAlignment="1">
      <alignment horizontal="center" vertical="center" wrapText="1"/>
    </xf>
    <xf numFmtId="4" fontId="12" fillId="0" borderId="16" xfId="1" applyNumberFormat="1" applyFont="1" applyBorder="1" applyAlignment="1">
      <alignment horizontal="center" vertical="center" wrapText="1"/>
    </xf>
    <xf numFmtId="4" fontId="12" fillId="0" borderId="20" xfId="1" applyNumberFormat="1" applyFont="1" applyBorder="1" applyAlignment="1">
      <alignment horizontal="center" vertical="center" wrapText="1"/>
    </xf>
    <xf numFmtId="4" fontId="12" fillId="0" borderId="17" xfId="1" applyNumberFormat="1" applyFont="1" applyBorder="1" applyAlignment="1">
      <alignment horizontal="center" vertical="center" wrapText="1"/>
    </xf>
    <xf numFmtId="4" fontId="12" fillId="0" borderId="22" xfId="1" applyNumberFormat="1" applyFont="1" applyBorder="1" applyAlignment="1">
      <alignment horizontal="center" vertical="center" wrapText="1"/>
    </xf>
    <xf numFmtId="4" fontId="12" fillId="0" borderId="18" xfId="1" applyNumberFormat="1" applyFont="1" applyBorder="1" applyAlignment="1">
      <alignment horizontal="center" vertical="center" wrapText="1"/>
    </xf>
    <xf numFmtId="4" fontId="12" fillId="0" borderId="23" xfId="1" applyNumberFormat="1" applyFont="1" applyBorder="1" applyAlignment="1">
      <alignment horizontal="center" vertical="center" wrapText="1"/>
    </xf>
    <xf numFmtId="4" fontId="12" fillId="0" borderId="0" xfId="1" applyNumberFormat="1" applyFont="1" applyAlignment="1">
      <alignment horizontal="center" vertical="center" wrapText="1"/>
    </xf>
    <xf numFmtId="4" fontId="10" fillId="0" borderId="0" xfId="1" applyNumberFormat="1" applyAlignment="1">
      <alignment horizontal="center" vertical="center" wrapText="1"/>
    </xf>
    <xf numFmtId="4" fontId="12" fillId="0" borderId="19" xfId="1" applyNumberFormat="1" applyFont="1" applyBorder="1" applyAlignment="1">
      <alignment horizontal="center" vertical="center" wrapText="1"/>
    </xf>
    <xf numFmtId="4" fontId="10" fillId="0" borderId="24" xfId="1" applyNumberFormat="1" applyBorder="1" applyAlignment="1">
      <alignment horizontal="center" vertical="center"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7" xfId="0" applyFont="1" applyBorder="1" applyAlignment="1">
      <alignment horizontal="center"/>
    </xf>
    <xf numFmtId="0" fontId="3" fillId="0" borderId="0" xfId="0" applyFont="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4" fontId="11" fillId="0" borderId="2" xfId="1" applyNumberFormat="1" applyFont="1" applyBorder="1" applyAlignment="1">
      <alignment horizontal="left" vertical="center"/>
    </xf>
    <xf numFmtId="4" fontId="11" fillId="0" borderId="3" xfId="1" applyNumberFormat="1" applyFont="1" applyBorder="1" applyAlignment="1">
      <alignment horizontal="left" vertical="center"/>
    </xf>
    <xf numFmtId="4" fontId="10" fillId="0" borderId="3" xfId="1" applyNumberFormat="1" applyBorder="1" applyAlignment="1">
      <alignment horizontal="left" vertical="center"/>
    </xf>
  </cellXfs>
  <cellStyles count="4">
    <cellStyle name="Millares [0] 3" xfId="2" xr:uid="{00000000-0005-0000-0000-000000000000}"/>
    <cellStyle name="Normal" xfId="0" builtinId="0"/>
    <cellStyle name="Normal 2" xfId="3" xr:uid="{00000000-0005-0000-0000-000002000000}"/>
    <cellStyle name="Normal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143933</xdr:rowOff>
    </xdr:from>
    <xdr:to>
      <xdr:col>3</xdr:col>
      <xdr:colOff>636057</xdr:colOff>
      <xdr:row>2</xdr:row>
      <xdr:rowOff>137583</xdr:rowOff>
    </xdr:to>
    <xdr:pic>
      <xdr:nvPicPr>
        <xdr:cNvPr id="2" name="WordPictureWatermark1242536830">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143933"/>
          <a:ext cx="4462990" cy="1187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149086</xdr:colOff>
      <xdr:row>0</xdr:row>
      <xdr:rowOff>0</xdr:rowOff>
    </xdr:from>
    <xdr:to>
      <xdr:col>4</xdr:col>
      <xdr:colOff>339585</xdr:colOff>
      <xdr:row>2</xdr:row>
      <xdr:rowOff>210377</xdr:rowOff>
    </xdr:to>
    <xdr:pic>
      <xdr:nvPicPr>
        <xdr:cNvPr id="2" name="WordPictureWatermark1242536830">
          <a:extLst>
            <a:ext uri="{FF2B5EF4-FFF2-40B4-BE49-F238E27FC236}">
              <a16:creationId xmlns:a16="http://schemas.microsoft.com/office/drawing/2014/main" id="{00000000-0008-0000-01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usana/Documents/INSCRIPCIONES%20CV%202021/EVALUACION%20CE-01-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1"/>
      <sheetName val="2"/>
      <sheetName val="3"/>
      <sheetName val="4"/>
      <sheetName val="EVALUACIÓN DEL PERFIL"/>
    </sheetNames>
    <sheetDataSet>
      <sheetData sheetId="0">
        <row r="2">
          <cell r="AC2" t="str">
            <v>PLANTA</v>
          </cell>
        </row>
      </sheetData>
      <sheetData sheetId="1">
        <row r="10">
          <cell r="E10"/>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9"/>
  <sheetViews>
    <sheetView tabSelected="1" zoomScale="90" zoomScaleNormal="90" workbookViewId="0">
      <selection activeCell="C6" sqref="C6:C21"/>
    </sheetView>
  </sheetViews>
  <sheetFormatPr baseColWidth="10" defaultColWidth="11.5546875" defaultRowHeight="12" x14ac:dyDescent="0.25"/>
  <cols>
    <col min="1" max="1" width="6.44140625" style="91" customWidth="1"/>
    <col min="2" max="3" width="24.6640625" style="82" customWidth="1"/>
    <col min="4" max="4" width="17.33203125" style="82" customWidth="1"/>
    <col min="5" max="5" width="24.88671875" style="82" customWidth="1"/>
    <col min="6" max="6" width="45.109375" style="82" customWidth="1"/>
    <col min="7" max="7" width="9.6640625" style="82" customWidth="1"/>
    <col min="8" max="8" width="9.6640625" style="89" customWidth="1"/>
    <col min="9" max="9" width="11.5546875" style="82"/>
    <col min="10" max="10" width="52" style="82" customWidth="1"/>
    <col min="11" max="16384" width="11.5546875" style="82"/>
  </cols>
  <sheetData>
    <row r="1" spans="1:10" ht="50.25" customHeight="1" x14ac:dyDescent="0.3">
      <c r="A1" s="114" t="s">
        <v>100</v>
      </c>
      <c r="B1" s="114"/>
      <c r="C1" s="114"/>
      <c r="D1" s="114"/>
      <c r="E1" s="114"/>
      <c r="F1" s="114"/>
      <c r="G1" s="114"/>
      <c r="H1" s="114"/>
      <c r="I1" s="114"/>
      <c r="J1" s="114"/>
    </row>
    <row r="2" spans="1:10" ht="44.25" customHeight="1" x14ac:dyDescent="0.3">
      <c r="A2" s="115" t="s">
        <v>108</v>
      </c>
      <c r="B2" s="115"/>
      <c r="C2" s="115"/>
      <c r="D2" s="115"/>
      <c r="E2" s="115"/>
      <c r="F2" s="115"/>
      <c r="G2" s="115"/>
      <c r="H2" s="115"/>
      <c r="I2" s="115"/>
      <c r="J2" s="115"/>
    </row>
    <row r="3" spans="1:10" ht="31.5" customHeight="1" thickBot="1" x14ac:dyDescent="0.3">
      <c r="B3" s="83"/>
      <c r="C3" s="83"/>
      <c r="D3" s="83"/>
      <c r="E3" s="83"/>
      <c r="F3" s="83"/>
      <c r="G3" s="83"/>
      <c r="H3" s="83"/>
      <c r="I3" s="83"/>
      <c r="J3" s="83"/>
    </row>
    <row r="4" spans="1:10" ht="45" customHeight="1" x14ac:dyDescent="0.25">
      <c r="A4" s="116" t="s">
        <v>24</v>
      </c>
      <c r="B4" s="118" t="s">
        <v>101</v>
      </c>
      <c r="C4" s="118" t="s">
        <v>103</v>
      </c>
      <c r="D4" s="118" t="s">
        <v>111</v>
      </c>
      <c r="E4" s="118" t="s">
        <v>102</v>
      </c>
      <c r="F4" s="118"/>
      <c r="G4" s="118" t="s">
        <v>104</v>
      </c>
      <c r="H4" s="118"/>
      <c r="I4" s="120" t="s">
        <v>105</v>
      </c>
      <c r="J4" s="122" t="s">
        <v>106</v>
      </c>
    </row>
    <row r="5" spans="1:10" ht="45" customHeight="1" thickBot="1" x14ac:dyDescent="0.3">
      <c r="A5" s="117"/>
      <c r="B5" s="119"/>
      <c r="C5" s="119"/>
      <c r="D5" s="119"/>
      <c r="E5" s="102" t="s">
        <v>16</v>
      </c>
      <c r="F5" s="102" t="s">
        <v>107</v>
      </c>
      <c r="G5" s="102" t="s">
        <v>2</v>
      </c>
      <c r="H5" s="102" t="s">
        <v>0</v>
      </c>
      <c r="I5" s="121"/>
      <c r="J5" s="123"/>
    </row>
    <row r="6" spans="1:10" ht="63" customHeight="1" x14ac:dyDescent="0.25">
      <c r="A6" s="93">
        <v>1</v>
      </c>
      <c r="B6" s="94" t="s">
        <v>135</v>
      </c>
      <c r="C6" s="111" t="s">
        <v>17</v>
      </c>
      <c r="D6" s="111" t="s">
        <v>155</v>
      </c>
      <c r="E6" s="94" t="s">
        <v>141</v>
      </c>
      <c r="F6" s="94" t="s">
        <v>142</v>
      </c>
      <c r="G6" s="106" t="s">
        <v>124</v>
      </c>
      <c r="H6" s="106"/>
      <c r="I6" s="105">
        <f>'RAMÍREZ MARISOL'!O41</f>
        <v>18.149999999999999</v>
      </c>
      <c r="J6" s="95" t="s">
        <v>140</v>
      </c>
    </row>
    <row r="7" spans="1:10" ht="76.5" customHeight="1" x14ac:dyDescent="0.25">
      <c r="A7" s="96">
        <v>2</v>
      </c>
      <c r="B7" s="1" t="s">
        <v>19</v>
      </c>
      <c r="C7" s="112"/>
      <c r="D7" s="112"/>
      <c r="E7" s="90" t="s">
        <v>8</v>
      </c>
      <c r="F7" s="87" t="s">
        <v>110</v>
      </c>
      <c r="G7" s="107"/>
      <c r="H7" s="107" t="s">
        <v>124</v>
      </c>
      <c r="I7" s="87"/>
      <c r="J7" s="103" t="s">
        <v>147</v>
      </c>
    </row>
    <row r="8" spans="1:10" ht="76.5" customHeight="1" x14ac:dyDescent="0.25">
      <c r="A8" s="96">
        <v>3</v>
      </c>
      <c r="B8" s="87" t="s">
        <v>20</v>
      </c>
      <c r="C8" s="112"/>
      <c r="D8" s="112"/>
      <c r="E8" s="90" t="s">
        <v>118</v>
      </c>
      <c r="F8" s="88" t="s">
        <v>129</v>
      </c>
      <c r="G8" s="107"/>
      <c r="H8" s="107" t="s">
        <v>124</v>
      </c>
      <c r="I8" s="87"/>
      <c r="J8" s="103" t="s">
        <v>147</v>
      </c>
    </row>
    <row r="9" spans="1:10" ht="76.5" customHeight="1" x14ac:dyDescent="0.25">
      <c r="A9" s="96">
        <v>4</v>
      </c>
      <c r="B9" s="1" t="s">
        <v>136</v>
      </c>
      <c r="C9" s="112"/>
      <c r="D9" s="112"/>
      <c r="E9" s="2" t="s">
        <v>120</v>
      </c>
      <c r="F9" s="2" t="s">
        <v>143</v>
      </c>
      <c r="G9" s="107"/>
      <c r="H9" s="107" t="s">
        <v>124</v>
      </c>
      <c r="I9" s="87"/>
      <c r="J9" s="103" t="s">
        <v>150</v>
      </c>
    </row>
    <row r="10" spans="1:10" ht="76.5" customHeight="1" x14ac:dyDescent="0.25">
      <c r="A10" s="96">
        <v>5</v>
      </c>
      <c r="B10" s="87" t="s">
        <v>112</v>
      </c>
      <c r="C10" s="112"/>
      <c r="D10" s="112"/>
      <c r="E10" s="90" t="s">
        <v>7</v>
      </c>
      <c r="F10" s="87" t="s">
        <v>125</v>
      </c>
      <c r="G10" s="107"/>
      <c r="H10" s="107" t="s">
        <v>124</v>
      </c>
      <c r="I10" s="87"/>
      <c r="J10" s="103" t="s">
        <v>147</v>
      </c>
    </row>
    <row r="11" spans="1:10" ht="157.5" customHeight="1" x14ac:dyDescent="0.25">
      <c r="A11" s="96">
        <v>6</v>
      </c>
      <c r="B11" s="87" t="s">
        <v>137</v>
      </c>
      <c r="C11" s="112"/>
      <c r="D11" s="112"/>
      <c r="E11" s="2" t="s">
        <v>120</v>
      </c>
      <c r="F11" s="2" t="s">
        <v>144</v>
      </c>
      <c r="G11" s="108"/>
      <c r="H11" s="109" t="s">
        <v>124</v>
      </c>
      <c r="I11" s="97"/>
      <c r="J11" s="103" t="s">
        <v>151</v>
      </c>
    </row>
    <row r="12" spans="1:10" ht="76.5" customHeight="1" x14ac:dyDescent="0.25">
      <c r="A12" s="96">
        <v>7</v>
      </c>
      <c r="B12" s="87" t="s">
        <v>113</v>
      </c>
      <c r="C12" s="112"/>
      <c r="D12" s="112"/>
      <c r="E12" s="90" t="s">
        <v>119</v>
      </c>
      <c r="F12" s="87" t="s">
        <v>126</v>
      </c>
      <c r="G12" s="107"/>
      <c r="H12" s="107" t="s">
        <v>124</v>
      </c>
      <c r="I12" s="87"/>
      <c r="J12" s="103" t="s">
        <v>148</v>
      </c>
    </row>
    <row r="13" spans="1:10" ht="76.5" customHeight="1" x14ac:dyDescent="0.25">
      <c r="A13" s="96">
        <v>8</v>
      </c>
      <c r="B13" s="87" t="s">
        <v>21</v>
      </c>
      <c r="C13" s="112"/>
      <c r="D13" s="112"/>
      <c r="E13" s="90" t="s">
        <v>6</v>
      </c>
      <c r="F13" s="87" t="s">
        <v>5</v>
      </c>
      <c r="G13" s="107"/>
      <c r="H13" s="107" t="s">
        <v>124</v>
      </c>
      <c r="I13" s="87"/>
      <c r="J13" s="103" t="s">
        <v>152</v>
      </c>
    </row>
    <row r="14" spans="1:10" ht="152.25" customHeight="1" x14ac:dyDescent="0.25">
      <c r="A14" s="96">
        <v>9</v>
      </c>
      <c r="B14" s="1" t="s">
        <v>138</v>
      </c>
      <c r="C14" s="112"/>
      <c r="D14" s="112"/>
      <c r="E14" s="2" t="s">
        <v>120</v>
      </c>
      <c r="F14" s="2" t="s">
        <v>146</v>
      </c>
      <c r="G14" s="108"/>
      <c r="H14" s="109" t="s">
        <v>124</v>
      </c>
      <c r="I14" s="97"/>
      <c r="J14" s="103" t="s">
        <v>153</v>
      </c>
    </row>
    <row r="15" spans="1:10" ht="114" customHeight="1" x14ac:dyDescent="0.25">
      <c r="A15" s="96">
        <v>10</v>
      </c>
      <c r="B15" s="1" t="s">
        <v>139</v>
      </c>
      <c r="C15" s="112"/>
      <c r="D15" s="112"/>
      <c r="E15" s="2" t="s">
        <v>120</v>
      </c>
      <c r="F15" s="2" t="s">
        <v>145</v>
      </c>
      <c r="G15" s="108"/>
      <c r="H15" s="109" t="s">
        <v>124</v>
      </c>
      <c r="I15" s="97"/>
      <c r="J15" s="103" t="s">
        <v>149</v>
      </c>
    </row>
    <row r="16" spans="1:10" ht="76.5" customHeight="1" x14ac:dyDescent="0.25">
      <c r="A16" s="96">
        <v>11</v>
      </c>
      <c r="B16" s="87" t="s">
        <v>22</v>
      </c>
      <c r="C16" s="112"/>
      <c r="D16" s="112"/>
      <c r="E16" s="90" t="s">
        <v>4</v>
      </c>
      <c r="F16" s="87" t="s">
        <v>109</v>
      </c>
      <c r="G16" s="107"/>
      <c r="H16" s="107" t="s">
        <v>124</v>
      </c>
      <c r="I16" s="87"/>
      <c r="J16" s="103" t="s">
        <v>147</v>
      </c>
    </row>
    <row r="17" spans="1:10" ht="76.5" customHeight="1" x14ac:dyDescent="0.25">
      <c r="A17" s="96">
        <v>12</v>
      </c>
      <c r="B17" s="87" t="s">
        <v>114</v>
      </c>
      <c r="C17" s="112"/>
      <c r="D17" s="112"/>
      <c r="E17" s="90" t="s">
        <v>120</v>
      </c>
      <c r="F17" s="87" t="s">
        <v>127</v>
      </c>
      <c r="G17" s="107"/>
      <c r="H17" s="107" t="s">
        <v>124</v>
      </c>
      <c r="I17" s="87"/>
      <c r="J17" s="103" t="s">
        <v>154</v>
      </c>
    </row>
    <row r="18" spans="1:10" ht="76.5" customHeight="1" x14ac:dyDescent="0.25">
      <c r="A18" s="96">
        <v>13</v>
      </c>
      <c r="B18" s="87" t="s">
        <v>115</v>
      </c>
      <c r="C18" s="112"/>
      <c r="D18" s="112"/>
      <c r="E18" s="90" t="s">
        <v>121</v>
      </c>
      <c r="F18" s="87" t="s">
        <v>128</v>
      </c>
      <c r="G18" s="107"/>
      <c r="H18" s="107" t="s">
        <v>124</v>
      </c>
      <c r="I18" s="87"/>
      <c r="J18" s="103" t="s">
        <v>152</v>
      </c>
    </row>
    <row r="19" spans="1:10" ht="76.5" customHeight="1" x14ac:dyDescent="0.25">
      <c r="A19" s="96">
        <v>14</v>
      </c>
      <c r="B19" s="87" t="s">
        <v>23</v>
      </c>
      <c r="C19" s="112"/>
      <c r="D19" s="112"/>
      <c r="E19" s="90" t="s">
        <v>3</v>
      </c>
      <c r="F19" s="88" t="s">
        <v>130</v>
      </c>
      <c r="G19" s="107"/>
      <c r="H19" s="107" t="s">
        <v>124</v>
      </c>
      <c r="I19" s="87"/>
      <c r="J19" s="103" t="s">
        <v>147</v>
      </c>
    </row>
    <row r="20" spans="1:10" ht="76.5" customHeight="1" x14ac:dyDescent="0.25">
      <c r="A20" s="96">
        <v>15</v>
      </c>
      <c r="B20" s="87" t="s">
        <v>116</v>
      </c>
      <c r="C20" s="112"/>
      <c r="D20" s="112"/>
      <c r="E20" s="90" t="s">
        <v>122</v>
      </c>
      <c r="F20" s="88" t="s">
        <v>131</v>
      </c>
      <c r="G20" s="107"/>
      <c r="H20" s="107" t="s">
        <v>124</v>
      </c>
      <c r="I20" s="87"/>
      <c r="J20" s="103" t="s">
        <v>147</v>
      </c>
    </row>
    <row r="21" spans="1:10" ht="76.5" customHeight="1" thickBot="1" x14ac:dyDescent="0.3">
      <c r="A21" s="98">
        <v>16</v>
      </c>
      <c r="B21" s="99" t="s">
        <v>117</v>
      </c>
      <c r="C21" s="113"/>
      <c r="D21" s="113"/>
      <c r="E21" s="100" t="s">
        <v>123</v>
      </c>
      <c r="F21" s="101" t="s">
        <v>132</v>
      </c>
      <c r="G21" s="110"/>
      <c r="H21" s="110" t="s">
        <v>124</v>
      </c>
      <c r="I21" s="99"/>
      <c r="J21" s="104" t="s">
        <v>147</v>
      </c>
    </row>
    <row r="22" spans="1:10" x14ac:dyDescent="0.25">
      <c r="B22" s="84"/>
      <c r="C22" s="84"/>
      <c r="E22" s="84"/>
      <c r="F22" s="84"/>
      <c r="J22" s="85"/>
    </row>
    <row r="23" spans="1:10" x14ac:dyDescent="0.25">
      <c r="F23" s="84"/>
      <c r="J23" s="85"/>
    </row>
    <row r="24" spans="1:10" x14ac:dyDescent="0.25">
      <c r="B24" s="84"/>
      <c r="C24" s="84"/>
      <c r="E24" s="84"/>
      <c r="F24" s="84"/>
      <c r="J24" s="85"/>
    </row>
    <row r="25" spans="1:10" x14ac:dyDescent="0.25">
      <c r="E25" s="84"/>
      <c r="F25" s="84"/>
      <c r="J25" s="85"/>
    </row>
    <row r="26" spans="1:10" x14ac:dyDescent="0.25">
      <c r="F26" s="84"/>
      <c r="J26" s="85"/>
    </row>
    <row r="27" spans="1:10" x14ac:dyDescent="0.25">
      <c r="F27" s="84"/>
      <c r="J27" s="86"/>
    </row>
    <row r="28" spans="1:10" x14ac:dyDescent="0.25">
      <c r="F28" s="84"/>
      <c r="J28" s="86"/>
    </row>
    <row r="29" spans="1:10" x14ac:dyDescent="0.25">
      <c r="E29" s="84"/>
      <c r="F29" s="84"/>
    </row>
  </sheetData>
  <sheetProtection algorithmName="SHA-512" hashValue="0PMaUMA+gShWMwBAUa1zrHHKmSoAB3CiQ/dYdvRRRbuPRSgAFnLLH6mHryI8Hmz0talJlAjRDRuAPvJne7ts9g==" saltValue="8GGMiAYxc0y8XG+OGBgzfw==" spinCount="100000" sheet="1" objects="1" scenarios="1" selectLockedCells="1" selectUnlockedCells="1"/>
  <mergeCells count="12">
    <mergeCell ref="D6:D21"/>
    <mergeCell ref="C6:C21"/>
    <mergeCell ref="A1:J1"/>
    <mergeCell ref="A2:J2"/>
    <mergeCell ref="A4:A5"/>
    <mergeCell ref="B4:B5"/>
    <mergeCell ref="D4:D5"/>
    <mergeCell ref="E4:F4"/>
    <mergeCell ref="G4:H4"/>
    <mergeCell ref="I4:I5"/>
    <mergeCell ref="J4:J5"/>
    <mergeCell ref="C4:C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04"/>
  <sheetViews>
    <sheetView topLeftCell="A2" zoomScale="110" zoomScaleNormal="110" workbookViewId="0">
      <selection activeCell="A11" sqref="A11:B11"/>
    </sheetView>
  </sheetViews>
  <sheetFormatPr baseColWidth="10" defaultRowHeight="14.4" x14ac:dyDescent="0.3"/>
  <cols>
    <col min="1" max="1" width="9.5546875" style="3" customWidth="1"/>
    <col min="2" max="2" width="11.109375" style="3" customWidth="1"/>
    <col min="3" max="3" width="17.33203125" style="3" customWidth="1"/>
    <col min="4" max="4" width="11.44140625" style="3" hidden="1" customWidth="1"/>
    <col min="5" max="5" width="8.33203125" style="3" customWidth="1"/>
    <col min="6" max="6" width="8.88671875" style="3" customWidth="1"/>
    <col min="7" max="7" width="6.109375" style="3" customWidth="1"/>
    <col min="8" max="8" width="11.44140625" style="3"/>
    <col min="9" max="9" width="13.44140625" style="3" customWidth="1"/>
    <col min="10" max="10" width="13.33203125" style="3" customWidth="1"/>
    <col min="11" max="12" width="12.44140625" style="3" customWidth="1"/>
    <col min="13" max="13" width="11.44140625" style="3"/>
    <col min="14" max="14" width="5.5546875" style="3" customWidth="1"/>
    <col min="15" max="15" width="14.5546875" style="3" customWidth="1"/>
    <col min="16" max="16" width="11.44140625" style="3"/>
    <col min="17" max="17" width="11.88671875" style="3" bestFit="1" customWidth="1"/>
    <col min="18" max="257" width="11.44140625" style="3"/>
    <col min="258" max="258" width="10.109375" style="3" customWidth="1"/>
    <col min="259" max="259" width="10.5546875" style="3" customWidth="1"/>
    <col min="260" max="260" width="12.5546875" style="3" customWidth="1"/>
    <col min="261" max="261" width="0" style="3" hidden="1" customWidth="1"/>
    <col min="262" max="262" width="11.33203125" style="3" customWidth="1"/>
    <col min="263" max="264" width="11.44140625" style="3"/>
    <col min="265" max="265" width="13.44140625" style="3" customWidth="1"/>
    <col min="266" max="266" width="12.109375" style="3" customWidth="1"/>
    <col min="267" max="268" width="12.44140625" style="3" customWidth="1"/>
    <col min="269" max="269" width="11.44140625" style="3"/>
    <col min="270" max="270" width="5.5546875" style="3" customWidth="1"/>
    <col min="271" max="271" width="14.109375" style="3" customWidth="1"/>
    <col min="272" max="513" width="11.44140625" style="3"/>
    <col min="514" max="514" width="10.109375" style="3" customWidth="1"/>
    <col min="515" max="515" width="10.5546875" style="3" customWidth="1"/>
    <col min="516" max="516" width="12.5546875" style="3" customWidth="1"/>
    <col min="517" max="517" width="0" style="3" hidden="1" customWidth="1"/>
    <col min="518" max="518" width="11.33203125" style="3" customWidth="1"/>
    <col min="519" max="520" width="11.44140625" style="3"/>
    <col min="521" max="521" width="13.44140625" style="3" customWidth="1"/>
    <col min="522" max="522" width="12.109375" style="3" customWidth="1"/>
    <col min="523" max="524" width="12.44140625" style="3" customWidth="1"/>
    <col min="525" max="525" width="11.44140625" style="3"/>
    <col min="526" max="526" width="5.5546875" style="3" customWidth="1"/>
    <col min="527" max="527" width="14.109375" style="3" customWidth="1"/>
    <col min="528" max="769" width="11.44140625" style="3"/>
    <col min="770" max="770" width="10.109375" style="3" customWidth="1"/>
    <col min="771" max="771" width="10.5546875" style="3" customWidth="1"/>
    <col min="772" max="772" width="12.5546875" style="3" customWidth="1"/>
    <col min="773" max="773" width="0" style="3" hidden="1" customWidth="1"/>
    <col min="774" max="774" width="11.33203125" style="3" customWidth="1"/>
    <col min="775" max="776" width="11.44140625" style="3"/>
    <col min="777" max="777" width="13.44140625" style="3" customWidth="1"/>
    <col min="778" max="778" width="12.109375" style="3" customWidth="1"/>
    <col min="779" max="780" width="12.44140625" style="3" customWidth="1"/>
    <col min="781" max="781" width="11.44140625" style="3"/>
    <col min="782" max="782" width="5.5546875" style="3" customWidth="1"/>
    <col min="783" max="783" width="14.109375" style="3" customWidth="1"/>
    <col min="784" max="1025" width="11.44140625" style="3"/>
    <col min="1026" max="1026" width="10.109375" style="3" customWidth="1"/>
    <col min="1027" max="1027" width="10.5546875" style="3" customWidth="1"/>
    <col min="1028" max="1028" width="12.5546875" style="3" customWidth="1"/>
    <col min="1029" max="1029" width="0" style="3" hidden="1" customWidth="1"/>
    <col min="1030" max="1030" width="11.33203125" style="3" customWidth="1"/>
    <col min="1031" max="1032" width="11.44140625" style="3"/>
    <col min="1033" max="1033" width="13.44140625" style="3" customWidth="1"/>
    <col min="1034" max="1034" width="12.109375" style="3" customWidth="1"/>
    <col min="1035" max="1036" width="12.44140625" style="3" customWidth="1"/>
    <col min="1037" max="1037" width="11.44140625" style="3"/>
    <col min="1038" max="1038" width="5.5546875" style="3" customWidth="1"/>
    <col min="1039" max="1039" width="14.109375" style="3" customWidth="1"/>
    <col min="1040" max="1281" width="11.44140625" style="3"/>
    <col min="1282" max="1282" width="10.109375" style="3" customWidth="1"/>
    <col min="1283" max="1283" width="10.5546875" style="3" customWidth="1"/>
    <col min="1284" max="1284" width="12.5546875" style="3" customWidth="1"/>
    <col min="1285" max="1285" width="0" style="3" hidden="1" customWidth="1"/>
    <col min="1286" max="1286" width="11.33203125" style="3" customWidth="1"/>
    <col min="1287" max="1288" width="11.44140625" style="3"/>
    <col min="1289" max="1289" width="13.44140625" style="3" customWidth="1"/>
    <col min="1290" max="1290" width="12.109375" style="3" customWidth="1"/>
    <col min="1291" max="1292" width="12.44140625" style="3" customWidth="1"/>
    <col min="1293" max="1293" width="11.44140625" style="3"/>
    <col min="1294" max="1294" width="5.5546875" style="3" customWidth="1"/>
    <col min="1295" max="1295" width="14.109375" style="3" customWidth="1"/>
    <col min="1296" max="1537" width="11.44140625" style="3"/>
    <col min="1538" max="1538" width="10.109375" style="3" customWidth="1"/>
    <col min="1539" max="1539" width="10.5546875" style="3" customWidth="1"/>
    <col min="1540" max="1540" width="12.5546875" style="3" customWidth="1"/>
    <col min="1541" max="1541" width="0" style="3" hidden="1" customWidth="1"/>
    <col min="1542" max="1542" width="11.33203125" style="3" customWidth="1"/>
    <col min="1543" max="1544" width="11.44140625" style="3"/>
    <col min="1545" max="1545" width="13.44140625" style="3" customWidth="1"/>
    <col min="1546" max="1546" width="12.109375" style="3" customWidth="1"/>
    <col min="1547" max="1548" width="12.44140625" style="3" customWidth="1"/>
    <col min="1549" max="1549" width="11.44140625" style="3"/>
    <col min="1550" max="1550" width="5.5546875" style="3" customWidth="1"/>
    <col min="1551" max="1551" width="14.109375" style="3" customWidth="1"/>
    <col min="1552" max="1793" width="11.44140625" style="3"/>
    <col min="1794" max="1794" width="10.109375" style="3" customWidth="1"/>
    <col min="1795" max="1795" width="10.5546875" style="3" customWidth="1"/>
    <col min="1796" max="1796" width="12.5546875" style="3" customWidth="1"/>
    <col min="1797" max="1797" width="0" style="3" hidden="1" customWidth="1"/>
    <col min="1798" max="1798" width="11.33203125" style="3" customWidth="1"/>
    <col min="1799" max="1800" width="11.44140625" style="3"/>
    <col min="1801" max="1801" width="13.44140625" style="3" customWidth="1"/>
    <col min="1802" max="1802" width="12.109375" style="3" customWidth="1"/>
    <col min="1803" max="1804" width="12.44140625" style="3" customWidth="1"/>
    <col min="1805" max="1805" width="11.44140625" style="3"/>
    <col min="1806" max="1806" width="5.5546875" style="3" customWidth="1"/>
    <col min="1807" max="1807" width="14.109375" style="3" customWidth="1"/>
    <col min="1808" max="2049" width="11.44140625" style="3"/>
    <col min="2050" max="2050" width="10.109375" style="3" customWidth="1"/>
    <col min="2051" max="2051" width="10.5546875" style="3" customWidth="1"/>
    <col min="2052" max="2052" width="12.5546875" style="3" customWidth="1"/>
    <col min="2053" max="2053" width="0" style="3" hidden="1" customWidth="1"/>
    <col min="2054" max="2054" width="11.33203125" style="3" customWidth="1"/>
    <col min="2055" max="2056" width="11.44140625" style="3"/>
    <col min="2057" max="2057" width="13.44140625" style="3" customWidth="1"/>
    <col min="2058" max="2058" width="12.109375" style="3" customWidth="1"/>
    <col min="2059" max="2060" width="12.44140625" style="3" customWidth="1"/>
    <col min="2061" max="2061" width="11.44140625" style="3"/>
    <col min="2062" max="2062" width="5.5546875" style="3" customWidth="1"/>
    <col min="2063" max="2063" width="14.109375" style="3" customWidth="1"/>
    <col min="2064" max="2305" width="11.44140625" style="3"/>
    <col min="2306" max="2306" width="10.109375" style="3" customWidth="1"/>
    <col min="2307" max="2307" width="10.5546875" style="3" customWidth="1"/>
    <col min="2308" max="2308" width="12.5546875" style="3" customWidth="1"/>
    <col min="2309" max="2309" width="0" style="3" hidden="1" customWidth="1"/>
    <col min="2310" max="2310" width="11.33203125" style="3" customWidth="1"/>
    <col min="2311" max="2312" width="11.44140625" style="3"/>
    <col min="2313" max="2313" width="13.44140625" style="3" customWidth="1"/>
    <col min="2314" max="2314" width="12.109375" style="3" customWidth="1"/>
    <col min="2315" max="2316" width="12.44140625" style="3" customWidth="1"/>
    <col min="2317" max="2317" width="11.44140625" style="3"/>
    <col min="2318" max="2318" width="5.5546875" style="3" customWidth="1"/>
    <col min="2319" max="2319" width="14.109375" style="3" customWidth="1"/>
    <col min="2320" max="2561" width="11.44140625" style="3"/>
    <col min="2562" max="2562" width="10.109375" style="3" customWidth="1"/>
    <col min="2563" max="2563" width="10.5546875" style="3" customWidth="1"/>
    <col min="2564" max="2564" width="12.5546875" style="3" customWidth="1"/>
    <col min="2565" max="2565" width="0" style="3" hidden="1" customWidth="1"/>
    <col min="2566" max="2566" width="11.33203125" style="3" customWidth="1"/>
    <col min="2567" max="2568" width="11.44140625" style="3"/>
    <col min="2569" max="2569" width="13.44140625" style="3" customWidth="1"/>
    <col min="2570" max="2570" width="12.109375" style="3" customWidth="1"/>
    <col min="2571" max="2572" width="12.44140625" style="3" customWidth="1"/>
    <col min="2573" max="2573" width="11.44140625" style="3"/>
    <col min="2574" max="2574" width="5.5546875" style="3" customWidth="1"/>
    <col min="2575" max="2575" width="14.109375" style="3" customWidth="1"/>
    <col min="2576" max="2817" width="11.44140625" style="3"/>
    <col min="2818" max="2818" width="10.109375" style="3" customWidth="1"/>
    <col min="2819" max="2819" width="10.5546875" style="3" customWidth="1"/>
    <col min="2820" max="2820" width="12.5546875" style="3" customWidth="1"/>
    <col min="2821" max="2821" width="0" style="3" hidden="1" customWidth="1"/>
    <col min="2822" max="2822" width="11.33203125" style="3" customWidth="1"/>
    <col min="2823" max="2824" width="11.44140625" style="3"/>
    <col min="2825" max="2825" width="13.44140625" style="3" customWidth="1"/>
    <col min="2826" max="2826" width="12.109375" style="3" customWidth="1"/>
    <col min="2827" max="2828" width="12.44140625" style="3" customWidth="1"/>
    <col min="2829" max="2829" width="11.44140625" style="3"/>
    <col min="2830" max="2830" width="5.5546875" style="3" customWidth="1"/>
    <col min="2831" max="2831" width="14.109375" style="3" customWidth="1"/>
    <col min="2832" max="3073" width="11.44140625" style="3"/>
    <col min="3074" max="3074" width="10.109375" style="3" customWidth="1"/>
    <col min="3075" max="3075" width="10.5546875" style="3" customWidth="1"/>
    <col min="3076" max="3076" width="12.5546875" style="3" customWidth="1"/>
    <col min="3077" max="3077" width="0" style="3" hidden="1" customWidth="1"/>
    <col min="3078" max="3078" width="11.33203125" style="3" customWidth="1"/>
    <col min="3079" max="3080" width="11.44140625" style="3"/>
    <col min="3081" max="3081" width="13.44140625" style="3" customWidth="1"/>
    <col min="3082" max="3082" width="12.109375" style="3" customWidth="1"/>
    <col min="3083" max="3084" width="12.44140625" style="3" customWidth="1"/>
    <col min="3085" max="3085" width="11.44140625" style="3"/>
    <col min="3086" max="3086" width="5.5546875" style="3" customWidth="1"/>
    <col min="3087" max="3087" width="14.109375" style="3" customWidth="1"/>
    <col min="3088" max="3329" width="11.44140625" style="3"/>
    <col min="3330" max="3330" width="10.109375" style="3" customWidth="1"/>
    <col min="3331" max="3331" width="10.5546875" style="3" customWidth="1"/>
    <col min="3332" max="3332" width="12.5546875" style="3" customWidth="1"/>
    <col min="3333" max="3333" width="0" style="3" hidden="1" customWidth="1"/>
    <col min="3334" max="3334" width="11.33203125" style="3" customWidth="1"/>
    <col min="3335" max="3336" width="11.44140625" style="3"/>
    <col min="3337" max="3337" width="13.44140625" style="3" customWidth="1"/>
    <col min="3338" max="3338" width="12.109375" style="3" customWidth="1"/>
    <col min="3339" max="3340" width="12.44140625" style="3" customWidth="1"/>
    <col min="3341" max="3341" width="11.44140625" style="3"/>
    <col min="3342" max="3342" width="5.5546875" style="3" customWidth="1"/>
    <col min="3343" max="3343" width="14.109375" style="3" customWidth="1"/>
    <col min="3344" max="3585" width="11.44140625" style="3"/>
    <col min="3586" max="3586" width="10.109375" style="3" customWidth="1"/>
    <col min="3587" max="3587" width="10.5546875" style="3" customWidth="1"/>
    <col min="3588" max="3588" width="12.5546875" style="3" customWidth="1"/>
    <col min="3589" max="3589" width="0" style="3" hidden="1" customWidth="1"/>
    <col min="3590" max="3590" width="11.33203125" style="3" customWidth="1"/>
    <col min="3591" max="3592" width="11.44140625" style="3"/>
    <col min="3593" max="3593" width="13.44140625" style="3" customWidth="1"/>
    <col min="3594" max="3594" width="12.109375" style="3" customWidth="1"/>
    <col min="3595" max="3596" width="12.44140625" style="3" customWidth="1"/>
    <col min="3597" max="3597" width="11.44140625" style="3"/>
    <col min="3598" max="3598" width="5.5546875" style="3" customWidth="1"/>
    <col min="3599" max="3599" width="14.109375" style="3" customWidth="1"/>
    <col min="3600" max="3841" width="11.44140625" style="3"/>
    <col min="3842" max="3842" width="10.109375" style="3" customWidth="1"/>
    <col min="3843" max="3843" width="10.5546875" style="3" customWidth="1"/>
    <col min="3844" max="3844" width="12.5546875" style="3" customWidth="1"/>
    <col min="3845" max="3845" width="0" style="3" hidden="1" customWidth="1"/>
    <col min="3846" max="3846" width="11.33203125" style="3" customWidth="1"/>
    <col min="3847" max="3848" width="11.44140625" style="3"/>
    <col min="3849" max="3849" width="13.44140625" style="3" customWidth="1"/>
    <col min="3850" max="3850" width="12.109375" style="3" customWidth="1"/>
    <col min="3851" max="3852" width="12.44140625" style="3" customWidth="1"/>
    <col min="3853" max="3853" width="11.44140625" style="3"/>
    <col min="3854" max="3854" width="5.5546875" style="3" customWidth="1"/>
    <col min="3855" max="3855" width="14.109375" style="3" customWidth="1"/>
    <col min="3856" max="4097" width="11.44140625" style="3"/>
    <col min="4098" max="4098" width="10.109375" style="3" customWidth="1"/>
    <col min="4099" max="4099" width="10.5546875" style="3" customWidth="1"/>
    <col min="4100" max="4100" width="12.5546875" style="3" customWidth="1"/>
    <col min="4101" max="4101" width="0" style="3" hidden="1" customWidth="1"/>
    <col min="4102" max="4102" width="11.33203125" style="3" customWidth="1"/>
    <col min="4103" max="4104" width="11.44140625" style="3"/>
    <col min="4105" max="4105" width="13.44140625" style="3" customWidth="1"/>
    <col min="4106" max="4106" width="12.109375" style="3" customWidth="1"/>
    <col min="4107" max="4108" width="12.44140625" style="3" customWidth="1"/>
    <col min="4109" max="4109" width="11.44140625" style="3"/>
    <col min="4110" max="4110" width="5.5546875" style="3" customWidth="1"/>
    <col min="4111" max="4111" width="14.109375" style="3" customWidth="1"/>
    <col min="4112" max="4353" width="11.44140625" style="3"/>
    <col min="4354" max="4354" width="10.109375" style="3" customWidth="1"/>
    <col min="4355" max="4355" width="10.5546875" style="3" customWidth="1"/>
    <col min="4356" max="4356" width="12.5546875" style="3" customWidth="1"/>
    <col min="4357" max="4357" width="0" style="3" hidden="1" customWidth="1"/>
    <col min="4358" max="4358" width="11.33203125" style="3" customWidth="1"/>
    <col min="4359" max="4360" width="11.44140625" style="3"/>
    <col min="4361" max="4361" width="13.44140625" style="3" customWidth="1"/>
    <col min="4362" max="4362" width="12.109375" style="3" customWidth="1"/>
    <col min="4363" max="4364" width="12.44140625" style="3" customWidth="1"/>
    <col min="4365" max="4365" width="11.44140625" style="3"/>
    <col min="4366" max="4366" width="5.5546875" style="3" customWidth="1"/>
    <col min="4367" max="4367" width="14.109375" style="3" customWidth="1"/>
    <col min="4368" max="4609" width="11.44140625" style="3"/>
    <col min="4610" max="4610" width="10.109375" style="3" customWidth="1"/>
    <col min="4611" max="4611" width="10.5546875" style="3" customWidth="1"/>
    <col min="4612" max="4612" width="12.5546875" style="3" customWidth="1"/>
    <col min="4613" max="4613" width="0" style="3" hidden="1" customWidth="1"/>
    <col min="4614" max="4614" width="11.33203125" style="3" customWidth="1"/>
    <col min="4615" max="4616" width="11.44140625" style="3"/>
    <col min="4617" max="4617" width="13.44140625" style="3" customWidth="1"/>
    <col min="4618" max="4618" width="12.109375" style="3" customWidth="1"/>
    <col min="4619" max="4620" width="12.44140625" style="3" customWidth="1"/>
    <col min="4621" max="4621" width="11.44140625" style="3"/>
    <col min="4622" max="4622" width="5.5546875" style="3" customWidth="1"/>
    <col min="4623" max="4623" width="14.109375" style="3" customWidth="1"/>
    <col min="4624" max="4865" width="11.44140625" style="3"/>
    <col min="4866" max="4866" width="10.109375" style="3" customWidth="1"/>
    <col min="4867" max="4867" width="10.5546875" style="3" customWidth="1"/>
    <col min="4868" max="4868" width="12.5546875" style="3" customWidth="1"/>
    <col min="4869" max="4869" width="0" style="3" hidden="1" customWidth="1"/>
    <col min="4870" max="4870" width="11.33203125" style="3" customWidth="1"/>
    <col min="4871" max="4872" width="11.44140625" style="3"/>
    <col min="4873" max="4873" width="13.44140625" style="3" customWidth="1"/>
    <col min="4874" max="4874" width="12.109375" style="3" customWidth="1"/>
    <col min="4875" max="4876" width="12.44140625" style="3" customWidth="1"/>
    <col min="4877" max="4877" width="11.44140625" style="3"/>
    <col min="4878" max="4878" width="5.5546875" style="3" customWidth="1"/>
    <col min="4879" max="4879" width="14.109375" style="3" customWidth="1"/>
    <col min="4880" max="5121" width="11.44140625" style="3"/>
    <col min="5122" max="5122" width="10.109375" style="3" customWidth="1"/>
    <col min="5123" max="5123" width="10.5546875" style="3" customWidth="1"/>
    <col min="5124" max="5124" width="12.5546875" style="3" customWidth="1"/>
    <col min="5125" max="5125" width="0" style="3" hidden="1" customWidth="1"/>
    <col min="5126" max="5126" width="11.33203125" style="3" customWidth="1"/>
    <col min="5127" max="5128" width="11.44140625" style="3"/>
    <col min="5129" max="5129" width="13.44140625" style="3" customWidth="1"/>
    <col min="5130" max="5130" width="12.109375" style="3" customWidth="1"/>
    <col min="5131" max="5132" width="12.44140625" style="3" customWidth="1"/>
    <col min="5133" max="5133" width="11.44140625" style="3"/>
    <col min="5134" max="5134" width="5.5546875" style="3" customWidth="1"/>
    <col min="5135" max="5135" width="14.109375" style="3" customWidth="1"/>
    <col min="5136" max="5377" width="11.44140625" style="3"/>
    <col min="5378" max="5378" width="10.109375" style="3" customWidth="1"/>
    <col min="5379" max="5379" width="10.5546875" style="3" customWidth="1"/>
    <col min="5380" max="5380" width="12.5546875" style="3" customWidth="1"/>
    <col min="5381" max="5381" width="0" style="3" hidden="1" customWidth="1"/>
    <col min="5382" max="5382" width="11.33203125" style="3" customWidth="1"/>
    <col min="5383" max="5384" width="11.44140625" style="3"/>
    <col min="5385" max="5385" width="13.44140625" style="3" customWidth="1"/>
    <col min="5386" max="5386" width="12.109375" style="3" customWidth="1"/>
    <col min="5387" max="5388" width="12.44140625" style="3" customWidth="1"/>
    <col min="5389" max="5389" width="11.44140625" style="3"/>
    <col min="5390" max="5390" width="5.5546875" style="3" customWidth="1"/>
    <col min="5391" max="5391" width="14.109375" style="3" customWidth="1"/>
    <col min="5392" max="5633" width="11.44140625" style="3"/>
    <col min="5634" max="5634" width="10.109375" style="3" customWidth="1"/>
    <col min="5635" max="5635" width="10.5546875" style="3" customWidth="1"/>
    <col min="5636" max="5636" width="12.5546875" style="3" customWidth="1"/>
    <col min="5637" max="5637" width="0" style="3" hidden="1" customWidth="1"/>
    <col min="5638" max="5638" width="11.33203125" style="3" customWidth="1"/>
    <col min="5639" max="5640" width="11.44140625" style="3"/>
    <col min="5641" max="5641" width="13.44140625" style="3" customWidth="1"/>
    <col min="5642" max="5642" width="12.109375" style="3" customWidth="1"/>
    <col min="5643" max="5644" width="12.44140625" style="3" customWidth="1"/>
    <col min="5645" max="5645" width="11.44140625" style="3"/>
    <col min="5646" max="5646" width="5.5546875" style="3" customWidth="1"/>
    <col min="5647" max="5647" width="14.109375" style="3" customWidth="1"/>
    <col min="5648" max="5889" width="11.44140625" style="3"/>
    <col min="5890" max="5890" width="10.109375" style="3" customWidth="1"/>
    <col min="5891" max="5891" width="10.5546875" style="3" customWidth="1"/>
    <col min="5892" max="5892" width="12.5546875" style="3" customWidth="1"/>
    <col min="5893" max="5893" width="0" style="3" hidden="1" customWidth="1"/>
    <col min="5894" max="5894" width="11.33203125" style="3" customWidth="1"/>
    <col min="5895" max="5896" width="11.44140625" style="3"/>
    <col min="5897" max="5897" width="13.44140625" style="3" customWidth="1"/>
    <col min="5898" max="5898" width="12.109375" style="3" customWidth="1"/>
    <col min="5899" max="5900" width="12.44140625" style="3" customWidth="1"/>
    <col min="5901" max="5901" width="11.44140625" style="3"/>
    <col min="5902" max="5902" width="5.5546875" style="3" customWidth="1"/>
    <col min="5903" max="5903" width="14.109375" style="3" customWidth="1"/>
    <col min="5904" max="6145" width="11.44140625" style="3"/>
    <col min="6146" max="6146" width="10.109375" style="3" customWidth="1"/>
    <col min="6147" max="6147" width="10.5546875" style="3" customWidth="1"/>
    <col min="6148" max="6148" width="12.5546875" style="3" customWidth="1"/>
    <col min="6149" max="6149" width="0" style="3" hidden="1" customWidth="1"/>
    <col min="6150" max="6150" width="11.33203125" style="3" customWidth="1"/>
    <col min="6151" max="6152" width="11.44140625" style="3"/>
    <col min="6153" max="6153" width="13.44140625" style="3" customWidth="1"/>
    <col min="6154" max="6154" width="12.109375" style="3" customWidth="1"/>
    <col min="6155" max="6156" width="12.44140625" style="3" customWidth="1"/>
    <col min="6157" max="6157" width="11.44140625" style="3"/>
    <col min="6158" max="6158" width="5.5546875" style="3" customWidth="1"/>
    <col min="6159" max="6159" width="14.109375" style="3" customWidth="1"/>
    <col min="6160" max="6401" width="11.44140625" style="3"/>
    <col min="6402" max="6402" width="10.109375" style="3" customWidth="1"/>
    <col min="6403" max="6403" width="10.5546875" style="3" customWidth="1"/>
    <col min="6404" max="6404" width="12.5546875" style="3" customWidth="1"/>
    <col min="6405" max="6405" width="0" style="3" hidden="1" customWidth="1"/>
    <col min="6406" max="6406" width="11.33203125" style="3" customWidth="1"/>
    <col min="6407" max="6408" width="11.44140625" style="3"/>
    <col min="6409" max="6409" width="13.44140625" style="3" customWidth="1"/>
    <col min="6410" max="6410" width="12.109375" style="3" customWidth="1"/>
    <col min="6411" max="6412" width="12.44140625" style="3" customWidth="1"/>
    <col min="6413" max="6413" width="11.44140625" style="3"/>
    <col min="6414" max="6414" width="5.5546875" style="3" customWidth="1"/>
    <col min="6415" max="6415" width="14.109375" style="3" customWidth="1"/>
    <col min="6416" max="6657" width="11.44140625" style="3"/>
    <col min="6658" max="6658" width="10.109375" style="3" customWidth="1"/>
    <col min="6659" max="6659" width="10.5546875" style="3" customWidth="1"/>
    <col min="6660" max="6660" width="12.5546875" style="3" customWidth="1"/>
    <col min="6661" max="6661" width="0" style="3" hidden="1" customWidth="1"/>
    <col min="6662" max="6662" width="11.33203125" style="3" customWidth="1"/>
    <col min="6663" max="6664" width="11.44140625" style="3"/>
    <col min="6665" max="6665" width="13.44140625" style="3" customWidth="1"/>
    <col min="6666" max="6666" width="12.109375" style="3" customWidth="1"/>
    <col min="6667" max="6668" width="12.44140625" style="3" customWidth="1"/>
    <col min="6669" max="6669" width="11.44140625" style="3"/>
    <col min="6670" max="6670" width="5.5546875" style="3" customWidth="1"/>
    <col min="6671" max="6671" width="14.109375" style="3" customWidth="1"/>
    <col min="6672" max="6913" width="11.44140625" style="3"/>
    <col min="6914" max="6914" width="10.109375" style="3" customWidth="1"/>
    <col min="6915" max="6915" width="10.5546875" style="3" customWidth="1"/>
    <col min="6916" max="6916" width="12.5546875" style="3" customWidth="1"/>
    <col min="6917" max="6917" width="0" style="3" hidden="1" customWidth="1"/>
    <col min="6918" max="6918" width="11.33203125" style="3" customWidth="1"/>
    <col min="6919" max="6920" width="11.44140625" style="3"/>
    <col min="6921" max="6921" width="13.44140625" style="3" customWidth="1"/>
    <col min="6922" max="6922" width="12.109375" style="3" customWidth="1"/>
    <col min="6923" max="6924" width="12.44140625" style="3" customWidth="1"/>
    <col min="6925" max="6925" width="11.44140625" style="3"/>
    <col min="6926" max="6926" width="5.5546875" style="3" customWidth="1"/>
    <col min="6927" max="6927" width="14.109375" style="3" customWidth="1"/>
    <col min="6928" max="7169" width="11.44140625" style="3"/>
    <col min="7170" max="7170" width="10.109375" style="3" customWidth="1"/>
    <col min="7171" max="7171" width="10.5546875" style="3" customWidth="1"/>
    <col min="7172" max="7172" width="12.5546875" style="3" customWidth="1"/>
    <col min="7173" max="7173" width="0" style="3" hidden="1" customWidth="1"/>
    <col min="7174" max="7174" width="11.33203125" style="3" customWidth="1"/>
    <col min="7175" max="7176" width="11.44140625" style="3"/>
    <col min="7177" max="7177" width="13.44140625" style="3" customWidth="1"/>
    <col min="7178" max="7178" width="12.109375" style="3" customWidth="1"/>
    <col min="7179" max="7180" width="12.44140625" style="3" customWidth="1"/>
    <col min="7181" max="7181" width="11.44140625" style="3"/>
    <col min="7182" max="7182" width="5.5546875" style="3" customWidth="1"/>
    <col min="7183" max="7183" width="14.109375" style="3" customWidth="1"/>
    <col min="7184" max="7425" width="11.44140625" style="3"/>
    <col min="7426" max="7426" width="10.109375" style="3" customWidth="1"/>
    <col min="7427" max="7427" width="10.5546875" style="3" customWidth="1"/>
    <col min="7428" max="7428" width="12.5546875" style="3" customWidth="1"/>
    <col min="7429" max="7429" width="0" style="3" hidden="1" customWidth="1"/>
    <col min="7430" max="7430" width="11.33203125" style="3" customWidth="1"/>
    <col min="7431" max="7432" width="11.44140625" style="3"/>
    <col min="7433" max="7433" width="13.44140625" style="3" customWidth="1"/>
    <col min="7434" max="7434" width="12.109375" style="3" customWidth="1"/>
    <col min="7435" max="7436" width="12.44140625" style="3" customWidth="1"/>
    <col min="7437" max="7437" width="11.44140625" style="3"/>
    <col min="7438" max="7438" width="5.5546875" style="3" customWidth="1"/>
    <col min="7439" max="7439" width="14.109375" style="3" customWidth="1"/>
    <col min="7440" max="7681" width="11.44140625" style="3"/>
    <col min="7682" max="7682" width="10.109375" style="3" customWidth="1"/>
    <col min="7683" max="7683" width="10.5546875" style="3" customWidth="1"/>
    <col min="7684" max="7684" width="12.5546875" style="3" customWidth="1"/>
    <col min="7685" max="7685" width="0" style="3" hidden="1" customWidth="1"/>
    <col min="7686" max="7686" width="11.33203125" style="3" customWidth="1"/>
    <col min="7687" max="7688" width="11.44140625" style="3"/>
    <col min="7689" max="7689" width="13.44140625" style="3" customWidth="1"/>
    <col min="7690" max="7690" width="12.109375" style="3" customWidth="1"/>
    <col min="7691" max="7692" width="12.44140625" style="3" customWidth="1"/>
    <col min="7693" max="7693" width="11.44140625" style="3"/>
    <col min="7694" max="7694" width="5.5546875" style="3" customWidth="1"/>
    <col min="7695" max="7695" width="14.109375" style="3" customWidth="1"/>
    <col min="7696" max="7937" width="11.44140625" style="3"/>
    <col min="7938" max="7938" width="10.109375" style="3" customWidth="1"/>
    <col min="7939" max="7939" width="10.5546875" style="3" customWidth="1"/>
    <col min="7940" max="7940" width="12.5546875" style="3" customWidth="1"/>
    <col min="7941" max="7941" width="0" style="3" hidden="1" customWidth="1"/>
    <col min="7942" max="7942" width="11.33203125" style="3" customWidth="1"/>
    <col min="7943" max="7944" width="11.44140625" style="3"/>
    <col min="7945" max="7945" width="13.44140625" style="3" customWidth="1"/>
    <col min="7946" max="7946" width="12.109375" style="3" customWidth="1"/>
    <col min="7947" max="7948" width="12.44140625" style="3" customWidth="1"/>
    <col min="7949" max="7949" width="11.44140625" style="3"/>
    <col min="7950" max="7950" width="5.5546875" style="3" customWidth="1"/>
    <col min="7951" max="7951" width="14.109375" style="3" customWidth="1"/>
    <col min="7952" max="8193" width="11.44140625" style="3"/>
    <col min="8194" max="8194" width="10.109375" style="3" customWidth="1"/>
    <col min="8195" max="8195" width="10.5546875" style="3" customWidth="1"/>
    <col min="8196" max="8196" width="12.5546875" style="3" customWidth="1"/>
    <col min="8197" max="8197" width="0" style="3" hidden="1" customWidth="1"/>
    <col min="8198" max="8198" width="11.33203125" style="3" customWidth="1"/>
    <col min="8199" max="8200" width="11.44140625" style="3"/>
    <col min="8201" max="8201" width="13.44140625" style="3" customWidth="1"/>
    <col min="8202" max="8202" width="12.109375" style="3" customWidth="1"/>
    <col min="8203" max="8204" width="12.44140625" style="3" customWidth="1"/>
    <col min="8205" max="8205" width="11.44140625" style="3"/>
    <col min="8206" max="8206" width="5.5546875" style="3" customWidth="1"/>
    <col min="8207" max="8207" width="14.109375" style="3" customWidth="1"/>
    <col min="8208" max="8449" width="11.44140625" style="3"/>
    <col min="8450" max="8450" width="10.109375" style="3" customWidth="1"/>
    <col min="8451" max="8451" width="10.5546875" style="3" customWidth="1"/>
    <col min="8452" max="8452" width="12.5546875" style="3" customWidth="1"/>
    <col min="8453" max="8453" width="0" style="3" hidden="1" customWidth="1"/>
    <col min="8454" max="8454" width="11.33203125" style="3" customWidth="1"/>
    <col min="8455" max="8456" width="11.44140625" style="3"/>
    <col min="8457" max="8457" width="13.44140625" style="3" customWidth="1"/>
    <col min="8458" max="8458" width="12.109375" style="3" customWidth="1"/>
    <col min="8459" max="8460" width="12.44140625" style="3" customWidth="1"/>
    <col min="8461" max="8461" width="11.44140625" style="3"/>
    <col min="8462" max="8462" width="5.5546875" style="3" customWidth="1"/>
    <col min="8463" max="8463" width="14.109375" style="3" customWidth="1"/>
    <col min="8464" max="8705" width="11.44140625" style="3"/>
    <col min="8706" max="8706" width="10.109375" style="3" customWidth="1"/>
    <col min="8707" max="8707" width="10.5546875" style="3" customWidth="1"/>
    <col min="8708" max="8708" width="12.5546875" style="3" customWidth="1"/>
    <col min="8709" max="8709" width="0" style="3" hidden="1" customWidth="1"/>
    <col min="8710" max="8710" width="11.33203125" style="3" customWidth="1"/>
    <col min="8711" max="8712" width="11.44140625" style="3"/>
    <col min="8713" max="8713" width="13.44140625" style="3" customWidth="1"/>
    <col min="8714" max="8714" width="12.109375" style="3" customWidth="1"/>
    <col min="8715" max="8716" width="12.44140625" style="3" customWidth="1"/>
    <col min="8717" max="8717" width="11.44140625" style="3"/>
    <col min="8718" max="8718" width="5.5546875" style="3" customWidth="1"/>
    <col min="8719" max="8719" width="14.109375" style="3" customWidth="1"/>
    <col min="8720" max="8961" width="11.44140625" style="3"/>
    <col min="8962" max="8962" width="10.109375" style="3" customWidth="1"/>
    <col min="8963" max="8963" width="10.5546875" style="3" customWidth="1"/>
    <col min="8964" max="8964" width="12.5546875" style="3" customWidth="1"/>
    <col min="8965" max="8965" width="0" style="3" hidden="1" customWidth="1"/>
    <col min="8966" max="8966" width="11.33203125" style="3" customWidth="1"/>
    <col min="8967" max="8968" width="11.44140625" style="3"/>
    <col min="8969" max="8969" width="13.44140625" style="3" customWidth="1"/>
    <col min="8970" max="8970" width="12.109375" style="3" customWidth="1"/>
    <col min="8971" max="8972" width="12.44140625" style="3" customWidth="1"/>
    <col min="8973" max="8973" width="11.44140625" style="3"/>
    <col min="8974" max="8974" width="5.5546875" style="3" customWidth="1"/>
    <col min="8975" max="8975" width="14.109375" style="3" customWidth="1"/>
    <col min="8976" max="9217" width="11.44140625" style="3"/>
    <col min="9218" max="9218" width="10.109375" style="3" customWidth="1"/>
    <col min="9219" max="9219" width="10.5546875" style="3" customWidth="1"/>
    <col min="9220" max="9220" width="12.5546875" style="3" customWidth="1"/>
    <col min="9221" max="9221" width="0" style="3" hidden="1" customWidth="1"/>
    <col min="9222" max="9222" width="11.33203125" style="3" customWidth="1"/>
    <col min="9223" max="9224" width="11.44140625" style="3"/>
    <col min="9225" max="9225" width="13.44140625" style="3" customWidth="1"/>
    <col min="9226" max="9226" width="12.109375" style="3" customWidth="1"/>
    <col min="9227" max="9228" width="12.44140625" style="3" customWidth="1"/>
    <col min="9229" max="9229" width="11.44140625" style="3"/>
    <col min="9230" max="9230" width="5.5546875" style="3" customWidth="1"/>
    <col min="9231" max="9231" width="14.109375" style="3" customWidth="1"/>
    <col min="9232" max="9473" width="11.44140625" style="3"/>
    <col min="9474" max="9474" width="10.109375" style="3" customWidth="1"/>
    <col min="9475" max="9475" width="10.5546875" style="3" customWidth="1"/>
    <col min="9476" max="9476" width="12.5546875" style="3" customWidth="1"/>
    <col min="9477" max="9477" width="0" style="3" hidden="1" customWidth="1"/>
    <col min="9478" max="9478" width="11.33203125" style="3" customWidth="1"/>
    <col min="9479" max="9480" width="11.44140625" style="3"/>
    <col min="9481" max="9481" width="13.44140625" style="3" customWidth="1"/>
    <col min="9482" max="9482" width="12.109375" style="3" customWidth="1"/>
    <col min="9483" max="9484" width="12.44140625" style="3" customWidth="1"/>
    <col min="9485" max="9485" width="11.44140625" style="3"/>
    <col min="9486" max="9486" width="5.5546875" style="3" customWidth="1"/>
    <col min="9487" max="9487" width="14.109375" style="3" customWidth="1"/>
    <col min="9488" max="9729" width="11.44140625" style="3"/>
    <col min="9730" max="9730" width="10.109375" style="3" customWidth="1"/>
    <col min="9731" max="9731" width="10.5546875" style="3" customWidth="1"/>
    <col min="9732" max="9732" width="12.5546875" style="3" customWidth="1"/>
    <col min="9733" max="9733" width="0" style="3" hidden="1" customWidth="1"/>
    <col min="9734" max="9734" width="11.33203125" style="3" customWidth="1"/>
    <col min="9735" max="9736" width="11.44140625" style="3"/>
    <col min="9737" max="9737" width="13.44140625" style="3" customWidth="1"/>
    <col min="9738" max="9738" width="12.109375" style="3" customWidth="1"/>
    <col min="9739" max="9740" width="12.44140625" style="3" customWidth="1"/>
    <col min="9741" max="9741" width="11.44140625" style="3"/>
    <col min="9742" max="9742" width="5.5546875" style="3" customWidth="1"/>
    <col min="9743" max="9743" width="14.109375" style="3" customWidth="1"/>
    <col min="9744" max="9985" width="11.44140625" style="3"/>
    <col min="9986" max="9986" width="10.109375" style="3" customWidth="1"/>
    <col min="9987" max="9987" width="10.5546875" style="3" customWidth="1"/>
    <col min="9988" max="9988" width="12.5546875" style="3" customWidth="1"/>
    <col min="9989" max="9989" width="0" style="3" hidden="1" customWidth="1"/>
    <col min="9990" max="9990" width="11.33203125" style="3" customWidth="1"/>
    <col min="9991" max="9992" width="11.44140625" style="3"/>
    <col min="9993" max="9993" width="13.44140625" style="3" customWidth="1"/>
    <col min="9994" max="9994" width="12.109375" style="3" customWidth="1"/>
    <col min="9995" max="9996" width="12.44140625" style="3" customWidth="1"/>
    <col min="9997" max="9997" width="11.44140625" style="3"/>
    <col min="9998" max="9998" width="5.5546875" style="3" customWidth="1"/>
    <col min="9999" max="9999" width="14.109375" style="3" customWidth="1"/>
    <col min="10000" max="10241" width="11.44140625" style="3"/>
    <col min="10242" max="10242" width="10.109375" style="3" customWidth="1"/>
    <col min="10243" max="10243" width="10.5546875" style="3" customWidth="1"/>
    <col min="10244" max="10244" width="12.5546875" style="3" customWidth="1"/>
    <col min="10245" max="10245" width="0" style="3" hidden="1" customWidth="1"/>
    <col min="10246" max="10246" width="11.33203125" style="3" customWidth="1"/>
    <col min="10247" max="10248" width="11.44140625" style="3"/>
    <col min="10249" max="10249" width="13.44140625" style="3" customWidth="1"/>
    <col min="10250" max="10250" width="12.109375" style="3" customWidth="1"/>
    <col min="10251" max="10252" width="12.44140625" style="3" customWidth="1"/>
    <col min="10253" max="10253" width="11.44140625" style="3"/>
    <col min="10254" max="10254" width="5.5546875" style="3" customWidth="1"/>
    <col min="10255" max="10255" width="14.109375" style="3" customWidth="1"/>
    <col min="10256" max="10497" width="11.44140625" style="3"/>
    <col min="10498" max="10498" width="10.109375" style="3" customWidth="1"/>
    <col min="10499" max="10499" width="10.5546875" style="3" customWidth="1"/>
    <col min="10500" max="10500" width="12.5546875" style="3" customWidth="1"/>
    <col min="10501" max="10501" width="0" style="3" hidden="1" customWidth="1"/>
    <col min="10502" max="10502" width="11.33203125" style="3" customWidth="1"/>
    <col min="10503" max="10504" width="11.44140625" style="3"/>
    <col min="10505" max="10505" width="13.44140625" style="3" customWidth="1"/>
    <col min="10506" max="10506" width="12.109375" style="3" customWidth="1"/>
    <col min="10507" max="10508" width="12.44140625" style="3" customWidth="1"/>
    <col min="10509" max="10509" width="11.44140625" style="3"/>
    <col min="10510" max="10510" width="5.5546875" style="3" customWidth="1"/>
    <col min="10511" max="10511" width="14.109375" style="3" customWidth="1"/>
    <col min="10512" max="10753" width="11.44140625" style="3"/>
    <col min="10754" max="10754" width="10.109375" style="3" customWidth="1"/>
    <col min="10755" max="10755" width="10.5546875" style="3" customWidth="1"/>
    <col min="10756" max="10756" width="12.5546875" style="3" customWidth="1"/>
    <col min="10757" max="10757" width="0" style="3" hidden="1" customWidth="1"/>
    <col min="10758" max="10758" width="11.33203125" style="3" customWidth="1"/>
    <col min="10759" max="10760" width="11.44140625" style="3"/>
    <col min="10761" max="10761" width="13.44140625" style="3" customWidth="1"/>
    <col min="10762" max="10762" width="12.109375" style="3" customWidth="1"/>
    <col min="10763" max="10764" width="12.44140625" style="3" customWidth="1"/>
    <col min="10765" max="10765" width="11.44140625" style="3"/>
    <col min="10766" max="10766" width="5.5546875" style="3" customWidth="1"/>
    <col min="10767" max="10767" width="14.109375" style="3" customWidth="1"/>
    <col min="10768" max="11009" width="11.44140625" style="3"/>
    <col min="11010" max="11010" width="10.109375" style="3" customWidth="1"/>
    <col min="11011" max="11011" width="10.5546875" style="3" customWidth="1"/>
    <col min="11012" max="11012" width="12.5546875" style="3" customWidth="1"/>
    <col min="11013" max="11013" width="0" style="3" hidden="1" customWidth="1"/>
    <col min="11014" max="11014" width="11.33203125" style="3" customWidth="1"/>
    <col min="11015" max="11016" width="11.44140625" style="3"/>
    <col min="11017" max="11017" width="13.44140625" style="3" customWidth="1"/>
    <col min="11018" max="11018" width="12.109375" style="3" customWidth="1"/>
    <col min="11019" max="11020" width="12.44140625" style="3" customWidth="1"/>
    <col min="11021" max="11021" width="11.44140625" style="3"/>
    <col min="11022" max="11022" width="5.5546875" style="3" customWidth="1"/>
    <col min="11023" max="11023" width="14.109375" style="3" customWidth="1"/>
    <col min="11024" max="11265" width="11.44140625" style="3"/>
    <col min="11266" max="11266" width="10.109375" style="3" customWidth="1"/>
    <col min="11267" max="11267" width="10.5546875" style="3" customWidth="1"/>
    <col min="11268" max="11268" width="12.5546875" style="3" customWidth="1"/>
    <col min="11269" max="11269" width="0" style="3" hidden="1" customWidth="1"/>
    <col min="11270" max="11270" width="11.33203125" style="3" customWidth="1"/>
    <col min="11271" max="11272" width="11.44140625" style="3"/>
    <col min="11273" max="11273" width="13.44140625" style="3" customWidth="1"/>
    <col min="11274" max="11274" width="12.109375" style="3" customWidth="1"/>
    <col min="11275" max="11276" width="12.44140625" style="3" customWidth="1"/>
    <col min="11277" max="11277" width="11.44140625" style="3"/>
    <col min="11278" max="11278" width="5.5546875" style="3" customWidth="1"/>
    <col min="11279" max="11279" width="14.109375" style="3" customWidth="1"/>
    <col min="11280" max="11521" width="11.44140625" style="3"/>
    <col min="11522" max="11522" width="10.109375" style="3" customWidth="1"/>
    <col min="11523" max="11523" width="10.5546875" style="3" customWidth="1"/>
    <col min="11524" max="11524" width="12.5546875" style="3" customWidth="1"/>
    <col min="11525" max="11525" width="0" style="3" hidden="1" customWidth="1"/>
    <col min="11526" max="11526" width="11.33203125" style="3" customWidth="1"/>
    <col min="11527" max="11528" width="11.44140625" style="3"/>
    <col min="11529" max="11529" width="13.44140625" style="3" customWidth="1"/>
    <col min="11530" max="11530" width="12.109375" style="3" customWidth="1"/>
    <col min="11531" max="11532" width="12.44140625" style="3" customWidth="1"/>
    <col min="11533" max="11533" width="11.44140625" style="3"/>
    <col min="11534" max="11534" width="5.5546875" style="3" customWidth="1"/>
    <col min="11535" max="11535" width="14.109375" style="3" customWidth="1"/>
    <col min="11536" max="11777" width="11.44140625" style="3"/>
    <col min="11778" max="11778" width="10.109375" style="3" customWidth="1"/>
    <col min="11779" max="11779" width="10.5546875" style="3" customWidth="1"/>
    <col min="11780" max="11780" width="12.5546875" style="3" customWidth="1"/>
    <col min="11781" max="11781" width="0" style="3" hidden="1" customWidth="1"/>
    <col min="11782" max="11782" width="11.33203125" style="3" customWidth="1"/>
    <col min="11783" max="11784" width="11.44140625" style="3"/>
    <col min="11785" max="11785" width="13.44140625" style="3" customWidth="1"/>
    <col min="11786" max="11786" width="12.109375" style="3" customWidth="1"/>
    <col min="11787" max="11788" width="12.44140625" style="3" customWidth="1"/>
    <col min="11789" max="11789" width="11.44140625" style="3"/>
    <col min="11790" max="11790" width="5.5546875" style="3" customWidth="1"/>
    <col min="11791" max="11791" width="14.109375" style="3" customWidth="1"/>
    <col min="11792" max="12033" width="11.44140625" style="3"/>
    <col min="12034" max="12034" width="10.109375" style="3" customWidth="1"/>
    <col min="12035" max="12035" width="10.5546875" style="3" customWidth="1"/>
    <col min="12036" max="12036" width="12.5546875" style="3" customWidth="1"/>
    <col min="12037" max="12037" width="0" style="3" hidden="1" customWidth="1"/>
    <col min="12038" max="12038" width="11.33203125" style="3" customWidth="1"/>
    <col min="12039" max="12040" width="11.44140625" style="3"/>
    <col min="12041" max="12041" width="13.44140625" style="3" customWidth="1"/>
    <col min="12042" max="12042" width="12.109375" style="3" customWidth="1"/>
    <col min="12043" max="12044" width="12.44140625" style="3" customWidth="1"/>
    <col min="12045" max="12045" width="11.44140625" style="3"/>
    <col min="12046" max="12046" width="5.5546875" style="3" customWidth="1"/>
    <col min="12047" max="12047" width="14.109375" style="3" customWidth="1"/>
    <col min="12048" max="12289" width="11.44140625" style="3"/>
    <col min="12290" max="12290" width="10.109375" style="3" customWidth="1"/>
    <col min="12291" max="12291" width="10.5546875" style="3" customWidth="1"/>
    <col min="12292" max="12292" width="12.5546875" style="3" customWidth="1"/>
    <col min="12293" max="12293" width="0" style="3" hidden="1" customWidth="1"/>
    <col min="12294" max="12294" width="11.33203125" style="3" customWidth="1"/>
    <col min="12295" max="12296" width="11.44140625" style="3"/>
    <col min="12297" max="12297" width="13.44140625" style="3" customWidth="1"/>
    <col min="12298" max="12298" width="12.109375" style="3" customWidth="1"/>
    <col min="12299" max="12300" width="12.44140625" style="3" customWidth="1"/>
    <col min="12301" max="12301" width="11.44140625" style="3"/>
    <col min="12302" max="12302" width="5.5546875" style="3" customWidth="1"/>
    <col min="12303" max="12303" width="14.109375" style="3" customWidth="1"/>
    <col min="12304" max="12545" width="11.44140625" style="3"/>
    <col min="12546" max="12546" width="10.109375" style="3" customWidth="1"/>
    <col min="12547" max="12547" width="10.5546875" style="3" customWidth="1"/>
    <col min="12548" max="12548" width="12.5546875" style="3" customWidth="1"/>
    <col min="12549" max="12549" width="0" style="3" hidden="1" customWidth="1"/>
    <col min="12550" max="12550" width="11.33203125" style="3" customWidth="1"/>
    <col min="12551" max="12552" width="11.44140625" style="3"/>
    <col min="12553" max="12553" width="13.44140625" style="3" customWidth="1"/>
    <col min="12554" max="12554" width="12.109375" style="3" customWidth="1"/>
    <col min="12555" max="12556" width="12.44140625" style="3" customWidth="1"/>
    <col min="12557" max="12557" width="11.44140625" style="3"/>
    <col min="12558" max="12558" width="5.5546875" style="3" customWidth="1"/>
    <col min="12559" max="12559" width="14.109375" style="3" customWidth="1"/>
    <col min="12560" max="12801" width="11.44140625" style="3"/>
    <col min="12802" max="12802" width="10.109375" style="3" customWidth="1"/>
    <col min="12803" max="12803" width="10.5546875" style="3" customWidth="1"/>
    <col min="12804" max="12804" width="12.5546875" style="3" customWidth="1"/>
    <col min="12805" max="12805" width="0" style="3" hidden="1" customWidth="1"/>
    <col min="12806" max="12806" width="11.33203125" style="3" customWidth="1"/>
    <col min="12807" max="12808" width="11.44140625" style="3"/>
    <col min="12809" max="12809" width="13.44140625" style="3" customWidth="1"/>
    <col min="12810" max="12810" width="12.109375" style="3" customWidth="1"/>
    <col min="12811" max="12812" width="12.44140625" style="3" customWidth="1"/>
    <col min="12813" max="12813" width="11.44140625" style="3"/>
    <col min="12814" max="12814" width="5.5546875" style="3" customWidth="1"/>
    <col min="12815" max="12815" width="14.109375" style="3" customWidth="1"/>
    <col min="12816" max="13057" width="11.44140625" style="3"/>
    <col min="13058" max="13058" width="10.109375" style="3" customWidth="1"/>
    <col min="13059" max="13059" width="10.5546875" style="3" customWidth="1"/>
    <col min="13060" max="13060" width="12.5546875" style="3" customWidth="1"/>
    <col min="13061" max="13061" width="0" style="3" hidden="1" customWidth="1"/>
    <col min="13062" max="13062" width="11.33203125" style="3" customWidth="1"/>
    <col min="13063" max="13064" width="11.44140625" style="3"/>
    <col min="13065" max="13065" width="13.44140625" style="3" customWidth="1"/>
    <col min="13066" max="13066" width="12.109375" style="3" customWidth="1"/>
    <col min="13067" max="13068" width="12.44140625" style="3" customWidth="1"/>
    <col min="13069" max="13069" width="11.44140625" style="3"/>
    <col min="13070" max="13070" width="5.5546875" style="3" customWidth="1"/>
    <col min="13071" max="13071" width="14.109375" style="3" customWidth="1"/>
    <col min="13072" max="13313" width="11.44140625" style="3"/>
    <col min="13314" max="13314" width="10.109375" style="3" customWidth="1"/>
    <col min="13315" max="13315" width="10.5546875" style="3" customWidth="1"/>
    <col min="13316" max="13316" width="12.5546875" style="3" customWidth="1"/>
    <col min="13317" max="13317" width="0" style="3" hidden="1" customWidth="1"/>
    <col min="13318" max="13318" width="11.33203125" style="3" customWidth="1"/>
    <col min="13319" max="13320" width="11.44140625" style="3"/>
    <col min="13321" max="13321" width="13.44140625" style="3" customWidth="1"/>
    <col min="13322" max="13322" width="12.109375" style="3" customWidth="1"/>
    <col min="13323" max="13324" width="12.44140625" style="3" customWidth="1"/>
    <col min="13325" max="13325" width="11.44140625" style="3"/>
    <col min="13326" max="13326" width="5.5546875" style="3" customWidth="1"/>
    <col min="13327" max="13327" width="14.109375" style="3" customWidth="1"/>
    <col min="13328" max="13569" width="11.44140625" style="3"/>
    <col min="13570" max="13570" width="10.109375" style="3" customWidth="1"/>
    <col min="13571" max="13571" width="10.5546875" style="3" customWidth="1"/>
    <col min="13572" max="13572" width="12.5546875" style="3" customWidth="1"/>
    <col min="13573" max="13573" width="0" style="3" hidden="1" customWidth="1"/>
    <col min="13574" max="13574" width="11.33203125" style="3" customWidth="1"/>
    <col min="13575" max="13576" width="11.44140625" style="3"/>
    <col min="13577" max="13577" width="13.44140625" style="3" customWidth="1"/>
    <col min="13578" max="13578" width="12.109375" style="3" customWidth="1"/>
    <col min="13579" max="13580" width="12.44140625" style="3" customWidth="1"/>
    <col min="13581" max="13581" width="11.44140625" style="3"/>
    <col min="13582" max="13582" width="5.5546875" style="3" customWidth="1"/>
    <col min="13583" max="13583" width="14.109375" style="3" customWidth="1"/>
    <col min="13584" max="13825" width="11.44140625" style="3"/>
    <col min="13826" max="13826" width="10.109375" style="3" customWidth="1"/>
    <col min="13827" max="13827" width="10.5546875" style="3" customWidth="1"/>
    <col min="13828" max="13828" width="12.5546875" style="3" customWidth="1"/>
    <col min="13829" max="13829" width="0" style="3" hidden="1" customWidth="1"/>
    <col min="13830" max="13830" width="11.33203125" style="3" customWidth="1"/>
    <col min="13831" max="13832" width="11.44140625" style="3"/>
    <col min="13833" max="13833" width="13.44140625" style="3" customWidth="1"/>
    <col min="13834" max="13834" width="12.109375" style="3" customWidth="1"/>
    <col min="13835" max="13836" width="12.44140625" style="3" customWidth="1"/>
    <col min="13837" max="13837" width="11.44140625" style="3"/>
    <col min="13838" max="13838" width="5.5546875" style="3" customWidth="1"/>
    <col min="13839" max="13839" width="14.109375" style="3" customWidth="1"/>
    <col min="13840" max="14081" width="11.44140625" style="3"/>
    <col min="14082" max="14082" width="10.109375" style="3" customWidth="1"/>
    <col min="14083" max="14083" width="10.5546875" style="3" customWidth="1"/>
    <col min="14084" max="14084" width="12.5546875" style="3" customWidth="1"/>
    <col min="14085" max="14085" width="0" style="3" hidden="1" customWidth="1"/>
    <col min="14086" max="14086" width="11.33203125" style="3" customWidth="1"/>
    <col min="14087" max="14088" width="11.44140625" style="3"/>
    <col min="14089" max="14089" width="13.44140625" style="3" customWidth="1"/>
    <col min="14090" max="14090" width="12.109375" style="3" customWidth="1"/>
    <col min="14091" max="14092" width="12.44140625" style="3" customWidth="1"/>
    <col min="14093" max="14093" width="11.44140625" style="3"/>
    <col min="14094" max="14094" width="5.5546875" style="3" customWidth="1"/>
    <col min="14095" max="14095" width="14.109375" style="3" customWidth="1"/>
    <col min="14096" max="14337" width="11.44140625" style="3"/>
    <col min="14338" max="14338" width="10.109375" style="3" customWidth="1"/>
    <col min="14339" max="14339" width="10.5546875" style="3" customWidth="1"/>
    <col min="14340" max="14340" width="12.5546875" style="3" customWidth="1"/>
    <col min="14341" max="14341" width="0" style="3" hidden="1" customWidth="1"/>
    <col min="14342" max="14342" width="11.33203125" style="3" customWidth="1"/>
    <col min="14343" max="14344" width="11.44140625" style="3"/>
    <col min="14345" max="14345" width="13.44140625" style="3" customWidth="1"/>
    <col min="14346" max="14346" width="12.109375" style="3" customWidth="1"/>
    <col min="14347" max="14348" width="12.44140625" style="3" customWidth="1"/>
    <col min="14349" max="14349" width="11.44140625" style="3"/>
    <col min="14350" max="14350" width="5.5546875" style="3" customWidth="1"/>
    <col min="14351" max="14351" width="14.109375" style="3" customWidth="1"/>
    <col min="14352" max="14593" width="11.44140625" style="3"/>
    <col min="14594" max="14594" width="10.109375" style="3" customWidth="1"/>
    <col min="14595" max="14595" width="10.5546875" style="3" customWidth="1"/>
    <col min="14596" max="14596" width="12.5546875" style="3" customWidth="1"/>
    <col min="14597" max="14597" width="0" style="3" hidden="1" customWidth="1"/>
    <col min="14598" max="14598" width="11.33203125" style="3" customWidth="1"/>
    <col min="14599" max="14600" width="11.44140625" style="3"/>
    <col min="14601" max="14601" width="13.44140625" style="3" customWidth="1"/>
    <col min="14602" max="14602" width="12.109375" style="3" customWidth="1"/>
    <col min="14603" max="14604" width="12.44140625" style="3" customWidth="1"/>
    <col min="14605" max="14605" width="11.44140625" style="3"/>
    <col min="14606" max="14606" width="5.5546875" style="3" customWidth="1"/>
    <col min="14607" max="14607" width="14.109375" style="3" customWidth="1"/>
    <col min="14608" max="14849" width="11.44140625" style="3"/>
    <col min="14850" max="14850" width="10.109375" style="3" customWidth="1"/>
    <col min="14851" max="14851" width="10.5546875" style="3" customWidth="1"/>
    <col min="14852" max="14852" width="12.5546875" style="3" customWidth="1"/>
    <col min="14853" max="14853" width="0" style="3" hidden="1" customWidth="1"/>
    <col min="14854" max="14854" width="11.33203125" style="3" customWidth="1"/>
    <col min="14855" max="14856" width="11.44140625" style="3"/>
    <col min="14857" max="14857" width="13.44140625" style="3" customWidth="1"/>
    <col min="14858" max="14858" width="12.109375" style="3" customWidth="1"/>
    <col min="14859" max="14860" width="12.44140625" style="3" customWidth="1"/>
    <col min="14861" max="14861" width="11.44140625" style="3"/>
    <col min="14862" max="14862" width="5.5546875" style="3" customWidth="1"/>
    <col min="14863" max="14863" width="14.109375" style="3" customWidth="1"/>
    <col min="14864" max="15105" width="11.44140625" style="3"/>
    <col min="15106" max="15106" width="10.109375" style="3" customWidth="1"/>
    <col min="15107" max="15107" width="10.5546875" style="3" customWidth="1"/>
    <col min="15108" max="15108" width="12.5546875" style="3" customWidth="1"/>
    <col min="15109" max="15109" width="0" style="3" hidden="1" customWidth="1"/>
    <col min="15110" max="15110" width="11.33203125" style="3" customWidth="1"/>
    <col min="15111" max="15112" width="11.44140625" style="3"/>
    <col min="15113" max="15113" width="13.44140625" style="3" customWidth="1"/>
    <col min="15114" max="15114" width="12.109375" style="3" customWidth="1"/>
    <col min="15115" max="15116" width="12.44140625" style="3" customWidth="1"/>
    <col min="15117" max="15117" width="11.44140625" style="3"/>
    <col min="15118" max="15118" width="5.5546875" style="3" customWidth="1"/>
    <col min="15119" max="15119" width="14.109375" style="3" customWidth="1"/>
    <col min="15120" max="15361" width="11.44140625" style="3"/>
    <col min="15362" max="15362" width="10.109375" style="3" customWidth="1"/>
    <col min="15363" max="15363" width="10.5546875" style="3" customWidth="1"/>
    <col min="15364" max="15364" width="12.5546875" style="3" customWidth="1"/>
    <col min="15365" max="15365" width="0" style="3" hidden="1" customWidth="1"/>
    <col min="15366" max="15366" width="11.33203125" style="3" customWidth="1"/>
    <col min="15367" max="15368" width="11.44140625" style="3"/>
    <col min="15369" max="15369" width="13.44140625" style="3" customWidth="1"/>
    <col min="15370" max="15370" width="12.109375" style="3" customWidth="1"/>
    <col min="15371" max="15372" width="12.44140625" style="3" customWidth="1"/>
    <col min="15373" max="15373" width="11.44140625" style="3"/>
    <col min="15374" max="15374" width="5.5546875" style="3" customWidth="1"/>
    <col min="15375" max="15375" width="14.109375" style="3" customWidth="1"/>
    <col min="15376" max="15617" width="11.44140625" style="3"/>
    <col min="15618" max="15618" width="10.109375" style="3" customWidth="1"/>
    <col min="15619" max="15619" width="10.5546875" style="3" customWidth="1"/>
    <col min="15620" max="15620" width="12.5546875" style="3" customWidth="1"/>
    <col min="15621" max="15621" width="0" style="3" hidden="1" customWidth="1"/>
    <col min="15622" max="15622" width="11.33203125" style="3" customWidth="1"/>
    <col min="15623" max="15624" width="11.44140625" style="3"/>
    <col min="15625" max="15625" width="13.44140625" style="3" customWidth="1"/>
    <col min="15626" max="15626" width="12.109375" style="3" customWidth="1"/>
    <col min="15627" max="15628" width="12.44140625" style="3" customWidth="1"/>
    <col min="15629" max="15629" width="11.44140625" style="3"/>
    <col min="15630" max="15630" width="5.5546875" style="3" customWidth="1"/>
    <col min="15631" max="15631" width="14.109375" style="3" customWidth="1"/>
    <col min="15632" max="15873" width="11.44140625" style="3"/>
    <col min="15874" max="15874" width="10.109375" style="3" customWidth="1"/>
    <col min="15875" max="15875" width="10.5546875" style="3" customWidth="1"/>
    <col min="15876" max="15876" width="12.5546875" style="3" customWidth="1"/>
    <col min="15877" max="15877" width="0" style="3" hidden="1" customWidth="1"/>
    <col min="15878" max="15878" width="11.33203125" style="3" customWidth="1"/>
    <col min="15879" max="15880" width="11.44140625" style="3"/>
    <col min="15881" max="15881" width="13.44140625" style="3" customWidth="1"/>
    <col min="15882" max="15882" width="12.109375" style="3" customWidth="1"/>
    <col min="15883" max="15884" width="12.44140625" style="3" customWidth="1"/>
    <col min="15885" max="15885" width="11.44140625" style="3"/>
    <col min="15886" max="15886" width="5.5546875" style="3" customWidth="1"/>
    <col min="15887" max="15887" width="14.109375" style="3" customWidth="1"/>
    <col min="15888" max="16129" width="11.44140625" style="3"/>
    <col min="16130" max="16130" width="10.109375" style="3" customWidth="1"/>
    <col min="16131" max="16131" width="10.5546875" style="3" customWidth="1"/>
    <col min="16132" max="16132" width="12.5546875" style="3" customWidth="1"/>
    <col min="16133" max="16133" width="0" style="3" hidden="1" customWidth="1"/>
    <col min="16134" max="16134" width="11.33203125" style="3" customWidth="1"/>
    <col min="16135" max="16136" width="11.44140625" style="3"/>
    <col min="16137" max="16137" width="13.44140625" style="3" customWidth="1"/>
    <col min="16138" max="16138" width="12.109375" style="3" customWidth="1"/>
    <col min="16139" max="16140" width="12.44140625" style="3" customWidth="1"/>
    <col min="16141" max="16141" width="11.44140625" style="3"/>
    <col min="16142" max="16142" width="5.5546875" style="3" customWidth="1"/>
    <col min="16143" max="16143" width="14.109375" style="3" customWidth="1"/>
    <col min="16144" max="16384" width="11.44140625" style="3"/>
  </cols>
  <sheetData>
    <row r="1" spans="1:17" ht="21.75" customHeight="1" thickBot="1" x14ac:dyDescent="0.35">
      <c r="A1" s="196" t="s">
        <v>25</v>
      </c>
      <c r="B1" s="197"/>
      <c r="C1" s="197"/>
      <c r="D1" s="197"/>
      <c r="E1" s="198"/>
      <c r="F1" s="205" t="s">
        <v>26</v>
      </c>
      <c r="G1" s="205"/>
      <c r="H1" s="205"/>
      <c r="I1" s="205"/>
      <c r="J1" s="205"/>
      <c r="K1" s="205"/>
      <c r="L1" s="205"/>
      <c r="M1" s="205"/>
      <c r="N1" s="205"/>
      <c r="O1" s="206"/>
    </row>
    <row r="2" spans="1:17" ht="45" customHeight="1" thickBot="1" x14ac:dyDescent="0.35">
      <c r="A2" s="199"/>
      <c r="B2" s="200"/>
      <c r="C2" s="200"/>
      <c r="D2" s="200"/>
      <c r="E2" s="201"/>
      <c r="F2" s="205" t="s">
        <v>27</v>
      </c>
      <c r="G2" s="205"/>
      <c r="H2" s="205"/>
      <c r="I2" s="205"/>
      <c r="J2" s="205"/>
      <c r="K2" s="205"/>
      <c r="L2" s="205"/>
      <c r="M2" s="205"/>
      <c r="N2" s="205"/>
      <c r="O2" s="206"/>
      <c r="Q2" s="4" t="e">
        <f ca="1">MID(CELL("nombrearchivo",'[1]1'!E10),FIND("]", CELL("nombrearchivo",'[1]1'!E10),1)+1,LEN(CELL("nombrearchivo",'[1]1'!E10))-FIND("]",CELL("nombrearchivo",'[1]1'!E10),1))</f>
        <v>#N/A</v>
      </c>
    </row>
    <row r="3" spans="1:17" s="5" customFormat="1" ht="19.5" customHeight="1" thickBot="1" x14ac:dyDescent="0.35">
      <c r="A3" s="202"/>
      <c r="B3" s="203"/>
      <c r="C3" s="203"/>
      <c r="D3" s="203"/>
      <c r="E3" s="204"/>
      <c r="F3" s="207" t="s">
        <v>28</v>
      </c>
      <c r="G3" s="207"/>
      <c r="H3" s="207"/>
      <c r="I3" s="207"/>
      <c r="J3" s="207"/>
      <c r="K3" s="207"/>
      <c r="L3" s="207"/>
      <c r="M3" s="207"/>
      <c r="N3" s="207"/>
      <c r="O3" s="208"/>
      <c r="Q3" s="6"/>
    </row>
    <row r="4" spans="1:17" s="5" customFormat="1" ht="15.6" x14ac:dyDescent="0.3">
      <c r="A4" s="209" t="s">
        <v>29</v>
      </c>
      <c r="B4" s="210"/>
      <c r="C4" s="210"/>
      <c r="D4" s="210"/>
      <c r="E4" s="211" t="str">
        <f>[1]GENERAL!AC$2</f>
        <v>PLANTA</v>
      </c>
      <c r="F4" s="211"/>
      <c r="G4" s="211"/>
      <c r="H4" s="7"/>
      <c r="I4" s="7"/>
      <c r="J4" s="7"/>
      <c r="K4" s="7"/>
      <c r="L4" s="7"/>
      <c r="M4" s="7"/>
      <c r="N4" s="7"/>
      <c r="O4" s="8"/>
    </row>
    <row r="5" spans="1:17" s="5" customFormat="1" ht="15.6" x14ac:dyDescent="0.3">
      <c r="A5" s="173" t="s">
        <v>30</v>
      </c>
      <c r="B5" s="174"/>
      <c r="C5" s="174"/>
      <c r="D5" s="174"/>
      <c r="E5" s="175" t="s">
        <v>1</v>
      </c>
      <c r="F5" s="175"/>
      <c r="G5" s="175"/>
      <c r="H5" s="9"/>
      <c r="I5" s="9"/>
      <c r="J5" s="9"/>
      <c r="K5" s="9"/>
      <c r="L5" s="9"/>
      <c r="M5" s="9"/>
      <c r="N5" s="9"/>
      <c r="O5" s="10"/>
    </row>
    <row r="6" spans="1:17" s="5" customFormat="1" ht="15.6" x14ac:dyDescent="0.3">
      <c r="A6" s="173" t="s">
        <v>31</v>
      </c>
      <c r="B6" s="174"/>
      <c r="C6" s="174"/>
      <c r="D6" s="174"/>
      <c r="E6" s="11" t="s">
        <v>32</v>
      </c>
      <c r="F6" s="9"/>
      <c r="G6" s="9"/>
      <c r="H6" s="9"/>
      <c r="I6" s="9"/>
      <c r="J6" s="9"/>
      <c r="K6" s="9"/>
      <c r="L6" s="9"/>
      <c r="M6" s="9"/>
      <c r="N6" s="9"/>
      <c r="O6" s="10"/>
    </row>
    <row r="7" spans="1:17" s="5" customFormat="1" ht="16.2" thickBot="1" x14ac:dyDescent="0.35">
      <c r="A7" s="12"/>
      <c r="B7" s="13"/>
      <c r="C7" s="13"/>
      <c r="D7" s="13"/>
      <c r="E7" s="11"/>
      <c r="F7" s="14"/>
      <c r="G7" s="14"/>
      <c r="H7" s="14"/>
      <c r="I7" s="14"/>
      <c r="J7" s="14"/>
      <c r="K7" s="14"/>
      <c r="L7" s="14"/>
      <c r="M7" s="14"/>
      <c r="N7" s="14"/>
      <c r="O7" s="15"/>
    </row>
    <row r="8" spans="1:17" ht="25.2" thickBot="1" x14ac:dyDescent="0.35">
      <c r="A8" s="176" t="s">
        <v>99</v>
      </c>
      <c r="B8" s="177"/>
      <c r="C8" s="177"/>
      <c r="D8" s="177"/>
      <c r="E8" s="177"/>
      <c r="F8" s="177"/>
      <c r="G8" s="177"/>
      <c r="H8" s="177"/>
      <c r="I8" s="177"/>
      <c r="J8" s="177"/>
      <c r="K8" s="177"/>
      <c r="L8" s="177"/>
      <c r="M8" s="177"/>
      <c r="N8" s="177"/>
      <c r="O8" s="178"/>
    </row>
    <row r="9" spans="1:17" ht="15" customHeight="1" x14ac:dyDescent="0.3">
      <c r="A9" s="179" t="s">
        <v>33</v>
      </c>
      <c r="B9" s="180"/>
      <c r="C9" s="183" t="s">
        <v>34</v>
      </c>
      <c r="D9" s="16"/>
      <c r="E9" s="185" t="s">
        <v>35</v>
      </c>
      <c r="F9" s="186"/>
      <c r="G9" s="185" t="s">
        <v>36</v>
      </c>
      <c r="H9" s="186"/>
      <c r="I9" s="188" t="s">
        <v>37</v>
      </c>
      <c r="J9" s="188" t="s">
        <v>38</v>
      </c>
      <c r="K9" s="188" t="s">
        <v>39</v>
      </c>
      <c r="L9" s="190" t="s">
        <v>40</v>
      </c>
      <c r="M9" s="192"/>
      <c r="N9" s="192"/>
      <c r="O9" s="194" t="s">
        <v>9</v>
      </c>
    </row>
    <row r="10" spans="1:17" ht="31.5" customHeight="1" thickBot="1" x14ac:dyDescent="0.35">
      <c r="A10" s="181"/>
      <c r="B10" s="182"/>
      <c r="C10" s="184"/>
      <c r="D10" s="17"/>
      <c r="E10" s="184"/>
      <c r="F10" s="187"/>
      <c r="G10" s="184"/>
      <c r="H10" s="187"/>
      <c r="I10" s="189"/>
      <c r="J10" s="189"/>
      <c r="K10" s="189"/>
      <c r="L10" s="191"/>
      <c r="M10" s="193"/>
      <c r="N10" s="193"/>
      <c r="O10" s="195"/>
    </row>
    <row r="11" spans="1:17" ht="44.25" customHeight="1" thickBot="1" x14ac:dyDescent="0.35">
      <c r="A11" s="144" t="s">
        <v>18</v>
      </c>
      <c r="B11" s="145"/>
      <c r="C11" s="18">
        <f>O15</f>
        <v>4</v>
      </c>
      <c r="D11" s="19"/>
      <c r="E11" s="146">
        <f>O17</f>
        <v>1</v>
      </c>
      <c r="F11" s="147"/>
      <c r="G11" s="146">
        <f>O19</f>
        <v>3</v>
      </c>
      <c r="H11" s="147"/>
      <c r="I11" s="20">
        <f>O21</f>
        <v>0</v>
      </c>
      <c r="J11" s="20">
        <f>O28</f>
        <v>4.57</v>
      </c>
      <c r="K11" s="20">
        <f>O33</f>
        <v>4.08</v>
      </c>
      <c r="L11" s="21">
        <f>O38</f>
        <v>1.5</v>
      </c>
      <c r="M11" s="22"/>
      <c r="N11" s="22"/>
      <c r="O11" s="23">
        <f>IF( SUM(C11:L11)&lt;=30,SUM(C11:L11),"EXCEDE LOS 30 PUNTOS")</f>
        <v>18.149999999999999</v>
      </c>
    </row>
    <row r="12" spans="1:17" ht="15.6" thickTop="1" thickBot="1" x14ac:dyDescent="0.35">
      <c r="A12" s="24"/>
      <c r="B12" s="11"/>
      <c r="C12" s="11"/>
      <c r="D12" s="11"/>
      <c r="E12" s="11"/>
      <c r="F12" s="11"/>
      <c r="G12" s="11"/>
      <c r="H12" s="11"/>
      <c r="I12" s="11"/>
      <c r="J12" s="11"/>
      <c r="K12" s="11"/>
      <c r="L12" s="11"/>
      <c r="M12" s="11"/>
      <c r="N12" s="11"/>
      <c r="O12" s="25"/>
    </row>
    <row r="13" spans="1:17" ht="18" thickBot="1" x14ac:dyDescent="0.35">
      <c r="A13" s="164" t="s">
        <v>41</v>
      </c>
      <c r="B13" s="165"/>
      <c r="C13" s="165"/>
      <c r="D13" s="165"/>
      <c r="E13" s="165"/>
      <c r="F13" s="165"/>
      <c r="G13" s="165"/>
      <c r="H13" s="165"/>
      <c r="I13" s="165"/>
      <c r="J13" s="165"/>
      <c r="K13" s="165"/>
      <c r="L13" s="165"/>
      <c r="M13" s="165"/>
      <c r="N13" s="166"/>
      <c r="O13" s="26" t="s">
        <v>42</v>
      </c>
    </row>
    <row r="14" spans="1:17" ht="23.4" thickBot="1" x14ac:dyDescent="0.35">
      <c r="A14" s="159" t="s">
        <v>43</v>
      </c>
      <c r="B14" s="160"/>
      <c r="C14" s="160"/>
      <c r="D14" s="160"/>
      <c r="E14" s="160"/>
      <c r="F14" s="160"/>
      <c r="G14" s="160"/>
      <c r="H14" s="160"/>
      <c r="I14" s="160"/>
      <c r="J14" s="160"/>
      <c r="K14" s="160"/>
      <c r="L14" s="160"/>
      <c r="M14" s="161"/>
      <c r="N14" s="11"/>
      <c r="O14" s="25"/>
    </row>
    <row r="15" spans="1:17" ht="31.5" customHeight="1" thickBot="1" x14ac:dyDescent="0.35">
      <c r="A15" s="151" t="s">
        <v>44</v>
      </c>
      <c r="B15" s="152"/>
      <c r="C15" s="27"/>
      <c r="D15" s="153" t="s">
        <v>96</v>
      </c>
      <c r="E15" s="154"/>
      <c r="F15" s="154"/>
      <c r="G15" s="154"/>
      <c r="H15" s="154"/>
      <c r="I15" s="154"/>
      <c r="J15" s="154"/>
      <c r="K15" s="154"/>
      <c r="L15" s="154"/>
      <c r="M15" s="155"/>
      <c r="N15" s="28"/>
      <c r="O15" s="29">
        <v>4</v>
      </c>
    </row>
    <row r="16" spans="1:17" ht="15" thickBot="1" x14ac:dyDescent="0.35">
      <c r="A16" s="30"/>
      <c r="B16" s="11"/>
      <c r="C16" s="11"/>
      <c r="D16" s="31"/>
      <c r="E16" s="11"/>
      <c r="F16" s="11"/>
      <c r="G16" s="11"/>
      <c r="H16" s="11"/>
      <c r="I16" s="11"/>
      <c r="J16" s="11"/>
      <c r="K16" s="11"/>
      <c r="L16" s="11"/>
      <c r="M16" s="11"/>
      <c r="N16" s="11"/>
      <c r="O16" s="32"/>
    </row>
    <row r="17" spans="1:18" ht="40.5" customHeight="1" thickBot="1" x14ac:dyDescent="0.35">
      <c r="A17" s="162" t="s">
        <v>45</v>
      </c>
      <c r="B17" s="163"/>
      <c r="C17" s="11"/>
      <c r="D17" s="33"/>
      <c r="E17" s="167" t="s">
        <v>97</v>
      </c>
      <c r="F17" s="168"/>
      <c r="G17" s="168"/>
      <c r="H17" s="168"/>
      <c r="I17" s="168"/>
      <c r="J17" s="168"/>
      <c r="K17" s="168"/>
      <c r="L17" s="168"/>
      <c r="M17" s="169"/>
      <c r="N17" s="28"/>
      <c r="O17" s="29">
        <v>1</v>
      </c>
    </row>
    <row r="18" spans="1:18" ht="15" thickBot="1" x14ac:dyDescent="0.35">
      <c r="A18" s="30"/>
      <c r="B18" s="11"/>
      <c r="C18" s="11"/>
      <c r="D18" s="31"/>
      <c r="E18" s="11"/>
      <c r="F18" s="11"/>
      <c r="G18" s="11"/>
      <c r="H18" s="11"/>
      <c r="I18" s="11"/>
      <c r="J18" s="11"/>
      <c r="K18" s="11"/>
      <c r="L18" s="11"/>
      <c r="M18" s="11"/>
      <c r="N18" s="11"/>
      <c r="O18" s="32"/>
    </row>
    <row r="19" spans="1:18" ht="40.5" customHeight="1" thickBot="1" x14ac:dyDescent="0.35">
      <c r="A19" s="162" t="s">
        <v>46</v>
      </c>
      <c r="B19" s="163"/>
      <c r="C19" s="27"/>
      <c r="D19" s="34"/>
      <c r="E19" s="168" t="s">
        <v>98</v>
      </c>
      <c r="F19" s="168"/>
      <c r="G19" s="168"/>
      <c r="H19" s="168"/>
      <c r="I19" s="168"/>
      <c r="J19" s="168"/>
      <c r="K19" s="168"/>
      <c r="L19" s="168"/>
      <c r="M19" s="169"/>
      <c r="N19" s="28"/>
      <c r="O19" s="29">
        <v>3</v>
      </c>
    </row>
    <row r="20" spans="1:18" ht="15" thickBot="1" x14ac:dyDescent="0.35">
      <c r="A20" s="30"/>
      <c r="B20" s="11"/>
      <c r="C20" s="11"/>
      <c r="D20" s="11"/>
      <c r="E20" s="11"/>
      <c r="F20" s="11"/>
      <c r="G20" s="11"/>
      <c r="H20" s="11"/>
      <c r="I20" s="11"/>
      <c r="J20" s="11"/>
      <c r="K20" s="11"/>
      <c r="L20" s="11"/>
      <c r="M20" s="11"/>
      <c r="N20" s="11"/>
      <c r="O20" s="32"/>
    </row>
    <row r="21" spans="1:18" ht="48.75" customHeight="1" thickBot="1" x14ac:dyDescent="0.35">
      <c r="A21" s="162" t="s">
        <v>47</v>
      </c>
      <c r="B21" s="163"/>
      <c r="C21" s="27"/>
      <c r="D21" s="170"/>
      <c r="E21" s="171"/>
      <c r="F21" s="171"/>
      <c r="G21" s="171"/>
      <c r="H21" s="171"/>
      <c r="I21" s="171"/>
      <c r="J21" s="171"/>
      <c r="K21" s="171"/>
      <c r="L21" s="171"/>
      <c r="M21" s="172"/>
      <c r="N21" s="28"/>
      <c r="O21" s="29"/>
    </row>
    <row r="22" spans="1:18" ht="16.2" thickBot="1" x14ac:dyDescent="0.35">
      <c r="A22" s="35"/>
      <c r="B22" s="36"/>
      <c r="C22" s="37"/>
      <c r="D22" s="38"/>
      <c r="E22" s="38"/>
      <c r="F22" s="38"/>
      <c r="G22" s="38"/>
      <c r="H22" s="38"/>
      <c r="I22" s="38"/>
      <c r="J22" s="38"/>
      <c r="K22" s="38"/>
      <c r="L22" s="38"/>
      <c r="M22" s="38"/>
      <c r="N22" s="37"/>
      <c r="O22" s="39"/>
    </row>
    <row r="23" spans="1:18" ht="18.600000000000001" thickTop="1" thickBot="1" x14ac:dyDescent="0.35">
      <c r="A23" s="156" t="s">
        <v>15</v>
      </c>
      <c r="B23" s="157"/>
      <c r="C23" s="157"/>
      <c r="D23" s="157"/>
      <c r="E23" s="157"/>
      <c r="F23" s="157"/>
      <c r="G23" s="157"/>
      <c r="H23" s="157"/>
      <c r="I23" s="157"/>
      <c r="J23" s="157"/>
      <c r="K23" s="157"/>
      <c r="L23" s="157"/>
      <c r="M23" s="158"/>
      <c r="N23" s="11"/>
      <c r="O23" s="40">
        <f>IF( SUM(O15:O21)&lt;=10,SUM(O15:O21),"EXCEDE LOS 10 PUNTOS VALIDOS")</f>
        <v>8</v>
      </c>
    </row>
    <row r="24" spans="1:18" ht="18" thickBot="1" x14ac:dyDescent="0.35">
      <c r="A24" s="41"/>
      <c r="B24" s="42"/>
      <c r="C24" s="42"/>
      <c r="D24" s="42"/>
      <c r="E24" s="42"/>
      <c r="F24" s="42"/>
      <c r="G24" s="42"/>
      <c r="H24" s="42"/>
      <c r="I24" s="42"/>
      <c r="J24" s="42"/>
      <c r="K24" s="42"/>
      <c r="L24" s="42"/>
      <c r="M24" s="42"/>
      <c r="N24" s="11"/>
      <c r="O24" s="39"/>
    </row>
    <row r="25" spans="1:18" ht="23.4" thickBot="1" x14ac:dyDescent="0.35">
      <c r="A25" s="159" t="s">
        <v>48</v>
      </c>
      <c r="B25" s="160"/>
      <c r="C25" s="160"/>
      <c r="D25" s="160"/>
      <c r="E25" s="160"/>
      <c r="F25" s="160"/>
      <c r="G25" s="160"/>
      <c r="H25" s="160"/>
      <c r="I25" s="160"/>
      <c r="J25" s="160"/>
      <c r="K25" s="160"/>
      <c r="L25" s="160"/>
      <c r="M25" s="161"/>
      <c r="N25" s="11"/>
      <c r="O25" s="39"/>
    </row>
    <row r="26" spans="1:18" ht="221.25" customHeight="1" thickBot="1" x14ac:dyDescent="0.35">
      <c r="A26" s="151" t="s">
        <v>49</v>
      </c>
      <c r="B26" s="152"/>
      <c r="C26" s="27"/>
      <c r="D26" s="153" t="s">
        <v>134</v>
      </c>
      <c r="E26" s="154"/>
      <c r="F26" s="154"/>
      <c r="G26" s="154"/>
      <c r="H26" s="154"/>
      <c r="I26" s="154"/>
      <c r="J26" s="154"/>
      <c r="K26" s="154"/>
      <c r="L26" s="154"/>
      <c r="M26" s="155"/>
      <c r="N26" s="28"/>
      <c r="O26" s="29">
        <v>4.57</v>
      </c>
      <c r="Q26" s="43"/>
      <c r="R26" s="43"/>
    </row>
    <row r="27" spans="1:18" ht="16.2" thickBot="1" x14ac:dyDescent="0.35">
      <c r="A27" s="35"/>
      <c r="B27" s="36"/>
      <c r="C27" s="37"/>
      <c r="D27" s="38"/>
      <c r="E27" s="38"/>
      <c r="F27" s="38"/>
      <c r="G27" s="38"/>
      <c r="H27" s="38"/>
      <c r="I27" s="38"/>
      <c r="J27" s="38"/>
      <c r="K27" s="38"/>
      <c r="L27" s="38"/>
      <c r="M27" s="38"/>
      <c r="N27" s="37"/>
      <c r="O27" s="39"/>
    </row>
    <row r="28" spans="1:18" ht="18.600000000000001" thickTop="1" thickBot="1" x14ac:dyDescent="0.35">
      <c r="A28" s="156" t="s">
        <v>14</v>
      </c>
      <c r="B28" s="157"/>
      <c r="C28" s="157"/>
      <c r="D28" s="157"/>
      <c r="E28" s="157"/>
      <c r="F28" s="157"/>
      <c r="G28" s="157"/>
      <c r="H28" s="157"/>
      <c r="I28" s="157"/>
      <c r="J28" s="157"/>
      <c r="K28" s="157"/>
      <c r="L28" s="157"/>
      <c r="M28" s="158"/>
      <c r="N28" s="37"/>
      <c r="O28" s="40">
        <f>IF(O26&lt;=10,O26,"EXCEDE LOS 10 PUNTOS PERMITIDOS")</f>
        <v>4.57</v>
      </c>
      <c r="Q28" s="43"/>
      <c r="R28" s="43"/>
    </row>
    <row r="29" spans="1:18" ht="15" thickBot="1" x14ac:dyDescent="0.35">
      <c r="A29" s="44"/>
      <c r="B29" s="45"/>
      <c r="C29" s="45"/>
      <c r="D29" s="45"/>
      <c r="E29" s="45"/>
      <c r="F29" s="45"/>
      <c r="G29" s="45"/>
      <c r="H29" s="45"/>
      <c r="I29" s="45"/>
      <c r="J29" s="45"/>
      <c r="K29" s="45"/>
      <c r="L29" s="45"/>
      <c r="M29" s="45"/>
      <c r="N29" s="45"/>
      <c r="O29" s="39"/>
    </row>
    <row r="30" spans="1:18" ht="23.4" thickBot="1" x14ac:dyDescent="0.35">
      <c r="A30" s="159" t="s">
        <v>50</v>
      </c>
      <c r="B30" s="160"/>
      <c r="C30" s="160"/>
      <c r="D30" s="160"/>
      <c r="E30" s="160"/>
      <c r="F30" s="160"/>
      <c r="G30" s="160"/>
      <c r="H30" s="160"/>
      <c r="I30" s="160"/>
      <c r="J30" s="160"/>
      <c r="K30" s="160"/>
      <c r="L30" s="160"/>
      <c r="M30" s="161"/>
      <c r="N30" s="45"/>
      <c r="O30" s="39"/>
    </row>
    <row r="31" spans="1:18" ht="180.75" customHeight="1" thickBot="1" x14ac:dyDescent="0.35">
      <c r="A31" s="151" t="s">
        <v>13</v>
      </c>
      <c r="B31" s="152"/>
      <c r="C31" s="27"/>
      <c r="D31" s="153" t="s">
        <v>133</v>
      </c>
      <c r="E31" s="154"/>
      <c r="F31" s="154"/>
      <c r="G31" s="154"/>
      <c r="H31" s="154"/>
      <c r="I31" s="154"/>
      <c r="J31" s="154"/>
      <c r="K31" s="154"/>
      <c r="L31" s="154"/>
      <c r="M31" s="155"/>
      <c r="N31" s="28"/>
      <c r="O31" s="29">
        <v>4.08</v>
      </c>
      <c r="R31" s="92"/>
    </row>
    <row r="32" spans="1:18" ht="15" thickBot="1" x14ac:dyDescent="0.35">
      <c r="A32" s="46"/>
      <c r="B32" s="11"/>
      <c r="C32" s="11"/>
      <c r="D32" s="11"/>
      <c r="E32" s="11"/>
      <c r="F32" s="11"/>
      <c r="G32" s="11"/>
      <c r="H32" s="11"/>
      <c r="I32" s="11"/>
      <c r="J32" s="11"/>
      <c r="K32" s="11"/>
      <c r="L32" s="11"/>
      <c r="M32" s="11"/>
      <c r="N32" s="11"/>
      <c r="O32" s="39"/>
    </row>
    <row r="33" spans="1:15" ht="18.600000000000001" thickTop="1" thickBot="1" x14ac:dyDescent="0.35">
      <c r="A33" s="156" t="s">
        <v>12</v>
      </c>
      <c r="B33" s="157"/>
      <c r="C33" s="157"/>
      <c r="D33" s="157"/>
      <c r="E33" s="157"/>
      <c r="F33" s="157"/>
      <c r="G33" s="157"/>
      <c r="H33" s="157"/>
      <c r="I33" s="157"/>
      <c r="J33" s="157"/>
      <c r="K33" s="157"/>
      <c r="L33" s="157"/>
      <c r="M33" s="158"/>
      <c r="N33" s="37"/>
      <c r="O33" s="40">
        <f>IF(O31&lt;=10,O31,"EXCEDE LOS 10 PUNTOS PERMITIDOS")</f>
        <v>4.08</v>
      </c>
    </row>
    <row r="34" spans="1:15" ht="15" thickBot="1" x14ac:dyDescent="0.35">
      <c r="A34" s="46"/>
      <c r="B34" s="11"/>
      <c r="C34" s="11"/>
      <c r="D34" s="11"/>
      <c r="E34" s="11"/>
      <c r="F34" s="11"/>
      <c r="G34" s="11"/>
      <c r="H34" s="11"/>
      <c r="I34" s="11"/>
      <c r="J34" s="11"/>
      <c r="K34" s="11"/>
      <c r="L34" s="11"/>
      <c r="M34" s="11"/>
      <c r="N34" s="11"/>
      <c r="O34" s="39"/>
    </row>
    <row r="35" spans="1:15" ht="23.4" thickBot="1" x14ac:dyDescent="0.35">
      <c r="A35" s="159" t="s">
        <v>51</v>
      </c>
      <c r="B35" s="160"/>
      <c r="C35" s="160"/>
      <c r="D35" s="160"/>
      <c r="E35" s="160"/>
      <c r="F35" s="160"/>
      <c r="G35" s="160"/>
      <c r="H35" s="160"/>
      <c r="I35" s="160"/>
      <c r="J35" s="160"/>
      <c r="K35" s="160"/>
      <c r="L35" s="160"/>
      <c r="M35" s="161"/>
      <c r="N35" s="11"/>
      <c r="O35" s="39"/>
    </row>
    <row r="36" spans="1:15" ht="105" customHeight="1" thickBot="1" x14ac:dyDescent="0.35">
      <c r="A36" s="162" t="s">
        <v>11</v>
      </c>
      <c r="B36" s="163"/>
      <c r="C36" s="27"/>
      <c r="D36" s="153" t="s">
        <v>156</v>
      </c>
      <c r="E36" s="154"/>
      <c r="F36" s="154"/>
      <c r="G36" s="154"/>
      <c r="H36" s="154"/>
      <c r="I36" s="154"/>
      <c r="J36" s="154"/>
      <c r="K36" s="154"/>
      <c r="L36" s="154"/>
      <c r="M36" s="155"/>
      <c r="N36" s="28"/>
      <c r="O36" s="29">
        <f>1+0.5</f>
        <v>1.5</v>
      </c>
    </row>
    <row r="37" spans="1:15" ht="16.2" thickBot="1" x14ac:dyDescent="0.35">
      <c r="A37" s="35"/>
      <c r="B37" s="36"/>
      <c r="C37" s="37"/>
      <c r="D37" s="38"/>
      <c r="E37" s="38"/>
      <c r="F37" s="38"/>
      <c r="G37" s="38"/>
      <c r="H37" s="38"/>
      <c r="I37" s="38"/>
      <c r="J37" s="38"/>
      <c r="K37" s="38"/>
      <c r="L37" s="38"/>
      <c r="M37" s="38"/>
      <c r="N37" s="37"/>
      <c r="O37" s="39"/>
    </row>
    <row r="38" spans="1:15" ht="18.600000000000001" thickTop="1" thickBot="1" x14ac:dyDescent="0.35">
      <c r="A38" s="156" t="s">
        <v>10</v>
      </c>
      <c r="B38" s="157"/>
      <c r="C38" s="157"/>
      <c r="D38" s="157"/>
      <c r="E38" s="157"/>
      <c r="F38" s="157"/>
      <c r="G38" s="157"/>
      <c r="H38" s="157"/>
      <c r="I38" s="157"/>
      <c r="J38" s="157"/>
      <c r="K38" s="157"/>
      <c r="L38" s="157"/>
      <c r="M38" s="158"/>
      <c r="N38" s="37"/>
      <c r="O38" s="40">
        <f>IF(O36&lt;=10,O36,"EXCEDE LOS 10 PUNTOS PERMITIDOS")</f>
        <v>1.5</v>
      </c>
    </row>
    <row r="39" spans="1:15" x14ac:dyDescent="0.3">
      <c r="A39" s="46"/>
      <c r="B39" s="11"/>
      <c r="C39" s="11"/>
      <c r="D39" s="11"/>
      <c r="E39" s="11"/>
      <c r="F39" s="11"/>
      <c r="G39" s="11"/>
      <c r="H39" s="11"/>
      <c r="I39" s="11"/>
      <c r="J39" s="11"/>
      <c r="K39" s="11"/>
      <c r="L39" s="11"/>
      <c r="M39" s="11"/>
      <c r="N39" s="11"/>
      <c r="O39" s="39"/>
    </row>
    <row r="40" spans="1:15" ht="15" thickBot="1" x14ac:dyDescent="0.35">
      <c r="A40" s="46"/>
      <c r="B40" s="11"/>
      <c r="C40" s="11"/>
      <c r="D40" s="11"/>
      <c r="E40" s="11"/>
      <c r="F40" s="11"/>
      <c r="G40" s="11"/>
      <c r="H40" s="11"/>
      <c r="I40" s="11"/>
      <c r="J40" s="11"/>
      <c r="K40" s="11"/>
      <c r="L40" s="11"/>
      <c r="M40" s="11"/>
      <c r="N40" s="11"/>
      <c r="O40" s="47"/>
    </row>
    <row r="41" spans="1:15" ht="24" thickTop="1" thickBot="1" x14ac:dyDescent="0.35">
      <c r="A41" s="148" t="s">
        <v>9</v>
      </c>
      <c r="B41" s="149"/>
      <c r="C41" s="149"/>
      <c r="D41" s="149"/>
      <c r="E41" s="149"/>
      <c r="F41" s="149"/>
      <c r="G41" s="149"/>
      <c r="H41" s="149"/>
      <c r="I41" s="149"/>
      <c r="J41" s="149"/>
      <c r="K41" s="149"/>
      <c r="L41" s="149"/>
      <c r="M41" s="150"/>
      <c r="N41" s="48"/>
      <c r="O41" s="49">
        <f>IF((O23+O28+O33+O38)&lt;=30,(O23+O28+O33+O38),"ERROR EXCEDE LOS 30 PUNTOS")</f>
        <v>18.149999999999999</v>
      </c>
    </row>
    <row r="42" spans="1:15" x14ac:dyDescent="0.3">
      <c r="A42" s="50"/>
      <c r="B42" s="11"/>
      <c r="C42" s="11"/>
      <c r="D42" s="11"/>
      <c r="E42" s="11"/>
      <c r="F42" s="11"/>
      <c r="G42" s="11"/>
      <c r="H42" s="11"/>
      <c r="I42" s="11"/>
      <c r="J42" s="11"/>
      <c r="K42" s="11"/>
      <c r="L42" s="11"/>
      <c r="M42" s="11"/>
      <c r="N42" s="11"/>
      <c r="O42" s="51"/>
    </row>
    <row r="43" spans="1:15" x14ac:dyDescent="0.3">
      <c r="A43" s="50"/>
      <c r="B43" s="11"/>
      <c r="C43" s="11"/>
      <c r="D43" s="11"/>
      <c r="E43" s="11"/>
      <c r="F43" s="11"/>
      <c r="G43" s="11"/>
      <c r="H43" s="11"/>
      <c r="I43" s="11"/>
      <c r="J43" s="11"/>
      <c r="K43" s="11"/>
      <c r="L43" s="11"/>
      <c r="M43" s="11"/>
      <c r="N43" s="11"/>
      <c r="O43" s="51"/>
    </row>
    <row r="44" spans="1:15" x14ac:dyDescent="0.3">
      <c r="A44" s="50"/>
      <c r="B44" s="11"/>
      <c r="C44" s="11"/>
      <c r="D44" s="11"/>
      <c r="E44" s="11"/>
      <c r="F44" s="11"/>
      <c r="G44" s="11"/>
      <c r="H44" s="11"/>
      <c r="I44" s="11"/>
      <c r="J44" s="11"/>
      <c r="K44" s="11"/>
      <c r="L44" s="11"/>
      <c r="M44" s="11"/>
      <c r="N44" s="11"/>
      <c r="O44" s="51"/>
    </row>
    <row r="45" spans="1:15" x14ac:dyDescent="0.3">
      <c r="A45" s="50"/>
      <c r="B45" s="11"/>
      <c r="C45" s="11"/>
      <c r="D45" s="11"/>
      <c r="E45" s="11"/>
      <c r="F45" s="11"/>
      <c r="G45" s="11"/>
      <c r="H45" s="11"/>
      <c r="I45" s="11"/>
      <c r="J45" s="11"/>
      <c r="K45" s="11"/>
      <c r="L45" s="11"/>
      <c r="M45" s="11"/>
      <c r="N45" s="11"/>
      <c r="O45" s="51"/>
    </row>
    <row r="46" spans="1:15" x14ac:dyDescent="0.3">
      <c r="A46" s="50"/>
      <c r="B46" s="11"/>
      <c r="C46" s="11"/>
      <c r="D46" s="11"/>
      <c r="E46" s="11"/>
      <c r="F46" s="11"/>
      <c r="G46" s="11"/>
      <c r="H46" s="11"/>
      <c r="I46" s="11"/>
      <c r="J46" s="11"/>
      <c r="K46" s="11"/>
      <c r="L46" s="11"/>
      <c r="M46" s="11"/>
      <c r="N46" s="11"/>
      <c r="O46" s="51"/>
    </row>
    <row r="47" spans="1:15" x14ac:dyDescent="0.3">
      <c r="A47" s="50"/>
      <c r="B47" s="11"/>
      <c r="C47" s="11"/>
      <c r="D47" s="11"/>
      <c r="E47" s="11"/>
      <c r="F47" s="11"/>
      <c r="G47" s="11"/>
      <c r="H47" s="11"/>
      <c r="I47" s="11"/>
      <c r="J47" s="11"/>
      <c r="K47" s="11"/>
      <c r="L47" s="11"/>
      <c r="M47" s="11"/>
      <c r="N47" s="11"/>
      <c r="O47" s="51"/>
    </row>
    <row r="48" spans="1:15" x14ac:dyDescent="0.3">
      <c r="A48" s="50"/>
      <c r="B48" s="11"/>
      <c r="C48" s="11"/>
      <c r="D48" s="11"/>
      <c r="E48" s="11"/>
      <c r="F48" s="11"/>
      <c r="G48" s="11"/>
      <c r="H48" s="11"/>
      <c r="I48" s="11"/>
      <c r="J48" s="11"/>
      <c r="K48" s="11"/>
      <c r="L48" s="11"/>
      <c r="M48" s="11"/>
      <c r="N48" s="11"/>
      <c r="O48" s="51"/>
    </row>
    <row r="49" spans="1:16" x14ac:dyDescent="0.3">
      <c r="A49" s="50"/>
      <c r="B49" s="11"/>
      <c r="C49" s="11"/>
      <c r="D49" s="11"/>
      <c r="E49" s="11"/>
      <c r="F49" s="11"/>
      <c r="G49" s="11"/>
      <c r="H49" s="11"/>
      <c r="I49" s="11"/>
      <c r="J49" s="11"/>
      <c r="K49" s="11"/>
      <c r="L49" s="11"/>
      <c r="M49" s="11"/>
      <c r="N49" s="11"/>
      <c r="O49" s="51"/>
    </row>
    <row r="50" spans="1:16" x14ac:dyDescent="0.3">
      <c r="A50" s="50"/>
      <c r="B50" s="11"/>
      <c r="C50" s="11"/>
      <c r="D50" s="11"/>
      <c r="E50" s="11"/>
      <c r="F50" s="11"/>
      <c r="G50" s="11"/>
      <c r="H50" s="11"/>
      <c r="I50" s="11"/>
      <c r="J50" s="11"/>
      <c r="K50" s="11"/>
      <c r="L50" s="11"/>
      <c r="M50" s="11"/>
      <c r="N50" s="11"/>
      <c r="O50" s="51"/>
    </row>
    <row r="51" spans="1:16" x14ac:dyDescent="0.3">
      <c r="A51" s="50"/>
      <c r="B51" s="11"/>
      <c r="C51" s="11"/>
      <c r="D51" s="11"/>
      <c r="E51" s="11"/>
      <c r="F51" s="11"/>
      <c r="G51" s="11"/>
      <c r="H51" s="11"/>
      <c r="I51" s="11"/>
      <c r="J51" s="11"/>
      <c r="K51" s="11"/>
      <c r="L51" s="11"/>
      <c r="M51" s="11"/>
      <c r="N51" s="11"/>
      <c r="O51" s="51"/>
    </row>
    <row r="52" spans="1:16" s="55" customFormat="1" x14ac:dyDescent="0.3">
      <c r="A52" s="52"/>
      <c r="B52" s="53"/>
      <c r="C52" s="53"/>
      <c r="D52" s="53"/>
      <c r="E52" s="53"/>
      <c r="F52" s="53"/>
      <c r="G52" s="53"/>
      <c r="H52" s="53"/>
      <c r="I52" s="53"/>
      <c r="J52" s="53"/>
      <c r="K52" s="53"/>
      <c r="L52" s="53"/>
      <c r="M52" s="53"/>
      <c r="N52" s="53"/>
      <c r="O52" s="54"/>
    </row>
    <row r="53" spans="1:16" s="55" customFormat="1" x14ac:dyDescent="0.3">
      <c r="A53" s="52"/>
      <c r="B53" s="53"/>
      <c r="C53" s="53"/>
      <c r="D53" s="53"/>
      <c r="E53" s="53"/>
      <c r="F53" s="53"/>
      <c r="G53" s="53"/>
      <c r="H53" s="53"/>
      <c r="I53" s="53"/>
      <c r="J53" s="53"/>
      <c r="K53" s="53"/>
      <c r="L53" s="53"/>
      <c r="M53" s="53"/>
      <c r="N53" s="53"/>
      <c r="O53" s="56" t="s">
        <v>52</v>
      </c>
    </row>
    <row r="54" spans="1:16" s="55" customFormat="1" x14ac:dyDescent="0.3">
      <c r="A54" s="52"/>
      <c r="B54" s="53"/>
      <c r="C54" s="53"/>
      <c r="D54" s="53"/>
      <c r="E54" s="53"/>
      <c r="F54" s="53"/>
      <c r="G54" s="53"/>
      <c r="H54" s="53"/>
      <c r="I54" s="53"/>
      <c r="J54" s="53"/>
      <c r="K54" s="53"/>
      <c r="L54" s="53"/>
      <c r="M54" s="53"/>
      <c r="N54" s="53"/>
      <c r="O54" s="54"/>
    </row>
    <row r="55" spans="1:16" s="55" customFormat="1" x14ac:dyDescent="0.3">
      <c r="A55" s="52"/>
      <c r="B55" s="53"/>
      <c r="C55" s="53"/>
      <c r="D55" s="53"/>
      <c r="E55" s="53"/>
      <c r="F55" s="53"/>
      <c r="G55" s="53"/>
      <c r="H55" s="53"/>
      <c r="I55" s="53"/>
      <c r="J55" s="53"/>
      <c r="K55" s="53"/>
      <c r="L55" s="53"/>
      <c r="M55" s="53"/>
      <c r="N55" s="53"/>
      <c r="O55" s="54"/>
    </row>
    <row r="56" spans="1:16" s="55" customFormat="1" ht="24.6" x14ac:dyDescent="0.3">
      <c r="A56" s="140" t="s">
        <v>53</v>
      </c>
      <c r="B56" s="141"/>
      <c r="C56" s="141"/>
      <c r="D56" s="141"/>
      <c r="E56" s="141"/>
      <c r="F56" s="141"/>
      <c r="G56" s="141"/>
      <c r="H56" s="141"/>
      <c r="I56" s="141"/>
      <c r="J56" s="141"/>
      <c r="K56" s="141"/>
      <c r="L56" s="141"/>
      <c r="M56" s="141"/>
      <c r="N56" s="141"/>
      <c r="O56" s="142"/>
    </row>
    <row r="57" spans="1:16" s="55" customFormat="1" x14ac:dyDescent="0.3">
      <c r="A57" s="57"/>
      <c r="B57" s="53"/>
      <c r="C57" s="53"/>
      <c r="D57" s="53"/>
      <c r="E57" s="53"/>
      <c r="F57" s="53"/>
      <c r="G57" s="53"/>
      <c r="H57" s="53"/>
      <c r="I57" s="53"/>
      <c r="J57" s="53"/>
      <c r="K57" s="53"/>
      <c r="L57" s="58"/>
      <c r="M57" s="53"/>
      <c r="N57" s="53"/>
      <c r="O57" s="53"/>
      <c r="P57" s="59"/>
    </row>
    <row r="58" spans="1:16" s="55" customFormat="1" ht="36.75" customHeight="1" x14ac:dyDescent="0.3">
      <c r="A58" s="139" t="s">
        <v>54</v>
      </c>
      <c r="B58" s="139"/>
      <c r="C58" s="139"/>
      <c r="D58" s="139"/>
      <c r="E58" s="139"/>
      <c r="F58" s="128"/>
      <c r="G58" s="128"/>
      <c r="H58" s="128"/>
      <c r="I58" s="60" t="s">
        <v>55</v>
      </c>
      <c r="J58" s="61" t="s">
        <v>56</v>
      </c>
      <c r="K58" s="61" t="s">
        <v>57</v>
      </c>
      <c r="L58" s="61" t="s">
        <v>58</v>
      </c>
      <c r="M58" s="61"/>
      <c r="N58" s="62"/>
      <c r="O58" s="61" t="s">
        <v>59</v>
      </c>
    </row>
    <row r="59" spans="1:16" s="55" customFormat="1" ht="23.25" customHeight="1" x14ac:dyDescent="0.3">
      <c r="A59" s="63">
        <v>1</v>
      </c>
      <c r="B59" s="143" t="s">
        <v>60</v>
      </c>
      <c r="C59" s="143"/>
      <c r="D59" s="143"/>
      <c r="E59" s="143"/>
      <c r="F59" s="130"/>
      <c r="G59" s="130"/>
      <c r="H59" s="130"/>
      <c r="I59" s="64" t="s">
        <v>61</v>
      </c>
      <c r="J59" s="65">
        <v>0</v>
      </c>
      <c r="K59" s="65">
        <v>0</v>
      </c>
      <c r="L59" s="65">
        <v>0</v>
      </c>
      <c r="M59" s="66"/>
      <c r="N59" s="66"/>
      <c r="O59" s="66">
        <f>J59+K59+L59</f>
        <v>0</v>
      </c>
    </row>
    <row r="60" spans="1:16" s="55" customFormat="1" x14ac:dyDescent="0.3">
      <c r="A60" s="63">
        <v>2</v>
      </c>
      <c r="B60" s="129" t="s">
        <v>62</v>
      </c>
      <c r="C60" s="143"/>
      <c r="D60" s="143"/>
      <c r="E60" s="143"/>
      <c r="F60" s="130"/>
      <c r="G60" s="130"/>
      <c r="H60" s="130"/>
      <c r="I60" s="64" t="s">
        <v>61</v>
      </c>
      <c r="J60" s="65">
        <v>0</v>
      </c>
      <c r="K60" s="65">
        <v>0</v>
      </c>
      <c r="L60" s="65">
        <v>0</v>
      </c>
      <c r="M60" s="66"/>
      <c r="N60" s="66"/>
      <c r="O60" s="66">
        <f t="shared" ref="O60:O65" si="0">J60+K60+L60</f>
        <v>0</v>
      </c>
    </row>
    <row r="61" spans="1:16" s="55" customFormat="1" ht="37.5" customHeight="1" x14ac:dyDescent="0.3">
      <c r="A61" s="63">
        <v>3</v>
      </c>
      <c r="B61" s="143" t="s">
        <v>63</v>
      </c>
      <c r="C61" s="143"/>
      <c r="D61" s="143"/>
      <c r="E61" s="143"/>
      <c r="F61" s="130"/>
      <c r="G61" s="130"/>
      <c r="H61" s="130"/>
      <c r="I61" s="64" t="s">
        <v>64</v>
      </c>
      <c r="J61" s="65">
        <v>0</v>
      </c>
      <c r="K61" s="65">
        <v>0</v>
      </c>
      <c r="L61" s="65">
        <v>0</v>
      </c>
      <c r="M61" s="66"/>
      <c r="N61" s="66"/>
      <c r="O61" s="66">
        <f t="shared" si="0"/>
        <v>0</v>
      </c>
    </row>
    <row r="62" spans="1:16" s="55" customFormat="1" ht="37.5" customHeight="1" x14ac:dyDescent="0.3">
      <c r="A62" s="63">
        <v>4</v>
      </c>
      <c r="B62" s="143" t="s">
        <v>65</v>
      </c>
      <c r="C62" s="143"/>
      <c r="D62" s="143"/>
      <c r="E62" s="143"/>
      <c r="F62" s="130"/>
      <c r="G62" s="130"/>
      <c r="H62" s="130"/>
      <c r="I62" s="64" t="s">
        <v>64</v>
      </c>
      <c r="J62" s="65">
        <v>0</v>
      </c>
      <c r="K62" s="65">
        <v>0</v>
      </c>
      <c r="L62" s="65">
        <v>0</v>
      </c>
      <c r="M62" s="66"/>
      <c r="N62" s="66"/>
      <c r="O62" s="66">
        <f t="shared" si="0"/>
        <v>0</v>
      </c>
    </row>
    <row r="63" spans="1:16" s="55" customFormat="1" ht="37.5" customHeight="1" x14ac:dyDescent="0.3">
      <c r="A63" s="63">
        <v>5</v>
      </c>
      <c r="B63" s="143" t="s">
        <v>66</v>
      </c>
      <c r="C63" s="143"/>
      <c r="D63" s="143"/>
      <c r="E63" s="143"/>
      <c r="F63" s="130"/>
      <c r="G63" s="130"/>
      <c r="H63" s="130"/>
      <c r="I63" s="64" t="s">
        <v>64</v>
      </c>
      <c r="J63" s="65">
        <v>0</v>
      </c>
      <c r="K63" s="65">
        <v>0</v>
      </c>
      <c r="L63" s="65">
        <v>0</v>
      </c>
      <c r="M63" s="66"/>
      <c r="N63" s="66"/>
      <c r="O63" s="66">
        <f t="shared" si="0"/>
        <v>0</v>
      </c>
    </row>
    <row r="64" spans="1:16" s="55" customFormat="1" ht="37.5" customHeight="1" x14ac:dyDescent="0.3">
      <c r="A64" s="63">
        <v>6</v>
      </c>
      <c r="B64" s="143" t="s">
        <v>67</v>
      </c>
      <c r="C64" s="143"/>
      <c r="D64" s="143"/>
      <c r="E64" s="143"/>
      <c r="F64" s="130"/>
      <c r="G64" s="130"/>
      <c r="H64" s="130"/>
      <c r="I64" s="64" t="s">
        <v>68</v>
      </c>
      <c r="J64" s="65">
        <v>0</v>
      </c>
      <c r="K64" s="65">
        <v>0</v>
      </c>
      <c r="L64" s="65">
        <v>0</v>
      </c>
      <c r="M64" s="66"/>
      <c r="N64" s="66"/>
      <c r="O64" s="66">
        <f t="shared" si="0"/>
        <v>0</v>
      </c>
    </row>
    <row r="65" spans="1:15" s="55" customFormat="1" ht="37.5" customHeight="1" x14ac:dyDescent="0.3">
      <c r="A65" s="63">
        <v>7</v>
      </c>
      <c r="B65" s="143" t="s">
        <v>69</v>
      </c>
      <c r="C65" s="143"/>
      <c r="D65" s="143"/>
      <c r="E65" s="143"/>
      <c r="F65" s="130"/>
      <c r="G65" s="130"/>
      <c r="H65" s="130"/>
      <c r="I65" s="64" t="s">
        <v>68</v>
      </c>
      <c r="J65" s="65">
        <v>0</v>
      </c>
      <c r="K65" s="65">
        <v>0</v>
      </c>
      <c r="L65" s="65">
        <v>0</v>
      </c>
      <c r="M65" s="66"/>
      <c r="N65" s="66"/>
      <c r="O65" s="66">
        <f t="shared" si="0"/>
        <v>0</v>
      </c>
    </row>
    <row r="66" spans="1:15" s="55" customFormat="1" ht="15.6" x14ac:dyDescent="0.3">
      <c r="A66" s="127" t="s">
        <v>70</v>
      </c>
      <c r="B66" s="127"/>
      <c r="C66" s="127"/>
      <c r="D66" s="127"/>
      <c r="E66" s="127"/>
      <c r="F66" s="127"/>
      <c r="G66" s="127"/>
      <c r="H66" s="127"/>
      <c r="I66" s="127"/>
      <c r="J66" s="67">
        <f>SUM(J59:J65)</f>
        <v>0</v>
      </c>
      <c r="K66" s="67">
        <f>SUM(K59:K65)</f>
        <v>0</v>
      </c>
      <c r="L66" s="67">
        <f>SUM(L59:L65)</f>
        <v>0</v>
      </c>
      <c r="M66" s="68"/>
      <c r="N66" s="66"/>
      <c r="O66" s="66">
        <f>SUM(O59:O65)</f>
        <v>0</v>
      </c>
    </row>
    <row r="67" spans="1:15" s="55" customFormat="1" ht="17.399999999999999" x14ac:dyDescent="0.3">
      <c r="A67" s="131" t="s">
        <v>71</v>
      </c>
      <c r="B67" s="131"/>
      <c r="C67" s="131"/>
      <c r="D67" s="131"/>
      <c r="E67" s="131"/>
      <c r="F67" s="131"/>
      <c r="G67" s="131"/>
      <c r="H67" s="131"/>
      <c r="I67" s="131"/>
      <c r="J67" s="131"/>
      <c r="K67" s="131"/>
      <c r="L67" s="131"/>
      <c r="M67" s="62"/>
      <c r="N67" s="68"/>
      <c r="O67" s="69">
        <f>O66/3</f>
        <v>0</v>
      </c>
    </row>
    <row r="68" spans="1:15" s="55" customFormat="1" x14ac:dyDescent="0.3">
      <c r="A68" s="70"/>
      <c r="B68" s="62"/>
      <c r="C68" s="62"/>
      <c r="D68" s="62"/>
      <c r="E68" s="62"/>
      <c r="F68" s="62"/>
      <c r="G68" s="62"/>
      <c r="H68" s="62"/>
      <c r="I68" s="62"/>
      <c r="J68" s="62"/>
      <c r="K68" s="62"/>
      <c r="L68" s="62"/>
      <c r="M68" s="62"/>
      <c r="N68" s="62"/>
      <c r="O68" s="62"/>
    </row>
    <row r="69" spans="1:15" s="55" customFormat="1" ht="39" customHeight="1" x14ac:dyDescent="0.3">
      <c r="A69" s="139" t="s">
        <v>72</v>
      </c>
      <c r="B69" s="139"/>
      <c r="C69" s="139"/>
      <c r="D69" s="139"/>
      <c r="E69" s="139"/>
      <c r="F69" s="139"/>
      <c r="G69" s="139"/>
      <c r="H69" s="139"/>
      <c r="I69" s="60" t="s">
        <v>55</v>
      </c>
      <c r="J69" s="61" t="s">
        <v>56</v>
      </c>
      <c r="K69" s="61" t="s">
        <v>57</v>
      </c>
      <c r="L69" s="61" t="s">
        <v>58</v>
      </c>
      <c r="M69" s="61"/>
      <c r="N69" s="62"/>
      <c r="O69" s="61" t="s">
        <v>59</v>
      </c>
    </row>
    <row r="70" spans="1:15" s="55" customFormat="1" ht="15.6" x14ac:dyDescent="0.3">
      <c r="A70" s="63">
        <v>1</v>
      </c>
      <c r="B70" s="129" t="s">
        <v>73</v>
      </c>
      <c r="C70" s="129"/>
      <c r="D70" s="129"/>
      <c r="E70" s="129"/>
      <c r="F70" s="130"/>
      <c r="G70" s="130"/>
      <c r="H70" s="130"/>
      <c r="I70" s="68" t="s">
        <v>74</v>
      </c>
      <c r="J70" s="71">
        <v>0</v>
      </c>
      <c r="K70" s="71">
        <v>0</v>
      </c>
      <c r="L70" s="71">
        <v>0</v>
      </c>
      <c r="M70" s="71"/>
      <c r="N70" s="66"/>
      <c r="O70" s="66">
        <f>J70+K70+L70</f>
        <v>0</v>
      </c>
    </row>
    <row r="71" spans="1:15" s="55" customFormat="1" ht="15.6" x14ac:dyDescent="0.3">
      <c r="A71" s="63">
        <v>2</v>
      </c>
      <c r="B71" s="129" t="s">
        <v>75</v>
      </c>
      <c r="C71" s="129"/>
      <c r="D71" s="129"/>
      <c r="E71" s="129"/>
      <c r="F71" s="130"/>
      <c r="G71" s="130"/>
      <c r="H71" s="130"/>
      <c r="I71" s="68" t="s">
        <v>74</v>
      </c>
      <c r="J71" s="71">
        <v>0</v>
      </c>
      <c r="K71" s="71">
        <v>0</v>
      </c>
      <c r="L71" s="71">
        <v>0</v>
      </c>
      <c r="M71" s="71"/>
      <c r="N71" s="66"/>
      <c r="O71" s="66">
        <f>J71+K71+L71</f>
        <v>0</v>
      </c>
    </row>
    <row r="72" spans="1:15" s="55" customFormat="1" ht="15.6" x14ac:dyDescent="0.3">
      <c r="A72" s="63">
        <v>3</v>
      </c>
      <c r="B72" s="129" t="s">
        <v>76</v>
      </c>
      <c r="C72" s="129"/>
      <c r="D72" s="129"/>
      <c r="E72" s="129"/>
      <c r="F72" s="130"/>
      <c r="G72" s="130"/>
      <c r="H72" s="130"/>
      <c r="I72" s="68" t="s">
        <v>74</v>
      </c>
      <c r="J72" s="71">
        <v>0</v>
      </c>
      <c r="K72" s="71">
        <v>0</v>
      </c>
      <c r="L72" s="71">
        <v>0</v>
      </c>
      <c r="M72" s="71"/>
      <c r="N72" s="66"/>
      <c r="O72" s="66">
        <f>J72+K72+L72</f>
        <v>0</v>
      </c>
    </row>
    <row r="73" spans="1:15" s="55" customFormat="1" x14ac:dyDescent="0.3">
      <c r="A73" s="63"/>
      <c r="B73" s="134" t="s">
        <v>77</v>
      </c>
      <c r="C73" s="134"/>
      <c r="D73" s="134"/>
      <c r="E73" s="134"/>
      <c r="F73" s="134"/>
      <c r="G73" s="134"/>
      <c r="H73" s="134"/>
      <c r="I73" s="134"/>
      <c r="J73" s="71">
        <f>SUM(J70:J72)</f>
        <v>0</v>
      </c>
      <c r="K73" s="71">
        <f>SUM(K70:K72)</f>
        <v>0</v>
      </c>
      <c r="L73" s="71">
        <f>SUM(L70:L72)</f>
        <v>0</v>
      </c>
      <c r="M73" s="71"/>
      <c r="N73" s="66"/>
      <c r="O73" s="66">
        <f>SUM(O70:O72)</f>
        <v>0</v>
      </c>
    </row>
    <row r="74" spans="1:15" s="55" customFormat="1" ht="17.399999999999999" x14ac:dyDescent="0.3">
      <c r="A74" s="135" t="s">
        <v>78</v>
      </c>
      <c r="B74" s="135"/>
      <c r="C74" s="135"/>
      <c r="D74" s="135"/>
      <c r="E74" s="135"/>
      <c r="F74" s="135"/>
      <c r="G74" s="135"/>
      <c r="H74" s="135"/>
      <c r="I74" s="135"/>
      <c r="J74" s="135"/>
      <c r="K74" s="135"/>
      <c r="L74" s="135"/>
      <c r="M74" s="71"/>
      <c r="N74" s="66"/>
      <c r="O74" s="69">
        <f>O73/3</f>
        <v>0</v>
      </c>
    </row>
    <row r="75" spans="1:15" s="55" customFormat="1" ht="17.399999999999999" x14ac:dyDescent="0.3">
      <c r="A75" s="136"/>
      <c r="B75" s="136"/>
      <c r="C75" s="136"/>
      <c r="D75" s="136"/>
      <c r="E75" s="136"/>
      <c r="F75" s="136"/>
      <c r="G75" s="136"/>
      <c r="H75" s="136"/>
      <c r="I75" s="136"/>
      <c r="J75" s="136"/>
      <c r="K75" s="136"/>
      <c r="L75" s="136"/>
      <c r="M75" s="71"/>
      <c r="N75" s="66"/>
      <c r="O75" s="69"/>
    </row>
    <row r="76" spans="1:15" s="55" customFormat="1" ht="26.4" x14ac:dyDescent="0.3">
      <c r="A76" s="137" t="s">
        <v>79</v>
      </c>
      <c r="B76" s="138"/>
      <c r="C76" s="138"/>
      <c r="D76" s="138"/>
      <c r="E76" s="138"/>
      <c r="F76" s="138"/>
      <c r="G76" s="138"/>
      <c r="H76" s="138"/>
      <c r="I76" s="60" t="s">
        <v>55</v>
      </c>
      <c r="J76" s="61" t="s">
        <v>56</v>
      </c>
      <c r="K76" s="61"/>
      <c r="L76" s="61"/>
      <c r="M76" s="71"/>
      <c r="N76" s="66"/>
      <c r="O76" s="61" t="s">
        <v>59</v>
      </c>
    </row>
    <row r="77" spans="1:15" s="55" customFormat="1" ht="40.5" customHeight="1" x14ac:dyDescent="0.3">
      <c r="A77" s="63">
        <v>1</v>
      </c>
      <c r="B77" s="129" t="s">
        <v>80</v>
      </c>
      <c r="C77" s="129"/>
      <c r="D77" s="129"/>
      <c r="E77" s="129"/>
      <c r="F77" s="130"/>
      <c r="G77" s="130"/>
      <c r="H77" s="130"/>
      <c r="I77" s="68" t="s">
        <v>74</v>
      </c>
      <c r="J77" s="71">
        <v>0</v>
      </c>
      <c r="K77" s="71"/>
      <c r="L77" s="71"/>
      <c r="M77" s="71"/>
      <c r="N77" s="66"/>
      <c r="O77" s="66">
        <f>J77</f>
        <v>0</v>
      </c>
    </row>
    <row r="78" spans="1:15" s="55" customFormat="1" ht="40.5" customHeight="1" x14ac:dyDescent="0.3">
      <c r="A78" s="63">
        <v>2</v>
      </c>
      <c r="B78" s="129" t="s">
        <v>81</v>
      </c>
      <c r="C78" s="129"/>
      <c r="D78" s="129"/>
      <c r="E78" s="129"/>
      <c r="F78" s="130"/>
      <c r="G78" s="130"/>
      <c r="H78" s="130"/>
      <c r="I78" s="68" t="s">
        <v>74</v>
      </c>
      <c r="J78" s="71">
        <v>0</v>
      </c>
      <c r="K78" s="71"/>
      <c r="L78" s="71"/>
      <c r="M78" s="71"/>
      <c r="N78" s="66"/>
      <c r="O78" s="66">
        <f>J78</f>
        <v>0</v>
      </c>
    </row>
    <row r="79" spans="1:15" s="55" customFormat="1" ht="40.5" customHeight="1" x14ac:dyDescent="0.3">
      <c r="A79" s="63">
        <v>3</v>
      </c>
      <c r="B79" s="129" t="s">
        <v>82</v>
      </c>
      <c r="C79" s="129"/>
      <c r="D79" s="129"/>
      <c r="E79" s="129"/>
      <c r="F79" s="130"/>
      <c r="G79" s="130"/>
      <c r="H79" s="130"/>
      <c r="I79" s="68" t="s">
        <v>74</v>
      </c>
      <c r="J79" s="71">
        <v>0</v>
      </c>
      <c r="K79" s="71"/>
      <c r="L79" s="71"/>
      <c r="M79" s="71"/>
      <c r="N79" s="66"/>
      <c r="O79" s="66">
        <f>J79</f>
        <v>0</v>
      </c>
    </row>
    <row r="80" spans="1:15" s="55" customFormat="1" ht="15.6" x14ac:dyDescent="0.3">
      <c r="A80" s="127" t="s">
        <v>83</v>
      </c>
      <c r="B80" s="127"/>
      <c r="C80" s="127"/>
      <c r="D80" s="127"/>
      <c r="E80" s="127"/>
      <c r="F80" s="127"/>
      <c r="G80" s="127"/>
      <c r="H80" s="127"/>
      <c r="I80" s="127"/>
      <c r="J80" s="68">
        <f>SUM(J77:J79)</f>
        <v>0</v>
      </c>
      <c r="K80" s="68"/>
      <c r="L80" s="68"/>
      <c r="M80" s="68"/>
      <c r="N80" s="66"/>
      <c r="O80" s="66"/>
    </row>
    <row r="81" spans="1:15" s="55" customFormat="1" ht="17.399999999999999" x14ac:dyDescent="0.3">
      <c r="A81" s="127" t="s">
        <v>84</v>
      </c>
      <c r="B81" s="127"/>
      <c r="C81" s="127"/>
      <c r="D81" s="127"/>
      <c r="E81" s="127"/>
      <c r="F81" s="127"/>
      <c r="G81" s="127"/>
      <c r="H81" s="127"/>
      <c r="I81" s="127"/>
      <c r="J81" s="127"/>
      <c r="K81" s="127"/>
      <c r="L81" s="127"/>
      <c r="M81" s="68"/>
      <c r="N81" s="66"/>
      <c r="O81" s="69">
        <f>SUM(O77:O79)</f>
        <v>0</v>
      </c>
    </row>
    <row r="82" spans="1:15" s="55" customFormat="1" x14ac:dyDescent="0.3">
      <c r="A82" s="70"/>
      <c r="B82" s="62"/>
      <c r="C82" s="62"/>
      <c r="D82" s="62"/>
      <c r="E82" s="125"/>
      <c r="F82" s="125"/>
      <c r="G82" s="125"/>
      <c r="H82" s="125"/>
      <c r="I82" s="125"/>
      <c r="J82" s="125"/>
      <c r="K82" s="125"/>
      <c r="L82" s="125"/>
      <c r="M82" s="125"/>
      <c r="N82" s="125"/>
      <c r="O82" s="125"/>
    </row>
    <row r="83" spans="1:15" s="55" customFormat="1" x14ac:dyDescent="0.3">
      <c r="A83" s="70"/>
      <c r="B83" s="62"/>
      <c r="C83" s="62"/>
      <c r="D83" s="62"/>
      <c r="E83" s="62"/>
      <c r="F83" s="62"/>
      <c r="G83" s="62"/>
      <c r="H83" s="62"/>
      <c r="I83" s="62"/>
      <c r="J83" s="62"/>
      <c r="K83" s="62"/>
      <c r="L83" s="62"/>
      <c r="M83" s="62"/>
      <c r="N83" s="62"/>
      <c r="O83" s="62"/>
    </row>
    <row r="84" spans="1:15" s="55" customFormat="1" ht="24.6" x14ac:dyDescent="0.3">
      <c r="A84" s="126" t="s">
        <v>85</v>
      </c>
      <c r="B84" s="126"/>
      <c r="C84" s="126"/>
      <c r="D84" s="126"/>
      <c r="E84" s="126"/>
      <c r="F84" s="126"/>
      <c r="G84" s="126"/>
      <c r="H84" s="126"/>
      <c r="I84" s="126"/>
      <c r="J84" s="126"/>
      <c r="K84" s="126"/>
      <c r="L84" s="126"/>
      <c r="M84" s="126"/>
      <c r="N84" s="126"/>
      <c r="O84" s="126"/>
    </row>
    <row r="85" spans="1:15" s="55" customFormat="1" x14ac:dyDescent="0.3">
      <c r="A85" s="70"/>
      <c r="B85" s="62"/>
      <c r="C85" s="62"/>
      <c r="D85" s="62"/>
      <c r="E85" s="62"/>
      <c r="F85" s="62"/>
      <c r="G85" s="62"/>
      <c r="H85" s="62"/>
      <c r="I85" s="62"/>
      <c r="J85" s="62"/>
      <c r="K85" s="62"/>
      <c r="L85" s="62"/>
      <c r="M85" s="62"/>
      <c r="N85" s="62"/>
      <c r="O85" s="62"/>
    </row>
    <row r="86" spans="1:15" s="55" customFormat="1" ht="24" x14ac:dyDescent="0.3">
      <c r="A86" s="127" t="s">
        <v>86</v>
      </c>
      <c r="B86" s="127"/>
      <c r="C86" s="127"/>
      <c r="D86" s="127"/>
      <c r="E86" s="127"/>
      <c r="F86" s="128"/>
      <c r="G86" s="128"/>
      <c r="H86" s="128"/>
      <c r="I86" s="60" t="s">
        <v>55</v>
      </c>
      <c r="J86" s="61"/>
      <c r="K86" s="62"/>
      <c r="L86" s="62"/>
      <c r="M86" s="62"/>
      <c r="N86" s="62"/>
      <c r="O86" s="60" t="s">
        <v>59</v>
      </c>
    </row>
    <row r="87" spans="1:15" s="55" customFormat="1" ht="15.6" x14ac:dyDescent="0.3">
      <c r="A87" s="63">
        <v>1</v>
      </c>
      <c r="B87" s="129" t="s">
        <v>87</v>
      </c>
      <c r="C87" s="129"/>
      <c r="D87" s="129"/>
      <c r="E87" s="129"/>
      <c r="F87" s="130"/>
      <c r="G87" s="130"/>
      <c r="H87" s="130"/>
      <c r="I87" s="72" t="s">
        <v>88</v>
      </c>
      <c r="J87" s="72"/>
      <c r="K87" s="73"/>
      <c r="L87" s="73"/>
      <c r="M87" s="73"/>
      <c r="N87" s="66"/>
      <c r="O87" s="71">
        <v>0</v>
      </c>
    </row>
    <row r="88" spans="1:15" s="55" customFormat="1" ht="15.6" x14ac:dyDescent="0.3">
      <c r="A88" s="63"/>
      <c r="B88" s="74"/>
      <c r="C88" s="74"/>
      <c r="D88" s="74"/>
      <c r="E88" s="74"/>
      <c r="F88" s="66"/>
      <c r="G88" s="66"/>
      <c r="H88" s="66"/>
      <c r="I88" s="68"/>
      <c r="J88" s="68"/>
      <c r="K88" s="73"/>
      <c r="L88" s="73"/>
      <c r="M88" s="73"/>
      <c r="N88" s="66"/>
      <c r="O88" s="66"/>
    </row>
    <row r="89" spans="1:15" s="55" customFormat="1" ht="17.399999999999999" x14ac:dyDescent="0.3">
      <c r="A89" s="131" t="s">
        <v>89</v>
      </c>
      <c r="B89" s="131"/>
      <c r="C89" s="131"/>
      <c r="D89" s="131"/>
      <c r="E89" s="131"/>
      <c r="F89" s="131"/>
      <c r="G89" s="131"/>
      <c r="H89" s="131"/>
      <c r="I89" s="131"/>
      <c r="J89" s="131"/>
      <c r="K89" s="131"/>
      <c r="L89" s="72"/>
      <c r="M89" s="62"/>
      <c r="N89" s="62"/>
      <c r="O89" s="68">
        <f>O87</f>
        <v>0</v>
      </c>
    </row>
    <row r="90" spans="1:15" s="55" customFormat="1" x14ac:dyDescent="0.3">
      <c r="A90" s="70"/>
      <c r="B90" s="62"/>
      <c r="C90" s="62"/>
      <c r="D90" s="62"/>
      <c r="E90" s="62"/>
      <c r="F90" s="62"/>
      <c r="G90" s="62"/>
      <c r="H90" s="62"/>
      <c r="I90" s="62"/>
      <c r="J90" s="62"/>
      <c r="K90" s="62"/>
      <c r="L90" s="62"/>
      <c r="M90" s="62"/>
      <c r="N90" s="62"/>
      <c r="O90" s="62"/>
    </row>
    <row r="91" spans="1:15" s="55" customFormat="1" ht="28.2" x14ac:dyDescent="0.3">
      <c r="A91" s="132" t="s">
        <v>90</v>
      </c>
      <c r="B91" s="132"/>
      <c r="C91" s="132"/>
      <c r="D91" s="132"/>
      <c r="E91" s="132"/>
      <c r="F91" s="132"/>
      <c r="G91" s="132"/>
      <c r="H91" s="132"/>
      <c r="I91" s="132"/>
      <c r="J91" s="132"/>
      <c r="K91" s="132"/>
      <c r="L91" s="132"/>
      <c r="M91" s="132"/>
      <c r="N91" s="132"/>
      <c r="O91" s="132"/>
    </row>
    <row r="92" spans="1:15" s="55" customFormat="1" x14ac:dyDescent="0.3">
      <c r="A92" s="70"/>
      <c r="B92" s="62"/>
      <c r="C92" s="62"/>
      <c r="D92" s="62"/>
      <c r="E92" s="62"/>
      <c r="F92" s="62"/>
      <c r="G92" s="62"/>
      <c r="H92" s="62"/>
      <c r="I92" s="62"/>
      <c r="J92" s="62"/>
      <c r="K92" s="62"/>
      <c r="L92" s="62"/>
      <c r="M92" s="62"/>
      <c r="N92" s="62"/>
      <c r="O92" s="62"/>
    </row>
    <row r="93" spans="1:15" s="55" customFormat="1" ht="17.399999999999999" x14ac:dyDescent="0.3">
      <c r="A93" s="133" t="s">
        <v>9</v>
      </c>
      <c r="B93" s="133"/>
      <c r="C93" s="133"/>
      <c r="D93" s="133"/>
      <c r="E93" s="133"/>
      <c r="F93" s="133"/>
      <c r="G93" s="133"/>
      <c r="H93" s="133"/>
      <c r="I93" s="133"/>
      <c r="J93" s="133"/>
      <c r="K93" s="133"/>
      <c r="L93" s="75"/>
      <c r="M93" s="75"/>
      <c r="N93" s="69"/>
      <c r="O93" s="69">
        <f>O41</f>
        <v>18.149999999999999</v>
      </c>
    </row>
    <row r="94" spans="1:15" s="55" customFormat="1" ht="17.399999999999999" x14ac:dyDescent="0.3">
      <c r="A94" s="133" t="s">
        <v>91</v>
      </c>
      <c r="B94" s="133"/>
      <c r="C94" s="133"/>
      <c r="D94" s="133"/>
      <c r="E94" s="133"/>
      <c r="F94" s="133"/>
      <c r="G94" s="133"/>
      <c r="H94" s="133"/>
      <c r="I94" s="133"/>
      <c r="J94" s="133"/>
      <c r="K94" s="133"/>
      <c r="L94" s="75"/>
      <c r="M94" s="75"/>
      <c r="N94" s="69"/>
      <c r="O94" s="69">
        <f>O67</f>
        <v>0</v>
      </c>
    </row>
    <row r="95" spans="1:15" s="55" customFormat="1" ht="17.399999999999999" x14ac:dyDescent="0.3">
      <c r="A95" s="133" t="s">
        <v>92</v>
      </c>
      <c r="B95" s="133"/>
      <c r="C95" s="133"/>
      <c r="D95" s="133"/>
      <c r="E95" s="133"/>
      <c r="F95" s="133"/>
      <c r="G95" s="133"/>
      <c r="H95" s="133"/>
      <c r="I95" s="133"/>
      <c r="J95" s="133"/>
      <c r="K95" s="133"/>
      <c r="L95" s="75"/>
      <c r="M95" s="75"/>
      <c r="N95" s="69"/>
      <c r="O95" s="69">
        <f>O74</f>
        <v>0</v>
      </c>
    </row>
    <row r="96" spans="1:15" s="55" customFormat="1" ht="17.399999999999999" x14ac:dyDescent="0.3">
      <c r="A96" s="133" t="s">
        <v>93</v>
      </c>
      <c r="B96" s="133"/>
      <c r="C96" s="133"/>
      <c r="D96" s="133"/>
      <c r="E96" s="133"/>
      <c r="F96" s="133"/>
      <c r="G96" s="133"/>
      <c r="H96" s="133"/>
      <c r="I96" s="133"/>
      <c r="J96" s="133"/>
      <c r="K96" s="133"/>
      <c r="L96" s="75"/>
      <c r="M96" s="75"/>
      <c r="N96" s="69"/>
      <c r="O96" s="69">
        <f>O81</f>
        <v>0</v>
      </c>
    </row>
    <row r="97" spans="1:15" s="55" customFormat="1" ht="17.399999999999999" x14ac:dyDescent="0.3">
      <c r="A97" s="133" t="s">
        <v>94</v>
      </c>
      <c r="B97" s="133"/>
      <c r="C97" s="133"/>
      <c r="D97" s="133"/>
      <c r="E97" s="133"/>
      <c r="F97" s="133"/>
      <c r="G97" s="133"/>
      <c r="H97" s="133"/>
      <c r="I97" s="133"/>
      <c r="J97" s="133"/>
      <c r="K97" s="133"/>
      <c r="L97" s="75"/>
      <c r="M97" s="75"/>
      <c r="N97" s="69"/>
      <c r="O97" s="69">
        <f>O87</f>
        <v>0</v>
      </c>
    </row>
    <row r="98" spans="1:15" s="55" customFormat="1" ht="22.8" x14ac:dyDescent="0.3">
      <c r="A98" s="124" t="s">
        <v>95</v>
      </c>
      <c r="B98" s="124"/>
      <c r="C98" s="124"/>
      <c r="D98" s="124"/>
      <c r="E98" s="124"/>
      <c r="F98" s="124"/>
      <c r="G98" s="124"/>
      <c r="H98" s="124"/>
      <c r="I98" s="124"/>
      <c r="J98" s="124"/>
      <c r="K98" s="124"/>
      <c r="L98" s="76"/>
      <c r="M98" s="77"/>
      <c r="N98" s="78"/>
      <c r="O98" s="78">
        <f>SUM(O93:O97)</f>
        <v>18.149999999999999</v>
      </c>
    </row>
    <row r="99" spans="1:15" s="55" customFormat="1" x14ac:dyDescent="0.3">
      <c r="A99" s="79"/>
      <c r="B99" s="79"/>
      <c r="C99" s="79"/>
      <c r="D99" s="79"/>
      <c r="E99" s="79"/>
      <c r="F99" s="79"/>
      <c r="G99" s="79"/>
      <c r="H99" s="79"/>
      <c r="I99" s="79"/>
      <c r="J99" s="79"/>
      <c r="K99" s="79"/>
      <c r="L99" s="79"/>
      <c r="M99" s="79"/>
      <c r="N99" s="79"/>
      <c r="O99" s="79"/>
    </row>
    <row r="100" spans="1:15" s="55" customFormat="1" x14ac:dyDescent="0.3">
      <c r="A100" s="80"/>
      <c r="B100" s="80"/>
      <c r="C100" s="80"/>
      <c r="D100" s="80"/>
      <c r="E100" s="80"/>
      <c r="F100" s="80"/>
      <c r="G100" s="80"/>
      <c r="H100" s="80"/>
      <c r="I100" s="80"/>
      <c r="J100" s="80"/>
      <c r="K100" s="80"/>
      <c r="L100" s="80"/>
      <c r="M100" s="80"/>
      <c r="N100" s="80"/>
      <c r="O100" s="80"/>
    </row>
    <row r="101" spans="1:15" s="55" customFormat="1" x14ac:dyDescent="0.3">
      <c r="A101" s="80"/>
      <c r="B101" s="80"/>
      <c r="C101" s="80"/>
      <c r="D101" s="80"/>
      <c r="E101" s="80"/>
      <c r="F101" s="80"/>
      <c r="G101" s="80"/>
      <c r="H101" s="80"/>
      <c r="I101" s="80"/>
      <c r="J101" s="80"/>
      <c r="K101" s="80"/>
      <c r="L101" s="80"/>
      <c r="M101" s="80"/>
      <c r="N101" s="80"/>
      <c r="O101" s="80"/>
    </row>
    <row r="102" spans="1:15" s="55" customFormat="1" x14ac:dyDescent="0.3">
      <c r="A102" s="80"/>
      <c r="B102" s="80"/>
      <c r="C102" s="80"/>
      <c r="D102" s="80"/>
      <c r="E102" s="80"/>
      <c r="F102" s="80"/>
      <c r="G102" s="80"/>
      <c r="H102" s="80"/>
      <c r="I102" s="80"/>
      <c r="J102" s="80"/>
      <c r="K102" s="80"/>
      <c r="L102" s="80"/>
      <c r="M102" s="80"/>
      <c r="N102" s="80"/>
      <c r="O102" s="80"/>
    </row>
    <row r="103" spans="1:15" x14ac:dyDescent="0.3">
      <c r="A103" s="81"/>
      <c r="B103" s="81"/>
      <c r="C103" s="81"/>
      <c r="D103" s="81"/>
      <c r="E103" s="81"/>
      <c r="F103" s="81"/>
      <c r="G103" s="81"/>
      <c r="H103" s="81"/>
      <c r="I103" s="81"/>
      <c r="J103" s="81"/>
      <c r="K103" s="81"/>
      <c r="L103" s="81"/>
      <c r="M103" s="81"/>
      <c r="N103" s="81"/>
      <c r="O103" s="81"/>
    </row>
    <row r="104" spans="1:15" x14ac:dyDescent="0.3">
      <c r="A104" s="81"/>
      <c r="B104" s="81"/>
      <c r="C104" s="81"/>
      <c r="D104" s="81"/>
      <c r="E104" s="81"/>
      <c r="F104" s="81"/>
      <c r="G104" s="81"/>
      <c r="H104" s="81"/>
      <c r="I104" s="81"/>
      <c r="J104" s="81"/>
      <c r="K104" s="81"/>
      <c r="L104" s="81"/>
      <c r="M104" s="81"/>
      <c r="N104" s="81"/>
      <c r="O104" s="81"/>
    </row>
  </sheetData>
  <sheetProtection algorithmName="SHA-512" hashValue="jLlesyQX6P2bwg6aghooFEADa7mGWSDgo8BSUZvwBdLF7gnkQHD9KeLDRIZGnyyPQa6ytvQf6If2EhNtwy+D5Q==" saltValue="RIyRqxZrpyLHmmig3dX6Zw==" spinCount="100000" sheet="1" objects="1" scenarios="1" selectLockedCells="1" selectUnlockedCells="1"/>
  <mergeCells count="84">
    <mergeCell ref="A1:E3"/>
    <mergeCell ref="F1:O1"/>
    <mergeCell ref="F2:O2"/>
    <mergeCell ref="F3:O3"/>
    <mergeCell ref="A4:D4"/>
    <mergeCell ref="E4:G4"/>
    <mergeCell ref="G11:H11"/>
    <mergeCell ref="A5:D5"/>
    <mergeCell ref="E5:G5"/>
    <mergeCell ref="A6:D6"/>
    <mergeCell ref="A8:O8"/>
    <mergeCell ref="A9:B10"/>
    <mergeCell ref="C9:C10"/>
    <mergeCell ref="E9:F10"/>
    <mergeCell ref="G9:H10"/>
    <mergeCell ref="I9:I10"/>
    <mergeCell ref="J9:J10"/>
    <mergeCell ref="K9:K10"/>
    <mergeCell ref="L9:L10"/>
    <mergeCell ref="M9:M10"/>
    <mergeCell ref="N9:N10"/>
    <mergeCell ref="O9:O10"/>
    <mergeCell ref="A19:B19"/>
    <mergeCell ref="E19:M19"/>
    <mergeCell ref="A21:B21"/>
    <mergeCell ref="D21:M21"/>
    <mergeCell ref="A23:M23"/>
    <mergeCell ref="A14:M14"/>
    <mergeCell ref="A15:B15"/>
    <mergeCell ref="D15:M15"/>
    <mergeCell ref="A17:B17"/>
    <mergeCell ref="E17:M17"/>
    <mergeCell ref="A11:B11"/>
    <mergeCell ref="E11:F11"/>
    <mergeCell ref="A41:M41"/>
    <mergeCell ref="A26:B26"/>
    <mergeCell ref="D26:M26"/>
    <mergeCell ref="A28:M28"/>
    <mergeCell ref="A30:M30"/>
    <mergeCell ref="A31:B31"/>
    <mergeCell ref="D31:M31"/>
    <mergeCell ref="A33:M33"/>
    <mergeCell ref="A35:M35"/>
    <mergeCell ref="A36:B36"/>
    <mergeCell ref="D36:M36"/>
    <mergeCell ref="A38:M38"/>
    <mergeCell ref="A25:M25"/>
    <mergeCell ref="A13:N13"/>
    <mergeCell ref="A69:H69"/>
    <mergeCell ref="A56:O56"/>
    <mergeCell ref="A58:H58"/>
    <mergeCell ref="B59:H59"/>
    <mergeCell ref="B60:H60"/>
    <mergeCell ref="B61:H61"/>
    <mergeCell ref="B62:H62"/>
    <mergeCell ref="B63:H63"/>
    <mergeCell ref="B64:H64"/>
    <mergeCell ref="B65:H65"/>
    <mergeCell ref="A66:I66"/>
    <mergeCell ref="A67:L67"/>
    <mergeCell ref="A81:L81"/>
    <mergeCell ref="B70:H70"/>
    <mergeCell ref="B71:H71"/>
    <mergeCell ref="B72:H72"/>
    <mergeCell ref="B73:I73"/>
    <mergeCell ref="A74:L74"/>
    <mergeCell ref="A75:L75"/>
    <mergeCell ref="A76:H76"/>
    <mergeCell ref="B77:H77"/>
    <mergeCell ref="B78:H78"/>
    <mergeCell ref="B79:H79"/>
    <mergeCell ref="A80:I80"/>
    <mergeCell ref="A98:K98"/>
    <mergeCell ref="E82:O82"/>
    <mergeCell ref="A84:O84"/>
    <mergeCell ref="A86:H86"/>
    <mergeCell ref="B87:H87"/>
    <mergeCell ref="A89:K89"/>
    <mergeCell ref="A91:O91"/>
    <mergeCell ref="A93:K93"/>
    <mergeCell ref="A94:K94"/>
    <mergeCell ref="A95:K95"/>
    <mergeCell ref="A96:K96"/>
    <mergeCell ref="A97:K97"/>
  </mergeCells>
  <dataValidations count="6">
    <dataValidation type="decimal" allowBlank="1" showInputMessage="1" showErrorMessage="1" errorTitle="Error General" error="La evaluación de hoja de vida no puede superar los 30 PUNTOS" sqref="O11" xr:uid="{00000000-0002-0000-0100-000000000000}">
      <formula1>0</formula1>
      <formula2>30</formula2>
    </dataValidation>
    <dataValidation type="decimal" allowBlank="1" showInputMessage="1" showErrorMessage="1" errorTitle="Error Formacion Academica" error="La formacion academica no puede superar los 10 PUNTOS" sqref="O23" xr:uid="{00000000-0002-0000-0100-000001000000}">
      <formula1>0</formula1>
      <formula2>9</formula2>
    </dataValidation>
    <dataValidation allowBlank="1" showInputMessage="1" showErrorMessage="1" errorTitle="Error Doctorado" error="El doctorado no puede superar los 6 PUNTOS" sqref="O21" xr:uid="{00000000-0002-0000-0100-000002000000}"/>
    <dataValidation allowBlank="1" showInputMessage="1" showErrorMessage="1" errorTitle="Error Maestrias" error="La maestria no puede superar los 3 PUNTOS" sqref="O19" xr:uid="{00000000-0002-0000-0100-000003000000}"/>
    <dataValidation allowBlank="1" showInputMessage="1" showErrorMessage="1" errorTitle="Error Especializacion" error="La especializacion no puede superar 1 PUNTO" sqref="O17" xr:uid="{00000000-0002-0000-0100-000004000000}"/>
    <dataValidation type="decimal" allowBlank="1" showInputMessage="1" showErrorMessage="1" errorTitle="Error Pregado" error="El pregrado no puede superar los 4 PUNTOS" sqref="O15" xr:uid="{00000000-0002-0000-0100-000005000000}">
      <formula1>0</formula1>
      <formula2>4</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EVALUACIÓN PERFIL</vt:lpstr>
      <vt:lpstr>RAMÍREZ MARISOL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susana</cp:lastModifiedBy>
  <dcterms:created xsi:type="dcterms:W3CDTF">2021-09-27T19:10:38Z</dcterms:created>
  <dcterms:modified xsi:type="dcterms:W3CDTF">2021-10-06T00:33:57Z</dcterms:modified>
</cp:coreProperties>
</file>