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usana\Desktop\01PRESELECCION VAC octubre2021\PUBLICACIÓN PRESELECCIONADOS OCT 05 2021\CE-01-2021\"/>
    </mc:Choice>
  </mc:AlternateContent>
  <xr:revisionPtr revIDLastSave="0" documentId="8_{44C9836E-2542-41FE-997B-E0E65368F2BA}" xr6:coauthVersionLast="47" xr6:coauthVersionMax="47" xr10:uidLastSave="{00000000-0000-0000-0000-000000000000}"/>
  <bookViews>
    <workbookView xWindow="-108" yWindow="-108" windowWidth="23256" windowHeight="12576" tabRatio="926" activeTab="5" xr2:uid="{00000000-000D-0000-FFFF-FFFF00000000}"/>
  </bookViews>
  <sheets>
    <sheet name="EVALUACIÓN DEL PERFIL" sheetId="13" r:id="rId1"/>
    <sheet name="DEVIA CLAUDIA" sheetId="15" r:id="rId2"/>
    <sheet name="PINILLA KHAREN" sheetId="17" r:id="rId3"/>
    <sheet name="BUSTOS CAMILO" sheetId="14" r:id="rId4"/>
    <sheet name="AVENDAÑO GIOVANNI" sheetId="18" r:id="rId5"/>
    <sheet name="GONZALEZ JOSE" sheetId="20" r:id="rId6"/>
  </sheets>
  <externalReferences>
    <externalReference r:id="rId7"/>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8" i="17" l="1"/>
  <c r="L11" i="17" s="1"/>
  <c r="O33" i="17"/>
  <c r="K11" i="17" s="1"/>
  <c r="O28" i="17"/>
  <c r="J11" i="17" s="1"/>
  <c r="O23" i="17"/>
  <c r="I11" i="17"/>
  <c r="G11" i="17"/>
  <c r="E11" i="17"/>
  <c r="C11" i="17"/>
  <c r="E6" i="17"/>
  <c r="E4" i="17"/>
  <c r="O41" i="17" l="1"/>
  <c r="O11" i="17"/>
  <c r="O38" i="14"/>
  <c r="L11" i="14" s="1"/>
  <c r="O33" i="14"/>
  <c r="K11" i="14" s="1"/>
  <c r="O28" i="14"/>
  <c r="O23" i="14"/>
  <c r="J11" i="14"/>
  <c r="I11" i="14"/>
  <c r="G11" i="14"/>
  <c r="E11" i="14"/>
  <c r="C11" i="14"/>
  <c r="E6" i="14"/>
  <c r="E4" i="14"/>
  <c r="O38" i="20"/>
  <c r="L11" i="20" s="1"/>
  <c r="O33" i="20"/>
  <c r="K11" i="20" s="1"/>
  <c r="O28" i="20"/>
  <c r="J11" i="20" s="1"/>
  <c r="O23" i="20"/>
  <c r="I11" i="20"/>
  <c r="G11" i="20"/>
  <c r="E11" i="20"/>
  <c r="C11" i="20"/>
  <c r="E6" i="20"/>
  <c r="E4" i="20"/>
  <c r="O38" i="15"/>
  <c r="L11" i="15" s="1"/>
  <c r="O33" i="15"/>
  <c r="K11" i="15" s="1"/>
  <c r="O28" i="15"/>
  <c r="J11" i="15" s="1"/>
  <c r="O23" i="15"/>
  <c r="I11" i="15"/>
  <c r="G11" i="15"/>
  <c r="E11" i="15"/>
  <c r="C11" i="15"/>
  <c r="E6" i="15"/>
  <c r="E4" i="15"/>
  <c r="O97" i="18"/>
  <c r="O89" i="18"/>
  <c r="J80" i="18"/>
  <c r="O79" i="18"/>
  <c r="O78" i="18"/>
  <c r="O77" i="18"/>
  <c r="L73" i="18"/>
  <c r="K73" i="18"/>
  <c r="J73" i="18"/>
  <c r="O72" i="18"/>
  <c r="O71" i="18"/>
  <c r="O70" i="18"/>
  <c r="O73" i="18" s="1"/>
  <c r="O74" i="18" s="1"/>
  <c r="O95" i="18" s="1"/>
  <c r="L66" i="18"/>
  <c r="K66" i="18"/>
  <c r="J66" i="18"/>
  <c r="O65" i="18"/>
  <c r="O64" i="18"/>
  <c r="O63" i="18"/>
  <c r="O62" i="18"/>
  <c r="O61" i="18"/>
  <c r="O60" i="18"/>
  <c r="O59" i="18"/>
  <c r="O38" i="18"/>
  <c r="L11" i="18" s="1"/>
  <c r="O33" i="18"/>
  <c r="K11" i="18" s="1"/>
  <c r="O28" i="18"/>
  <c r="J11" i="18" s="1"/>
  <c r="O23" i="18"/>
  <c r="I11" i="18"/>
  <c r="G11" i="18"/>
  <c r="E11" i="18"/>
  <c r="C11" i="18"/>
  <c r="E6" i="18"/>
  <c r="E4" i="18"/>
  <c r="Q2" i="18"/>
  <c r="O66" i="18" l="1"/>
  <c r="O67" i="18" s="1"/>
  <c r="O94" i="18" s="1"/>
  <c r="O81" i="18"/>
  <c r="O96" i="18" s="1"/>
  <c r="O41" i="18"/>
  <c r="O93" i="18" s="1"/>
  <c r="O98" i="18" s="1"/>
  <c r="O11" i="18"/>
  <c r="O41" i="20"/>
  <c r="O41" i="15"/>
  <c r="O41" i="14"/>
  <c r="O11" i="14"/>
  <c r="O11" i="20"/>
  <c r="O11" i="15"/>
</calcChain>
</file>

<file path=xl/sharedStrings.xml><?xml version="1.0" encoding="utf-8"?>
<sst xmlns="http://schemas.openxmlformats.org/spreadsheetml/2006/main" count="446" uniqueCount="237">
  <si>
    <t>NO</t>
  </si>
  <si>
    <t>SI</t>
  </si>
  <si>
    <t>TOTAL PUNTOS HOJA DE VIDA</t>
  </si>
  <si>
    <t>TOTAL PRODUCCIÓN INTELECTUAL</t>
  </si>
  <si>
    <t>PRODUCCIÓN INTELECTUAL</t>
  </si>
  <si>
    <t>TOTAL EXPERIENCIA DOCENTE</t>
  </si>
  <si>
    <t>EXPERIENCIA DOCENTE</t>
  </si>
  <si>
    <t>TOTAL EXPERIENCIA PROFESIONAL</t>
  </si>
  <si>
    <t>TOTAL FORMACIÓN ACADÉMICA</t>
  </si>
  <si>
    <t>PREGRADO</t>
  </si>
  <si>
    <t>N°</t>
  </si>
  <si>
    <t>U N I V E R S I D A D  D E L  T O L I M A</t>
  </si>
  <si>
    <t>V I C E R R E C T O R Í A    A C A D É M I C A</t>
  </si>
  <si>
    <t>CONVOCATORIA 2021</t>
  </si>
  <si>
    <t>REQUERIMIENTO PROFESORES:</t>
  </si>
  <si>
    <t>CÓDIGO:</t>
  </si>
  <si>
    <t>FACULTAD:</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</si>
  <si>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</si>
  <si>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</si>
  <si>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</si>
  <si>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</si>
  <si>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</si>
  <si>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</si>
  <si>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</si>
  <si>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</si>
  <si>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</si>
  <si>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</si>
  <si>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</si>
  <si>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</si>
  <si>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</si>
  <si>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</si>
  <si>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</si>
  <si>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</si>
  <si>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</si>
  <si>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</si>
  <si>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</si>
  <si>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</si>
  <si>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</si>
  <si>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</si>
  <si>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</si>
  <si>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</si>
  <si>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</si>
  <si>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</si>
  <si>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</si>
  <si>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color theme="0"/>
        <rFont val="Arial"/>
        <family val="2"/>
      </rPr>
      <t>¿Es pertinente con el contenido del proyecto?</t>
    </r>
  </si>
  <si>
    <t>0   –   2</t>
  </si>
  <si>
    <r>
      <rPr>
        <b/>
        <sz val="10"/>
        <color theme="0"/>
        <rFont val="Arial"/>
        <family val="2"/>
      </rPr>
      <t>Resumen.</t>
    </r>
    <r>
      <rPr>
        <sz val="10"/>
        <color theme="0"/>
        <rFont val="Arial"/>
        <family val="2"/>
      </rPr>
      <t xml:space="preserve"> ¿Describe brevemente el proyecto?</t>
    </r>
  </si>
  <si>
    <r>
      <t xml:space="preserve">Planteamiento del problema y justificación. </t>
    </r>
    <r>
      <rPr>
        <sz val="10"/>
        <color theme="0"/>
        <rFont val="Arial"/>
        <family val="2"/>
      </rPr>
      <t>¿Está bien planteado el problema?, ¿Es clara su justificación desde el punto de vista académico y social?</t>
    </r>
  </si>
  <si>
    <t>0   –   7</t>
  </si>
  <si>
    <r>
      <t>Marco Teórico y Antecedentes.</t>
    </r>
    <r>
      <rPr>
        <sz val="10"/>
        <color theme="0"/>
        <rFont val="Arial"/>
        <family val="2"/>
      </rPr>
      <t xml:space="preserve"> ¿Son coherentes respecto al problema?, ¿Es clara la perspectiva teórica?, ¿Las referencias son pertinentes?</t>
    </r>
  </si>
  <si>
    <r>
      <t xml:space="preserve">Objetivos. </t>
    </r>
    <r>
      <rPr>
        <sz val="10"/>
        <color theme="0"/>
        <rFont val="Arial"/>
        <family val="2"/>
      </rPr>
      <t>¿Tienen relación con el objeto de estudio?, ¿Son viables?, ¿Son claros y concretos?</t>
    </r>
  </si>
  <si>
    <r>
      <t xml:space="preserve">Resultados esperados. </t>
    </r>
    <r>
      <rPr>
        <sz val="10"/>
        <color theme="0"/>
        <rFont val="Arial"/>
        <family val="2"/>
      </rPr>
      <t xml:space="preserve"> ¿Los resultados presentados tienen impacto de carácter académico, económico, y social en el ámbito regional, nacional e internacional?</t>
    </r>
  </si>
  <si>
    <t>0   –   5</t>
  </si>
  <si>
    <r>
      <t xml:space="preserve">Metodología. </t>
    </r>
    <r>
      <rPr>
        <sz val="10"/>
        <color theme="0"/>
        <rFont val="Arial"/>
        <family val="2"/>
      </rPr>
      <t>¿Es acorde al cumplimiento de los objetivos?, ¿El tratamiento estadístico es claro y adecuado metodológicamente, en caso de ser requerido?</t>
    </r>
  </si>
  <si>
    <t>SUB TOTAL</t>
  </si>
  <si>
    <t>TOTAL PROPUESTA DE INVESTIGACIÓN</t>
  </si>
  <si>
    <r>
      <rPr>
        <b/>
        <sz val="12"/>
        <color theme="0"/>
        <rFont val="Arial"/>
        <family val="2"/>
      </rPr>
      <t>PRESENTACIÓN ORAL/ EVALUACION JURADOS AREA</t>
    </r>
    <r>
      <rPr>
        <b/>
        <sz val="13"/>
        <color theme="0"/>
        <rFont val="Arial"/>
        <family val="2"/>
      </rPr>
      <t xml:space="preserve">
</t>
    </r>
    <r>
      <rPr>
        <b/>
        <sz val="12"/>
        <color theme="0"/>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</si>
  <si>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</si>
  <si>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</si>
  <si>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</si>
  <si>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</si>
  <si>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</si>
  <si>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</si>
  <si>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</si>
  <si>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</si>
  <si>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</si>
  <si>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</si>
  <si>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</si>
  <si>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</si>
  <si>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</si>
  <si>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</si>
  <si>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</si>
  <si>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</si>
  <si>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</si>
  <si>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</si>
  <si>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</si>
  <si>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</si>
  <si>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</si>
  <si>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</si>
  <si>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</si>
  <si>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EVALUACIÓN  DE LA HOJA DE VIDA (HASTA 40 PUNTOS)</t>
  </si>
  <si>
    <t>APELLIDO(S) Y NOMBRE(S)</t>
  </si>
  <si>
    <t>PERFIL PROFESIONAL</t>
  </si>
  <si>
    <t>PERFIL DE LA CONVOCATORIA AL QUE ASPIRA</t>
  </si>
  <si>
    <t>CUMPLIMIENTO DEL PERFIL Y DEMÁS REQUISITOS</t>
  </si>
  <si>
    <t>PUNTAJE</t>
  </si>
  <si>
    <t>OBSERVACIONES</t>
  </si>
  <si>
    <t>POSGRADO</t>
  </si>
  <si>
    <t>UNIVERSIDAD DEL TOLIMA - VICERRECTORÍA ACADÉMICA</t>
  </si>
  <si>
    <t>X</t>
  </si>
  <si>
    <t>UNIDAD ACADÉMICA</t>
  </si>
  <si>
    <t>PRESELECCIONADO</t>
  </si>
  <si>
    <t>EVALUACIÓN DE LAS HOJAS DE VIDA PARA EL CUMPLIMIENTO DEL PERFIL
DE LOS ASPIRANTES AL CÓDIGO DE CONCURSO CE-01-2021</t>
  </si>
  <si>
    <t>MENDOZA TORRES JOHAN ANDRES</t>
  </si>
  <si>
    <t>VANEGAS CABALLERO GLORIA EDITH</t>
  </si>
  <si>
    <t xml:space="preserve">ORTIZ PRADO ALEXANDER </t>
  </si>
  <si>
    <t>MORENO MURILLO GREISON</t>
  </si>
  <si>
    <t xml:space="preserve">CARVAJAL GARCIA CARLOS ENRIQUE </t>
  </si>
  <si>
    <t>ARIAS GAVIRIA JAIRO</t>
  </si>
  <si>
    <t xml:space="preserve">CASTELLANOS SEPULVEDA LUIS FELIPE </t>
  </si>
  <si>
    <t xml:space="preserve">GONZALEZ JARAMILLO JOSE MANUEL </t>
  </si>
  <si>
    <t xml:space="preserve">ERAZO PANTOJA LUIS MIGUEL </t>
  </si>
  <si>
    <t>GIRALDO RESTREPO JUAN CARLOS</t>
  </si>
  <si>
    <t>BUITRAGO ROJAS ANDREA PAOLA</t>
  </si>
  <si>
    <t>LEAL RONCANCIO GIOVANNY GILBERTO</t>
  </si>
  <si>
    <t>LEON CASTILLO JHON ALEXANDER</t>
  </si>
  <si>
    <t>BALLESTEROS PEDRAZA LEONARDO ANDRES</t>
  </si>
  <si>
    <t xml:space="preserve">VILLANUEVA HERRERA MIGUEL ANGEL </t>
  </si>
  <si>
    <t xml:space="preserve">QUIMBAYO RUIZ GERMAN ANDRES </t>
  </si>
  <si>
    <t xml:space="preserve">BUSTOS AVILA CAMILO ALEJANDRO </t>
  </si>
  <si>
    <t>HURTADO BELTRAN MARIO FERNANDO</t>
  </si>
  <si>
    <t>CHAPARRO RODRIGUEZ JUAN CARLOS</t>
  </si>
  <si>
    <t xml:space="preserve">LOPEZ OSPINA ADRIANA MARCELA </t>
  </si>
  <si>
    <t>QUINTERO LOPEZ DARIO LEON</t>
  </si>
  <si>
    <t>DOMINGUEZ MOSQUERA HECTOR ANTONIO</t>
  </si>
  <si>
    <t>AVENDAÑO LOPEZ GIOVANNY ANDRES</t>
  </si>
  <si>
    <t xml:space="preserve">ROMERO NOVOA JORGE ALESSANDRI </t>
  </si>
  <si>
    <t xml:space="preserve">CAPERA FIGUEROA JOSE JAVIER </t>
  </si>
  <si>
    <t xml:space="preserve">DEVIA ACOSTA CLAUDIA YOLIMA </t>
  </si>
  <si>
    <t xml:space="preserve">DIAZ URIBE MAURICIO ALEJANDRO </t>
  </si>
  <si>
    <t xml:space="preserve">GONZALEZ HERNANDEZ DORY LUZ </t>
  </si>
  <si>
    <t xml:space="preserve">SANCHEZ CAÑON ELKIN ALBEIRO </t>
  </si>
  <si>
    <t xml:space="preserve">PINILLA GUERRERO KHAREN VIVIANA </t>
  </si>
  <si>
    <t>BAEZ QUINTERO CESAR IGNACIO</t>
  </si>
  <si>
    <t xml:space="preserve">VELASQUEZ SANCHEZ JESUS ANDRES </t>
  </si>
  <si>
    <t>CE-01-2021</t>
  </si>
  <si>
    <t>UNAL. Docente ocasional 01-09 -18-12-2021
UNAL. Docente ocasional  22-02-2021 -31-07-2021
U. Antonio Nariño. Medio Tiempo. 20-2020 - 09-06-20-20
U. Antonio Nariño. Medio Tiempo. 03-08-2020 - 01-12-2020
U. Cundinamarca. Cátedra. (10 h.semanales) 05-08-2010 - 10-12-2010
U. Cundinamarca T.C. 01-02-2011 - 11-06-2011
U. Cundinamarca. Ocacional T.C. 11-08-2011 - 16-12-2011
U. Cundinamarca. Ocasional T. C. 10-02-2012 - 15-06-2012
U. Cundinamarca Ocasional T. c. 01-08 -2012 -30-11-2012
U. Cundinamarca Ocasional T-C. 14-02-2014 - 20-06-2014
U. Cundinamarca Ocasional T. c. 28-07-2014 - 28-11-2014
U. Cundinamarca Ocasional T. C. 02-02-2015 - 19-06-2015
U. Cundinamarca Ocasional T.C. 16-07-2015 - 04-12-2015
U. Cundinamarca Ocasional T.C. 01-202--2016 - 02-12-2016
U. Cundinamarca Ocasional T. c. 06-02-2017 - 24-11-2017
U. Cundinamarca Ocasional T. C. 05-02-2018 -31-05-2018
U. Cundinamarca Cátedra (14h. semanales) 01-08-2018 - 25-02-2019
U. Cundinamarca Ocasional T. C. 15-03-2019 - 13-12-2019
U. Cundinamarca Ocasional T. C. 20-01-2020 - 21-12-2020
U. Javeriana Cátedra (3H) Semestre B-2018 (Total horas 54)
UNal. Ocasional Medio Tiempo. 08-08-2016 - 02-12-2016
UNal. Ocasional Medio Tiempo. 07-03-2014 - 27-06-2014
UNal. Ocasional Medio Tiempo. 20-31 -01 -2014
UNal. Ocasional Medio Tiempo. 26-08-2013 -13-12-1013</t>
  </si>
  <si>
    <t xml:space="preserve">U. Cundinamarca. Cátedra. (8 h. semanales) 01-08-2005 - 03-12-2005 (18 semanas) (8*18)
U. Cundinamarca. Cátedra. (8 h. semanales) 06-02-2006 - 17-06-2006. (19 semanas) (8*19)
U. Cundinamarca. Ocasional Medio Tiempo. 08-08-2006 - 30-11-2006
U. Cundinamarca. Cátedra. (5 h. semanales) 05-02-2007 - 30-5-2007. (17 semanas) (5*17)
U. Cundinamarca. Cátedra. (10 h. semanales) 09-08-2007 - 31-08-2007. (17 semanas) (5*4)
U. Cundinamarca. Cátedra. (12 h. semanales) 03-02-2009 - 30-05-2009. (17 semanas) (12*17)
U. Cundinamarca. Cátedra. (13 h. semanales) 15-02-2010 - 11-06-2010. (17 semanas) (13*17)
U. Cundinamarca. Cátedra. (9 h. semanales) 01-08-2010 - 19-11-2011. (17 semanas) (9*17)
U. Cundinamarca. Ocasional T. C. 06-02-2012 -15-06-2012
U. Cundinamarca. Ocasional T. C. 01-08-2012 -30-11-2012
U. Cundinamarca. Ocasional T.C. 04-02-2013 - 14-06-2013
SURCO. Medio Tiempo:  13-05-2019 -24-08-2019
SURCO. Medio Tiempo: Semestre  B- 2019 02-09-22-12-3019 - 20-01-08-02-2020
SURCO. T.C: Semestre A - 2020- 24-02.2020 - 27-06-2020 15-07-08-09-2020
SURCO. T.C: Smestre B-2020. 21-09-2020 - 20-12-2020 14-01-30-04-2021
SURCO. T.C: 01-18-06-2021
</t>
  </si>
  <si>
    <t>Contrato Prestación de servicios: Apoyar el Dpto de Geografía organización de eventos. 
XI Ciclo anual de conferencias de geografía
Apoyar el Dpto de Geografía organización de eventos. Congreso Internacional de Geografía 
(17-06-2013 - 26-09-2013)</t>
  </si>
  <si>
    <t>Fundación Universitaria Federal de Mato Grosso. Profesor Dedicación Exclusiva desde el 01-04-2014  31-03-2015. Constancia firmada el 03-03-2020</t>
  </si>
  <si>
    <t>Fundación Universitaria Federal de Mato Grosso. Profesor Dedicación Exclusiva desde el 04-02-2016. Constancia firmada el 03-03-2020</t>
  </si>
  <si>
    <t>U. Cundinamarca. Ocasional T. C. 11-02-2015 - 04-12-2015
U. Cundinamarca. Ocasional T. C. 17-02-2016 - 02-12-2017</t>
  </si>
  <si>
    <r>
      <rPr>
        <b/>
        <u/>
        <sz val="10"/>
        <color theme="1"/>
        <rFont val="Calibri"/>
        <family val="2"/>
        <scheme val="minor"/>
      </rPr>
      <t>NO PRESELECCIONADO</t>
    </r>
    <r>
      <rPr>
        <b/>
        <sz val="10"/>
        <color theme="1"/>
        <rFont val="Calibri"/>
        <family val="2"/>
        <scheme val="minor"/>
      </rPr>
      <t xml:space="preserve"> </t>
    </r>
    <r>
      <rPr>
        <sz val="10"/>
        <color theme="1"/>
        <rFont val="Calibri"/>
        <family val="2"/>
        <scheme val="minor"/>
      </rPr>
      <t xml:space="preserve">  
 NO RELACIONA CERTIFICADO DE CONVALIDACION DE ESTUDIOS DOCTORALES DE ACUERDO A LOS TÉRMINOS DE REFERENCIA DE LA CONVOCATORIA DE ACUERDO AL LITERAL E. DEL NUMERAL 1.2.</t>
    </r>
  </si>
  <si>
    <r>
      <rPr>
        <b/>
        <u/>
        <sz val="10"/>
        <color theme="1"/>
        <rFont val="Calibri"/>
        <family val="2"/>
        <scheme val="minor"/>
      </rPr>
      <t>NO PRESELECCIONADO</t>
    </r>
    <r>
      <rPr>
        <sz val="10"/>
        <color theme="1"/>
        <rFont val="Calibri"/>
        <family val="2"/>
        <scheme val="minor"/>
      </rPr>
      <t xml:space="preserve">
 NO ACREDITA TITULO DE POSGRADO EXIGIDO EN EL PERFIL MAESTRÍA EN GEOGRAFÍA O EN ESTUDIOS TERRITORIALES O ESTUDIOS POLÍTICOS O DOCTORADO EN EL CAMPO DE CIENCIAS SOCIALES.</t>
    </r>
  </si>
  <si>
    <t>Bustos Ávila Camilo Alejandro</t>
  </si>
  <si>
    <t>Devia Acosta Claudia Yolima</t>
  </si>
  <si>
    <t>Pinilla Guerrero Kharen Viviana</t>
  </si>
  <si>
    <t>González Jaramillo José Manuel</t>
  </si>
  <si>
    <t>Avendaño López Giovanny Andrés</t>
  </si>
  <si>
    <t>Licenciado en Ciencias Sociales ó Profesional en Ciencias Sociales ó Geógrafo con aestría en Geografía ó en estudios territoriales o estudios polítcos ó Doctorado en el campo de las ciencias sociales. Con experiencia en docencia universitaria de mínimo 2 años, con experiencia investigativa y publicaciones en el área de la geografía.</t>
  </si>
  <si>
    <t>Facultad de Ciencias de la Educación</t>
  </si>
  <si>
    <t>DOCTOR EN CIENCIAS Y GEOGRAFIA HUMANA 
U. SAO PAULO 28/11/2012 (CONVALIDADO)</t>
  </si>
  <si>
    <t>HISTORIADOR 
U. PEDAGOGICA 31/03/2006</t>
  </si>
  <si>
    <t xml:space="preserve">PROFESIONAL EN RELACIONES INTERNACIONALES  </t>
  </si>
  <si>
    <t xml:space="preserve">LINGÜISTA  </t>
  </si>
  <si>
    <t xml:space="preserve">COMUNICADOR SOCIAL Y PERIODISTA </t>
  </si>
  <si>
    <t xml:space="preserve">COMUNICADOR SOCIAL INSTITUCIONAL </t>
  </si>
  <si>
    <t xml:space="preserve">LICENCIADO EN CIENCIAS SOCIALES </t>
  </si>
  <si>
    <t xml:space="preserve">TRABAJADORA SOCIAL </t>
  </si>
  <si>
    <t xml:space="preserve">LICENCIADO EN GEOGRAFÍA E HISTORIA </t>
  </si>
  <si>
    <t xml:space="preserve">MAGISTER EN FILOSOFIA 
 DOCTOR EN FILOSOFIA </t>
  </si>
  <si>
    <t xml:space="preserve">INGENIERO CATASTRAL Y GEODESTA </t>
  </si>
  <si>
    <t xml:space="preserve">LICENCIADA EN CIENCIAS SOCIALES </t>
  </si>
  <si>
    <t>Geógrafo Universidad Nacional 09/12/2004</t>
  </si>
  <si>
    <t>Doctor en Geografía Humana Universidad Sao Paulo 28/11/2012</t>
  </si>
  <si>
    <t>* Capítulo de libro: Villavicencio: Naturaleza, ciudad y extractivismo en la Orinoquía, Siglo XXI. ISBN 978-958-782-340-0.  Editorial:Universidad Santo Tomás. Publicado:2020-09-04. 11 autores= 0,91 puntos.
* Capítulo: O sistema urbano brasileiro: reestruturação socioespacial, globalização e dinâmicas territoriais no século xxi, dentro del libro: Sistemas urbanos en América Latina, el Caribe y Estados Unidos - Un balance en los albores del siglo XXI. ISBN 978-958-794-536-2. Editorial:Universidad Nacional de Colombia. Publicado:2021-06-25. 28 autores=0,36 puntos.
Publicaciones en revistas no indexadas ni homologadas:
Dinámica territorial del extractivismo agrícola y petrolero a comienzos del siglo XXI en el departamento del Meta, Colombia. Perspectiva Geográfica. ISSN: 0123-3769. Enero - junio de 2021 Vol. 26 No 1. 2 autores= 0,5 puntos.
Relaciona dos ponencias, sin embargo, no adjunta las memorias de ninguno de los eventos, por lo que no cumple con la normatividad vigente (acuerdo 128 de 2021 del Consejo Académico y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
Los premios a los que se asigne puntaje dentro de esta convocatoria se evalúan considerando el parágrafo 6, artículo 18, del acuerdo 128 de 2021: "Para el reconocimiento de estos puntajes se tendrán en cuenta los requisitos establecidos para los distintos tipos de producción intelectual en el Decreto Ministerio de Educación Nacional 1279 de 2002", por lo que los premios deben ser premios internacionales o nacionales otorgados por instituciones de reconocido prestigio académico, científico, técnico o artístico a obras o trabajos realizados por docentes de la universidad respectiva, dentro de sus labores universitarias, los premios deben corresponder a una convocatoria nacional o internacional y tener un proceso de selección claramente instituido y por una entidad de reconocido prestigio en el nivel nacional o internacional. Por lo que la obtención de una beca de estudios no se entiende como premio para los efectos de esta convocatoria.</t>
  </si>
  <si>
    <t>Artículos:
*Mapping the agrodiversity in Bogotá – the platform mapeo Agroecobogotá. International journal of design and nature and ecodynamics. ISSN: 1755-7445. Vol. 13 Núm. 4 (2018). Categoría A2. 4 autores= 2 puntos. 
* Capítulo de libro: El contra-mapeo de la diversidad agroecológica de Bogotá: la plataforma Agroecobogotá, dentro del libro: Alimentar las ciudades Territorios, actores, relaciones. ISBN 978-958-772-927-6.  Editorial: Fundación Universidad Externado de Colombia. Publicado: 2018-06-18. 20 autores= 0,5 puntos.
* Capítulo: Potencialidades territoriales del mapeo en tiempo real, dentro del libro: Construyendo territorios de paz entre el campo y la ciudad Agroecologías urbanas y circuitos agroalimentarios para la paz. ISBN 978-958-790-178-8. Editorial: Fundación Universidad Externado de Colombia. Publicado: 2019-08-26. 22 autores=0,45 puntos.
En el caso del capítulo: Análisis espacial de la inserción de las Tic en los desempeños por competencias de la educación pública de Bogotá (2007 al 2013), dentro del libro: Aprendizaje mediado por recursos digitales innovadores. ISBN 978-607-30-3694-8, no es posible asignar puntos, dado que no se adjunta el libro completo, ni la tabla de contenido, por lo que no se puede establecer el número de autores del libro y así no es posible asignar puntaje. 
Publicaciones en revistas no indexadas ni homologadas:
*Iniciativa de mapeo libre de experiencias de agricultura urbana en Bogotá y sus alrededores, “agroecobogota” (2014-2016). Revista de Geografia (Recife). ISSN: 2238-6211, 0104-5490. V. 34, No. 2, 2017. 1 autor= 0,5 puntos.
Relaciona trece ponencias, sin embargo, no adjunta las memorias de ninguno de los eventos, por lo que no cumple con la normatividad vigente (acuerdo 128 de 2021 del Consejo Académico y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</si>
  <si>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t xml:space="preserve">Publicaciones en revistas no indexadas ni homologadas:
Santafé de Bogotá: Una mirada desde los protocolos de escribanos. Revista Americanía. ISSN: 2174-0178. Enero - junio de 2021 No 13. 1 autor= 0,5 puntos.
El libro Bases para la inclusión de la agricultura familiar en la subregión de Oriente Modelo de plan de abastecimiento alimentario, ISBN 978-958-8711-99-7, tiene fecha de publicación de 2015-11-30, registrada en la Cámara Colombiana del Libro-Agencia ISBN, por lo que está por fuera de la ventana de observación de 5 años, establecida para esta convocatoria
El libro Bases para la inclusión de la agricultura familiar en la subregión de Oriente Modelo de plan de abastecimiento alimentario, ISBN 978-958-8711-94-2, tiene fecha de publicación de 2015-11-30, registrada en la Cámara Colombiana del Libro-Agencia ISBN, por lo que está por fuera de la ventana de observación de 5 años, establecida para esta convocatoria. </t>
  </si>
  <si>
    <t>Antropóloga Universiad Nacional 9/12/2004</t>
  </si>
  <si>
    <t>Mg. En Geografía UPTC 29/07/2011</t>
  </si>
  <si>
    <t>Dra. En Geografía UNESP 26/02/2019</t>
  </si>
  <si>
    <t>Geógrafa Universidad Nacional  6/04/2011</t>
  </si>
  <si>
    <t>Mg.. En Geografía Universidad Nacional  25/11/2019</t>
  </si>
  <si>
    <t>Historiador Universidad Pedagógica 31/03/2006</t>
  </si>
  <si>
    <t xml:space="preserve">Mg. en Geografía Syracuse University  21/12/2012 </t>
  </si>
  <si>
    <t>Geógrafo Universidad Nacional 8/03/2010</t>
  </si>
  <si>
    <t>Mg. En Geografía Universidad Nacional 5/04/2016</t>
  </si>
  <si>
    <t>CORPORACÓN EDUCATIVA. CEDAVIDA. 
Profesional del área académica 10-07-2007 -21-12-2007 
CORPORACÓN EDUCATIVA CEDAVIDA. 
Profesional de apoyo a la gerencia y área académica  01-08-2008 -30-06-2008
CORTRA CORPORACIÓN TRABAJADORES INDEPENDIENTES. 
Visitadora domiciliaria a la población desplazada en Bogotá. 01-09-2008 - 31-12-2008
Alta Consejería para la Reintegración Social y Económica de personas y grupos alzados en armas prestó servicios para análisis de información, elaboración de informes y reportes, evaluación y acompañamiento a procesos investigativos y gestión de conocimiento. 16-07-2009 - 31-10-2009
Fundación EMERA. 
Proyecto Corporación Autónoma de Cundinamarca. 
"Estudio desde una perspectiva etnológica de las características de la identidad colectiva de las comunidades que se reivindican  como indígenas muiscas de los municipios de Chía, Cota, Sesquilé" 22-08-2005 - 21-10-2005
U. Central. Coinvestigadora IESCO.
 "Proyecto Pobladores tradicionales de páramos interlocutores en la conversación" 05-05-2010 -05-12-2011</t>
  </si>
  <si>
    <t>PRESELECCIONADA</t>
  </si>
  <si>
    <r>
      <rPr>
        <b/>
        <u/>
        <sz val="10"/>
        <color theme="1"/>
        <rFont val="Calibri"/>
        <family val="2"/>
        <scheme val="minor"/>
      </rPr>
      <t>NO PRESELECCIONADA</t>
    </r>
    <r>
      <rPr>
        <sz val="10"/>
        <color theme="1"/>
        <rFont val="Calibri"/>
        <family val="2"/>
        <scheme val="minor"/>
      </rPr>
      <t xml:space="preserve">
NO CUMPLE CON EL PERFIL EXIGIDO DADO QUE SE REQUIERE LICENCIADO EN CIENCIAS SOCIALES O PROFESIONAL EN CIENCIAS SOCIALES O GEÓGRAFO.</t>
    </r>
  </si>
  <si>
    <r>
      <rPr>
        <b/>
        <u/>
        <sz val="10"/>
        <color theme="1"/>
        <rFont val="Calibri"/>
        <family val="2"/>
        <scheme val="minor"/>
      </rPr>
      <t>NO PRESELECCIONADO</t>
    </r>
    <r>
      <rPr>
        <sz val="10"/>
        <color theme="1"/>
        <rFont val="Calibri"/>
        <family val="2"/>
        <scheme val="minor"/>
      </rPr>
      <t xml:space="preserve">
NO ACREDITA TÍTULO DE POSGRADO EXIGIDO EN EL PERFIL DADO QUE SE REQUIERE MAESTRÍA EN GEOGRAFÍA O EN ESTUDIOS TERRITORIALES O ESTUDIOS POLÍTICOS O DOCTORADO EN EL CAMPO DE CIENCIAS SOCIALES. </t>
    </r>
  </si>
  <si>
    <r>
      <rPr>
        <b/>
        <u/>
        <sz val="10"/>
        <color theme="1"/>
        <rFont val="Calibri"/>
        <family val="2"/>
        <scheme val="minor"/>
      </rPr>
      <t>NO PRESELECCIONADO</t>
    </r>
    <r>
      <rPr>
        <sz val="10"/>
        <color theme="1"/>
        <rFont val="Calibri"/>
        <family val="2"/>
        <scheme val="minor"/>
      </rPr>
      <t xml:space="preserve">
 NO ACREDITA TÍTULO DE PREGRADO EXIGIDO EN EL PERFIL DADO QUE SE REQUIERE LICENCIADO EN CIENCIAS SOCIALES O PROFESIONAL EN CIENCIAS SOCIALES O GEÓGRAFO. </t>
    </r>
  </si>
  <si>
    <r>
      <rPr>
        <b/>
        <u/>
        <sz val="10"/>
        <color theme="1"/>
        <rFont val="Calibri"/>
        <family val="2"/>
        <scheme val="minor"/>
      </rPr>
      <t>NO PRESELECCIONADO</t>
    </r>
    <r>
      <rPr>
        <sz val="10"/>
        <color theme="1"/>
        <rFont val="Calibri"/>
        <family val="2"/>
        <scheme val="minor"/>
      </rPr>
      <t xml:space="preserve">
 NO ACREDITA TÍTULO DE POSGRADO EXIGIDO EN EL PERFIL DADO QUE SE REQUIERE MAESTRÍA EN GEOGRAFÍA O EN ESTUDIOS TERRITORIALES O ESTUDIOS POLÍTICOS O DOCTORADO EN EL CAMPO DE CIENCIAS SOCIALES.</t>
    </r>
  </si>
  <si>
    <r>
      <rPr>
        <b/>
        <u/>
        <sz val="10"/>
        <color theme="1"/>
        <rFont val="Calibri"/>
        <family val="2"/>
        <scheme val="minor"/>
      </rPr>
      <t xml:space="preserve">NO PRESELECCIONADO </t>
    </r>
    <r>
      <rPr>
        <sz val="10"/>
        <color theme="1"/>
        <rFont val="Calibri"/>
        <family val="2"/>
        <scheme val="minor"/>
      </rPr>
      <t xml:space="preserve">
 NO PRESENTA SOPORTES DE TÍTULOS DE POSGRADO COMO LO ESTABLECE EL ÍTEM 1.2 DE LOS TÉRMINOS DE REFERENCIA. </t>
    </r>
  </si>
  <si>
    <r>
      <rPr>
        <b/>
        <u/>
        <sz val="10"/>
        <color theme="1"/>
        <rFont val="Calibri"/>
        <family val="2"/>
        <scheme val="minor"/>
      </rPr>
      <t>NO PRESELECCIONADO</t>
    </r>
    <r>
      <rPr>
        <b/>
        <sz val="10"/>
        <color theme="1"/>
        <rFont val="Calibri"/>
        <family val="2"/>
        <scheme val="minor"/>
      </rPr>
      <t xml:space="preserve">
</t>
    </r>
    <r>
      <rPr>
        <sz val="10"/>
        <color theme="1"/>
        <rFont val="Calibri"/>
        <family val="2"/>
        <scheme val="minor"/>
      </rPr>
      <t>PRESENTA EXPERIENCIA INVESTIGATIVA EN EL ÁREA PERO DE ACUERDO AL ITEM 1.3 NO SE PRESENTA CERTIFICACION CON MES DIA Y AÑO COMO LO ESTABLECE EL TERMINO DE REFERENCIA .</t>
    </r>
  </si>
  <si>
    <r>
      <rPr>
        <b/>
        <u/>
        <sz val="10"/>
        <color theme="1"/>
        <rFont val="Calibri"/>
        <family val="2"/>
        <scheme val="minor"/>
      </rPr>
      <t>NO PRESELECCIONADO</t>
    </r>
    <r>
      <rPr>
        <sz val="10"/>
        <color theme="1"/>
        <rFont val="Calibri"/>
        <family val="2"/>
        <scheme val="minor"/>
      </rPr>
      <t xml:space="preserve">
NO CERTIFICA EXPERIENCIA INVESTIGATIVA EN EL ÁREA DE GEOGRAFÍA DE ACUERDO A LO EXIGIDO EN EL PERFIL.</t>
    </r>
  </si>
  <si>
    <r>
      <rPr>
        <b/>
        <u/>
        <sz val="10"/>
        <color theme="1"/>
        <rFont val="Calibri"/>
        <family val="2"/>
        <scheme val="minor"/>
      </rPr>
      <t>NO PRESELECCIONADO</t>
    </r>
    <r>
      <rPr>
        <sz val="10"/>
        <color theme="1"/>
        <rFont val="Calibri"/>
        <family val="2"/>
        <scheme val="minor"/>
      </rPr>
      <t xml:space="preserve">  
 NO CERTIFICA LOS DOS AÑOS DE DOCENCIA UNIVERSITARIA SEGÚN LO ESTABLECIDO EN EL PERFIL.</t>
    </r>
  </si>
  <si>
    <r>
      <rPr>
        <b/>
        <u/>
        <sz val="10"/>
        <color theme="1"/>
        <rFont val="Calibri"/>
        <family val="2"/>
        <scheme val="minor"/>
      </rPr>
      <t>NO PRESELECCIONADA</t>
    </r>
    <r>
      <rPr>
        <sz val="10"/>
        <color theme="1"/>
        <rFont val="Calibri"/>
        <family val="2"/>
        <scheme val="minor"/>
      </rPr>
      <t xml:space="preserve">
 NO ACREDITA TÍTULO DE POSGRADO EXIGIDO EN EL PERFIL DADO QUE SE REQUIERE MAESTRÍA EN GEOGRAFÍA O EN ESTUDIOS TERRITORIALES O ESTUDIOS POLÍTICOS O DOCTORADO EN EL CAMPO DE CIENCIAS SOCIALES Y NO PRESENTA TÍTULO DE ESTUDIOS DOCTORALES. </t>
    </r>
  </si>
  <si>
    <r>
      <rPr>
        <b/>
        <u/>
        <sz val="10"/>
        <color theme="1"/>
        <rFont val="Calibri"/>
        <family val="2"/>
        <scheme val="minor"/>
      </rPr>
      <t>NO PRESELECCIONADO</t>
    </r>
    <r>
      <rPr>
        <sz val="10"/>
        <color theme="1"/>
        <rFont val="Calibri"/>
        <family val="2"/>
        <scheme val="minor"/>
      </rPr>
      <t xml:space="preserve">
 NO ACREDITA TÍTULO DE POSGRADO EXIGIDO EN EL PERFIL DADO QUE SE REQUIERE MAESTRÍA EN GEOGRAFÍA O EN ESTUDIOS TERRITORIALES O ESTUDIOS POLÍTICOS O DOCTORADO EN EL CAMPO DE CIENCIAS SOCIALES Y NO PRESENTA TÍTULO DE ESTUDIOS DOCTORALES. </t>
    </r>
  </si>
  <si>
    <r>
      <rPr>
        <b/>
        <u/>
        <sz val="10"/>
        <color theme="1"/>
        <rFont val="Calibri"/>
        <family val="2"/>
        <scheme val="minor"/>
      </rPr>
      <t>NO PRESELECCIONADA</t>
    </r>
    <r>
      <rPr>
        <sz val="10"/>
        <color theme="1"/>
        <rFont val="Calibri"/>
        <family val="2"/>
        <scheme val="minor"/>
      </rPr>
      <t xml:space="preserve">
 NO ACREDITA TÍTULO DE PREGRADO EXIGIDO EN EL PERFIL DADO QUE SE REQUIERE LICENCIADO EN CIENCIAS SOCIALES O PROFESIONAL EN CIENCIAS SOCIALES O GEÓGRAFO. </t>
    </r>
  </si>
  <si>
    <t>Unidad de Restitución de Tierras despojadas. Apoyo técnico a las direcciones de la Unidad Administrativa Especial de Restitución de Tierras Despojadas. 26-01-2021- 31-03-2021
Unidad de Restitución de Tierras despojadas. Apoyar el proceso de protección preventiva de derechos territoriales étnicos en la interpretación del RUDCA. 13-10-2020 - 31-12- 2020
Unidad de Restitución de Tierras despojadas. Apoyar el proceso de protección preventiva de derechos territoriales étnicos en la interpretación del RUDCA. 21-07-30-09-2020
Apoyar el proceso de protección preventiva de derechos territoriales étnicos en la interpretación del RUDCA. 2901-2020 -30-06-20202
Corporación para el Desarrollo del Norte amazonico -CDA-. 01-08-2019 -31-12-2019
IGAC. Orden de prestación de servios Estudios geográficos e históricos de los procesos de deslinde amojonamiento. 25-01-2018 - 24-08-2018
IGAC. Conceptualización teórica y metodológica construccion y edición de estudios geográficos básicos. 08-06-2017 - 22-12-2017
IGAC. Implementación de estandares de información geográfica. 29-01-2014 -13-12-2014
IGAC. Conceptualización e implementación de módulos de cartografía social. 04-06-2013 - 2012-2013
GEASCOL LTDA. 20-9-2012 - 20-02 - 2013
Asociación de Geógrafos UNAL. 04-03-2013 - 04-06-2013
UNAL. 07-09-2011 - 04-01-2012
UNAL. 22-02-2012 - 21- 07-2012
IGAC.  28005-2012 -28-02-2013
UNAL. 04-12-2009 - 04-07-2010
IGAC. 04-06-2013 -2012-2013</t>
  </si>
  <si>
    <t>Capítulo de libro: Reprodução crítica dos agrocombustíveis no Brasil e na Colômbia, dentro del libro: Tópicos em Ciências Sociais. ISBN: 978-65-86127-83-6. Daferand Consultoria Ltda. Publicado en 2020. 48 autores= 0,21 puntos.
Capítulo de libro: Semear a terra e plantar saberes: o trabalho de um coletivo agroecologico em Aquidauana-MS dentro del libro: Agroecologia em Foco. ISBN: 978-85-7042-072-5.  Publicado en 2019. Editora Poisson. 88 autores= 0,11 puntos.
Publicaciones en revistas no indexadas ni homologadas:
A importância da educação superior na definição da centralidade de Aquidauana (Mato grosso do sul/Brasil). Revista Eletrônica da Associação dos Geógrafos Brasileiros, Seção Três Lagoas. ISSN: 1808-2653.  v. 1, n. 32, 2020. 2 autores= 0,5 puntos.
La publicación del artículo "Construindo Espaços Agroecológicos em Aquidauana-MS" corresponde a las memorias de Agroecol 2018, realizado del 11 a 14 de noviembre de 2018, por lo que no puede ser puntuado como artículo. 
Relaciona tres ponencias, sin embargo, no adjunta las memorias de ninguno de los eventos, por lo que no cumple con la normatividad vigente (acuerdo 128 de 2021 del Consejo Académico y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</si>
  <si>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t>Contrato Prestación de servicios: Apoyar el Dpto de Geografía organización de eventos. 
XI Ciclo anual de conferencias de geografía
Apoyar el Dpto de Geografía organización de eventos. Congreso Internacional de Geografía 
(17-06-2013 - 26-09-2013)
 Proyecto: en Geografía de Colombia desde sus territorios (24 meses)
2 años y 5 meses</t>
  </si>
  <si>
    <t xml:space="preserve">Capítulo de libro:Perspectivas contemporáneas en geografía cultural, dentro del libro: Temas y problemas de Geografía Humana. Una perspectiva contemporánea. ISBN: 978-958-783-592-2. Editorial:Universidad Nacional de Colombia. Publicado:2018-10-31. 15 autores= 0,21 puntos.
Sobre el documento "Temas y Problemas de Geografía Humana. Una perspectiva contemporánea", no se adjunta la información del ISBN, por lo que no puede ser puntuado como libro. Se puntúa como material divulgativo. 14 autores= 0,07 puntos.   </t>
  </si>
  <si>
    <t>UNAL. SEDE MEDELLÍN. Cátedra. 04-02-2016 - 28-05-2026. (4 horas semanales) (4*17) 
UNAL. SEDE MEDELLÍN. Cátedra. 01-08-2016 - 26-11-2026. (3 horas semanales) (3*17)
UNAL. SEDE MEDELLÍN. Cátedra. 01-02-2017 - 02-06-2027. (3 horas semanales) (4*19)
Universidad Pontificia Bolivariana. Medellín. Cátedra. Semestre 1. 2014
Universidad Pontificia Bolivariana. Medellín. Cátedra. Semestre 2. 2014
Universidad Pontificia Bolivariana. Medellín. Cátedra. Semestre 2. 2014
Universidad Pontificia Bolivariana. Medellín. Cátedra. Semestre 2. 2014
Universidad Pontificia Bolivariana. Medellín. Cátedra. Semestre 2. 2014
Universidad Pontificia Bolivariana. Medellín. Cátedra. Semestre 2. 2014
Universidad Pontificia Bolivariana. Medellín. Cátedra. Semestre 2. 2015
Universidad Pontificia Bolivariana. Medellín. Cátedra. Semestre 1. 2015
Universidad de Antioquia. Cátedra. 09-02-31-05-2017. 60 horas de docencia
Universidad de Antioquia. Cátedra. 10-08-30-11-2016. 60 horas de docencia
Universidad de Antioquia. Cátedra. 02-08-30-11-2016. 80 horas de docencia
U. Cundinamarca. Ocasional T. C. 11-02-2015 - 04-12-2015
U. Cundinamarca. Ocasional T. C. 17-02-2016 - 02-12-2017</t>
  </si>
  <si>
    <r>
      <rPr>
        <b/>
        <u/>
        <sz val="10"/>
        <color theme="1"/>
        <rFont val="Calibri"/>
        <family val="2"/>
        <scheme val="minor"/>
      </rPr>
      <t>NO PRESELECCIONADO</t>
    </r>
    <r>
      <rPr>
        <sz val="10"/>
        <color theme="1"/>
        <rFont val="Calibri"/>
        <family val="2"/>
        <scheme val="minor"/>
      </rPr>
      <t xml:space="preserve">
 NO ANEXA CERTIFICACIÓN DE DOCTORADO PARA LA DEBIDA VERIFICACIÓN SEGÚN A LOS TÉRMINOS DE REFERENCIA DE LA CONVOCATORIA DE ACUERDO AL LITERAL E. DEL NUMERAL 1.2.  </t>
    </r>
  </si>
  <si>
    <r>
      <rPr>
        <b/>
        <u/>
        <sz val="10"/>
        <color theme="1"/>
        <rFont val="Calibri"/>
        <family val="2"/>
        <scheme val="minor"/>
      </rPr>
      <t>NO PRESELECCIONADO</t>
    </r>
    <r>
      <rPr>
        <b/>
        <sz val="10"/>
        <color theme="1"/>
        <rFont val="Calibri"/>
        <family val="2"/>
        <scheme val="minor"/>
      </rPr>
      <t xml:space="preserve"> 
</t>
    </r>
    <r>
      <rPr>
        <sz val="10"/>
        <color theme="1"/>
        <rFont val="Calibri"/>
        <family val="2"/>
        <scheme val="minor"/>
      </rPr>
      <t>PRESENTA EXPERIENCIA INVESTIGATIVA EN EL ÁREA QUE DE ACUERDO AL ITEM 1.3 NO SE PRESENTA CERTIFICACION CON MES DIA Y AÑO COMO LO ESTABLECE EL TERMINO DE REFERENCIA .</t>
    </r>
  </si>
  <si>
    <t>ANTROPÓLOGA 
U. NACIONAL 9/12/2004</t>
  </si>
  <si>
    <t>MÁGISTER EN GEOGRAFIA 
UPTC 29/07/2011 
DOCTORADO EN GEOGRAFÍA 
UNESPN 26/02/2019</t>
  </si>
  <si>
    <t>GEÓGRAFA
 U. NACIONAL 6/04/2011</t>
  </si>
  <si>
    <t>MÁGISTER EN GEOGRAFÍA 
U. NACIONAL  25/11/2019</t>
  </si>
  <si>
    <t>GEÓGRAFO 
U. NACIONAL 09/12/2004</t>
  </si>
  <si>
    <t>GEÓGRAFO 
U. NACIONAL  8/03/2010</t>
  </si>
  <si>
    <t>MÁGISTER EN GEOGRAFÍA 
U. NACIONAL  5/04/2016</t>
  </si>
  <si>
    <t xml:space="preserve">MÁGISTER EN GEOGRAFÍA
SYRACUSE UNIVERSITY 21/12/2012 </t>
  </si>
  <si>
    <t>SOCIÓLOGO</t>
  </si>
  <si>
    <t>ESPECIALISTA EN POLÍTICAS PÚBLICAS                       
 MÁGISTER EN DESARROLLO SOCIAL                               
 DOCTOR EN CIENCIAS SOCIALES (NO CONVALIDADO)</t>
  </si>
  <si>
    <t xml:space="preserve">PSICÓLOGA                                               
 ABOGADA </t>
  </si>
  <si>
    <t xml:space="preserve">ESPECIALISTA EN SALUD OCUPACIONAL Y RIESGOS LABORALES  
 MÁGISTER EN DERECHOS HUMANOS </t>
  </si>
  <si>
    <t xml:space="preserve">LICENCIADO EN EDUCACIÓN BASICA CON ENFASIS EN CIENCIAS SOCIALES  </t>
  </si>
  <si>
    <t>MAGISTER EN ANTROPOLOGÍA 
DOCTOR EN ESTUDIOS CULTURALES LATINOAMERICANOS  (NO CONVALIDADO)</t>
  </si>
  <si>
    <t xml:space="preserve">SOCIÓLOGO </t>
  </si>
  <si>
    <t xml:space="preserve">ESPECIALISTA EN GERENCIA AMBIENTAL Y DESARROLLO SOSTENIBLE EMPRESARIAL 
 MÁGISTER EN EDUCACIÓN </t>
  </si>
  <si>
    <t xml:space="preserve">ESPECIALISTA EN VOLUNTARIADO 
MÁGISTER EN POLÍTICA Y RELACIONES INTERNACIONALES </t>
  </si>
  <si>
    <t xml:space="preserve">MÁGISTER EN EDUCACION-CIENCIAS SOCIALES </t>
  </si>
  <si>
    <t xml:space="preserve">LICENCIADO EN EDUCACIÓN BASICA CON ENFASIS EN CIENCIAS SOCIALES </t>
  </si>
  <si>
    <t xml:space="preserve">MÁGISTER EN ESTUDIOS SOCIALES </t>
  </si>
  <si>
    <t>ESPECIALISTA EN GERENCIA SOCIAL 
 MÁGISTER EN HISTORIA DE AMERICA LATINA  (NO CONVALIDADO)</t>
  </si>
  <si>
    <t xml:space="preserve">GEÓGRAFO </t>
  </si>
  <si>
    <t xml:space="preserve">MÁGISTER EN PATRIMONIO CULTURAL </t>
  </si>
  <si>
    <t xml:space="preserve">ABOGADA 
 LICENCIADA EN FILOSOFÍA Y LENGUA CASTELLANA </t>
  </si>
  <si>
    <t xml:space="preserve">MÁGISTER EN DEFENSA DE LOS DERECHOS HUMANOS Y DEL DERECHO INTERNACIONAL HUMANITARIO ANTE ORGANISMOS, TRIBUNALES Y CORTES INTERNACIONALES </t>
  </si>
  <si>
    <t>MÁGISTER EN ESTUDIOS POLÍTICOS 
 DOCTOR EN CIENCIAS SOCIALES  (NO CONVALIDADO)</t>
  </si>
  <si>
    <t xml:space="preserve">GEÓGRAFO U. NACIONAL </t>
  </si>
  <si>
    <t xml:space="preserve">MÁGISTER EN CIENCIAS GEOLÓGICAS U NACIONAL (NO GRADUADO) DOCTOR EN GEOGRAFÍA U. NACIONAL (NO GRADUADO) </t>
  </si>
  <si>
    <t xml:space="preserve">MÁGISTER ESTUDIOS POLÍTICOS </t>
  </si>
  <si>
    <t xml:space="preserve">ESPECIALISTA EN PEDAGOGÍA 
MÁGISTER EN TERRITORIO. CONFLICTO Y CULTURA </t>
  </si>
  <si>
    <t xml:space="preserve">ECÓLOGO </t>
  </si>
  <si>
    <t xml:space="preserve">MÁGISTER EN GEOGRAFIA </t>
  </si>
  <si>
    <t>MÁGISTER EN ESTUDIOS POLÍTICOS 
 DOCTORADO EN DIDÁCTICAS ESPECÍFICAS U. VALENCIA (NO CONVALIDADO)</t>
  </si>
  <si>
    <t xml:space="preserve">LICENCIADO EN CIENCIAS SOCIALES 
POLITÓLOGO U. NACIONAL  </t>
  </si>
  <si>
    <t xml:space="preserve">ESPECIALISTA EN FILOSOFÍA CONTEMPORÁNEA 
  MÁGISTER EN HISTORIA 
MÁGISTER EN FILOSOFÍA 
DOCTOR EN HISTORIA POLITICA Y SOCIAL  </t>
  </si>
  <si>
    <t xml:space="preserve">ESPECIALISTA EN DESARROLLO HUMANO ON ENFASIS EN PROCESOS AFECTIVOS Y CREATIVIDAD 
MÁGISTER EN INTERVENCIÓN EN SISTEMAS HUMANOS  </t>
  </si>
  <si>
    <t xml:space="preserve">MÁGISTER EN HISTORIA 
 DOCTOR EN EDUCACIÓN </t>
  </si>
  <si>
    <t xml:space="preserve">LICENCIADO EN FILOSOFÍA  
POLITÓLOGO </t>
  </si>
  <si>
    <t xml:space="preserve">ESPECIALIZACIÓN EN GERENCIA DE RECURSOS NATURALES 
 ESPECIALISTA EN ECOLOGÍA Y MEDIO AMBIENTE  
MÁGISTER EN GEOGRAFIA   </t>
  </si>
  <si>
    <t xml:space="preserve">POLITÓLOGO </t>
  </si>
  <si>
    <t xml:space="preserve">MÁGISTER EN SOCIOLOGÍA POLÍTICA </t>
  </si>
  <si>
    <t>ANTROPÓLOGO</t>
  </si>
  <si>
    <t xml:space="preserve">MÁGISTER EN ESTUDIOS LATINOAMERICANOS DOCTOR EN HISTORIA </t>
  </si>
  <si>
    <t>ESPECIALISTA EN PEDAGOGIA DEL LENGUAJE AUDIOVISUAL 
 MÁGISTER EN INVESTIGACIÓN SOCIAL INTERDISCIPLINARIA 
DOCTORA EN ESTUDIOS SOCIALES DE AMÉRICA LATINA  (NO GRADUADO)</t>
  </si>
  <si>
    <t xml:space="preserve">PROFESIONAL EN FILOSOFÍA </t>
  </si>
  <si>
    <t>MÁGISTER EN ESTUDIOS POLÍTICOS</t>
  </si>
  <si>
    <t>LICENCIADO EN EDUCACIÓN BÁSICA CON ÉNFASIS EN CIENCIAS SOCIALES</t>
  </si>
  <si>
    <t>MÁGISTER EN ESTUDIOS SOCIALES</t>
  </si>
  <si>
    <t>GEOGRAFO CON ÉNFASIS EN PLANIFICACIÓN REGIONAL</t>
  </si>
  <si>
    <t xml:space="preserve"> ESPECIALISTA SUPERIOR EN PREVENCIÓN Y ATENCIÓN DE DESASTRES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</si>
</sst>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_);_(* \(#,##0\);_(* &quot;-&quot;_);_(@_)"/>
    <numFmt numFmtId="165" formatCode="#,##0.0"/>
  </numFmts>
  <fonts count="37" x14ac:knownFonts="1">
    <font>
      <sz val="11"/>
      <color theme="1"/>
      <name val="Calibri"/>
      <family val="2"/>
      <scheme val="minor"/>
    </font>
    <font>
      <sz val="10"/>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13"/>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0"/>
      <color theme="1"/>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9" fillId="0" borderId="0"/>
    <xf numFmtId="164" fontId="9" fillId="0" borderId="0" applyFont="0" applyFill="0" applyBorder="0" applyAlignment="0" applyProtection="0"/>
    <xf numFmtId="0" fontId="9" fillId="0" borderId="0"/>
    <xf numFmtId="41" fontId="29" fillId="0" borderId="0" applyFont="0" applyFill="0" applyBorder="0" applyAlignment="0" applyProtection="0"/>
  </cellStyleXfs>
  <cellXfs count="223">
    <xf numFmtId="0" fontId="0" fillId="0" borderId="0" xfId="0"/>
    <xf numFmtId="0" fontId="4" fillId="0" borderId="0" xfId="0" applyFont="1"/>
    <xf numFmtId="0" fontId="5"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4" fontId="9" fillId="0" borderId="0" xfId="1" applyNumberFormat="1" applyAlignment="1">
      <alignment vertical="center"/>
    </xf>
    <xf numFmtId="3" fontId="10" fillId="0" borderId="12" xfId="1" applyNumberFormat="1" applyFont="1" applyBorder="1" applyAlignment="1">
      <alignment horizontal="left" vertical="center"/>
    </xf>
    <xf numFmtId="4" fontId="10" fillId="0" borderId="13" xfId="1" applyNumberFormat="1" applyFont="1" applyBorder="1" applyAlignment="1">
      <alignment horizontal="left" vertical="center"/>
    </xf>
    <xf numFmtId="4" fontId="11" fillId="0" borderId="13" xfId="1" applyNumberFormat="1" applyFont="1" applyBorder="1" applyAlignment="1">
      <alignment horizontal="center" vertical="center"/>
    </xf>
    <xf numFmtId="4" fontId="11" fillId="0" borderId="14" xfId="1" applyNumberFormat="1" applyFont="1" applyBorder="1" applyAlignment="1">
      <alignment horizontal="center" vertical="center"/>
    </xf>
    <xf numFmtId="4" fontId="9" fillId="0" borderId="30" xfId="2" applyNumberFormat="1" applyFont="1" applyFill="1" applyBorder="1" applyAlignment="1" applyProtection="1">
      <alignment horizontal="center" vertical="center" wrapText="1"/>
    </xf>
    <xf numFmtId="4" fontId="9" fillId="0" borderId="31" xfId="2" applyNumberFormat="1" applyFont="1" applyFill="1" applyBorder="1" applyAlignment="1" applyProtection="1">
      <alignment horizontal="center" vertical="center" wrapText="1"/>
    </xf>
    <xf numFmtId="4" fontId="9" fillId="0" borderId="0" xfId="2" applyNumberFormat="1" applyFont="1" applyFill="1" applyBorder="1" applyAlignment="1" applyProtection="1">
      <alignment horizontal="center" vertical="center" wrapText="1"/>
    </xf>
    <xf numFmtId="4" fontId="13" fillId="0" borderId="32" xfId="2" applyNumberFormat="1" applyFont="1" applyFill="1" applyBorder="1" applyAlignment="1" applyProtection="1">
      <alignment horizontal="center" vertical="center" wrapText="1"/>
    </xf>
    <xf numFmtId="3" fontId="14" fillId="0" borderId="10" xfId="1" applyNumberFormat="1" applyFont="1" applyBorder="1" applyAlignment="1">
      <alignment vertical="center"/>
    </xf>
    <xf numFmtId="4" fontId="9" fillId="0" borderId="11" xfId="1" applyNumberFormat="1" applyBorder="1" applyAlignment="1">
      <alignment vertical="center"/>
    </xf>
    <xf numFmtId="4" fontId="10" fillId="0" borderId="33" xfId="1" applyNumberFormat="1" applyFont="1" applyBorder="1" applyAlignment="1">
      <alignment horizontal="center" vertical="center"/>
    </xf>
    <xf numFmtId="4" fontId="9" fillId="0" borderId="34" xfId="1" applyNumberFormat="1" applyBorder="1" applyAlignment="1">
      <alignment horizontal="center" vertical="center"/>
    </xf>
    <xf numFmtId="4" fontId="9" fillId="0" borderId="10" xfId="1" applyNumberFormat="1" applyBorder="1" applyAlignment="1">
      <alignment horizontal="center" vertical="center"/>
    </xf>
    <xf numFmtId="4" fontId="11" fillId="0" borderId="33" xfId="1" applyNumberFormat="1" applyFont="1" applyBorder="1" applyAlignment="1" applyProtection="1">
      <alignment horizontal="center" vertical="center"/>
      <protection locked="0"/>
    </xf>
    <xf numFmtId="3" fontId="11" fillId="0" borderId="10" xfId="1" applyNumberFormat="1" applyFont="1" applyBorder="1" applyAlignment="1">
      <alignment vertical="center"/>
    </xf>
    <xf numFmtId="0" fontId="9" fillId="0" borderId="0" xfId="1"/>
    <xf numFmtId="4" fontId="11" fillId="0" borderId="11" xfId="1" applyNumberFormat="1" applyFont="1" applyBorder="1" applyAlignment="1" applyProtection="1">
      <alignment horizontal="center" vertical="center"/>
      <protection locked="0"/>
    </xf>
    <xf numFmtId="4" fontId="9" fillId="0" borderId="15" xfId="1" applyNumberFormat="1" applyBorder="1" applyAlignment="1" applyProtection="1">
      <alignment horizontal="justify" vertical="center"/>
      <protection locked="0"/>
    </xf>
    <xf numFmtId="4" fontId="10" fillId="0" borderId="10" xfId="1" applyNumberFormat="1" applyFont="1" applyBorder="1" applyAlignment="1">
      <alignment horizontal="left" vertical="center" wrapText="1"/>
    </xf>
    <xf numFmtId="4" fontId="10" fillId="0" borderId="0" xfId="1" applyNumberFormat="1" applyFont="1" applyAlignment="1">
      <alignment horizontal="left" vertical="center" wrapText="1"/>
    </xf>
    <xf numFmtId="4" fontId="9" fillId="0" borderId="0" xfId="1" applyNumberFormat="1" applyAlignment="1">
      <alignment horizontal="center" vertical="center"/>
    </xf>
    <xf numFmtId="4" fontId="9" fillId="0" borderId="0" xfId="1" applyNumberFormat="1" applyAlignment="1">
      <alignment horizontal="justify" vertical="center" wrapText="1"/>
    </xf>
    <xf numFmtId="4" fontId="11" fillId="0" borderId="11" xfId="1" applyNumberFormat="1" applyFont="1" applyBorder="1" applyAlignment="1">
      <alignment horizontal="center" vertical="center"/>
    </xf>
    <xf numFmtId="4" fontId="11" fillId="0" borderId="35" xfId="1" applyNumberFormat="1" applyFont="1" applyBorder="1" applyAlignment="1">
      <alignment horizontal="center" vertical="center" wrapText="1"/>
    </xf>
    <xf numFmtId="3" fontId="15" fillId="0" borderId="10" xfId="1" applyNumberFormat="1" applyFont="1" applyBorder="1" applyAlignment="1">
      <alignment horizontal="center" vertical="center"/>
    </xf>
    <xf numFmtId="3" fontId="15" fillId="0" borderId="0" xfId="1" applyNumberFormat="1" applyFont="1" applyAlignment="1">
      <alignment horizontal="center" vertical="center"/>
    </xf>
    <xf numFmtId="14" fontId="4" fillId="0" borderId="0" xfId="0" applyNumberFormat="1" applyFont="1"/>
    <xf numFmtId="3" fontId="11" fillId="0" borderId="10" xfId="1" applyNumberFormat="1" applyFont="1" applyBorder="1" applyAlignment="1">
      <alignment horizontal="center" vertical="center"/>
    </xf>
    <xf numFmtId="4" fontId="11" fillId="0" borderId="0" xfId="1" applyNumberFormat="1" applyFont="1" applyAlignment="1">
      <alignment horizontal="center" vertical="center"/>
    </xf>
    <xf numFmtId="3" fontId="9" fillId="0" borderId="10" xfId="1" applyNumberFormat="1" applyBorder="1" applyAlignment="1">
      <alignment vertical="center"/>
    </xf>
    <xf numFmtId="4" fontId="11" fillId="0" borderId="11" xfId="1" applyNumberFormat="1" applyFont="1" applyBorder="1" applyAlignment="1">
      <alignment vertical="center"/>
    </xf>
    <xf numFmtId="4" fontId="9" fillId="0" borderId="13" xfId="1" applyNumberFormat="1" applyBorder="1" applyAlignment="1">
      <alignment vertical="center"/>
    </xf>
    <xf numFmtId="4" fontId="16" fillId="4" borderId="39" xfId="1" applyNumberFormat="1" applyFont="1" applyFill="1" applyBorder="1" applyAlignment="1">
      <alignment horizontal="center" vertical="center"/>
    </xf>
    <xf numFmtId="3" fontId="9" fillId="0" borderId="0" xfId="1" applyNumberFormat="1" applyAlignment="1">
      <alignment vertical="center"/>
    </xf>
    <xf numFmtId="4" fontId="11" fillId="0" borderId="0" xfId="1" applyNumberFormat="1" applyFont="1" applyAlignment="1">
      <alignment vertical="center"/>
    </xf>
    <xf numFmtId="3" fontId="18" fillId="0" borderId="0" xfId="1" applyNumberFormat="1" applyFont="1" applyAlignment="1">
      <alignment vertical="center"/>
    </xf>
    <xf numFmtId="4" fontId="18" fillId="0" borderId="0" xfId="1" applyNumberFormat="1" applyFont="1" applyAlignment="1">
      <alignment vertical="center"/>
    </xf>
    <xf numFmtId="4" fontId="19" fillId="0" borderId="0" xfId="1" applyNumberFormat="1" applyFont="1" applyAlignment="1">
      <alignment vertical="center"/>
    </xf>
    <xf numFmtId="0" fontId="20" fillId="0" borderId="0" xfId="0" applyFont="1"/>
    <xf numFmtId="4" fontId="19" fillId="0" borderId="0" xfId="1" applyNumberFormat="1" applyFont="1" applyAlignment="1">
      <alignment horizontal="right" vertical="center"/>
    </xf>
    <xf numFmtId="3" fontId="18" fillId="0" borderId="10" xfId="1" applyNumberFormat="1" applyFont="1" applyBorder="1" applyAlignment="1">
      <alignment vertical="center"/>
    </xf>
    <xf numFmtId="4" fontId="18" fillId="0" borderId="43" xfId="1" applyNumberFormat="1" applyFont="1" applyBorder="1" applyAlignment="1">
      <alignment vertical="center"/>
    </xf>
    <xf numFmtId="0" fontId="20" fillId="0" borderId="44" xfId="0" applyFont="1" applyBorder="1"/>
    <xf numFmtId="4" fontId="23" fillId="0" borderId="45" xfId="1" applyNumberFormat="1" applyFont="1" applyBorder="1" applyAlignment="1">
      <alignment horizontal="center" vertical="center" wrapText="1"/>
    </xf>
    <xf numFmtId="4" fontId="18" fillId="0" borderId="45" xfId="1" applyNumberFormat="1" applyFont="1" applyBorder="1" applyAlignment="1">
      <alignment vertical="center"/>
    </xf>
    <xf numFmtId="0" fontId="23" fillId="0" borderId="45" xfId="0" applyFont="1" applyBorder="1" applyAlignment="1">
      <alignment horizontal="center" vertical="center" wrapText="1"/>
    </xf>
    <xf numFmtId="4" fontId="19" fillId="0" borderId="45" xfId="1" applyNumberFormat="1" applyFont="1" applyBorder="1" applyAlignment="1" applyProtection="1">
      <alignment horizontal="center" vertical="center"/>
      <protection locked="0"/>
    </xf>
    <xf numFmtId="4" fontId="19" fillId="0" borderId="45" xfId="1" applyNumberFormat="1" applyFont="1" applyBorder="1" applyAlignment="1">
      <alignment horizontal="center" vertical="center"/>
    </xf>
    <xf numFmtId="4" fontId="24" fillId="0" borderId="45" xfId="1" applyNumberFormat="1" applyFont="1" applyBorder="1" applyAlignment="1" applyProtection="1">
      <alignment horizontal="center" vertical="center"/>
      <protection locked="0"/>
    </xf>
    <xf numFmtId="4" fontId="24" fillId="0" borderId="45" xfId="1" applyNumberFormat="1" applyFont="1" applyBorder="1" applyAlignment="1">
      <alignment horizontal="center" vertical="center"/>
    </xf>
    <xf numFmtId="4" fontId="25" fillId="0" borderId="45" xfId="1" applyNumberFormat="1" applyFont="1" applyBorder="1" applyAlignment="1">
      <alignment horizontal="center" vertical="center"/>
    </xf>
    <xf numFmtId="3" fontId="18" fillId="0" borderId="45" xfId="1" applyNumberFormat="1" applyFont="1" applyBorder="1" applyAlignment="1">
      <alignment vertical="center"/>
    </xf>
    <xf numFmtId="4" fontId="19" fillId="0" borderId="45" xfId="1" applyNumberFormat="1" applyFont="1" applyBorder="1" applyAlignment="1" applyProtection="1">
      <alignment horizontal="center" vertical="center" wrapText="1"/>
      <protection locked="0"/>
    </xf>
    <xf numFmtId="4" fontId="19" fillId="0" borderId="45" xfId="1" applyNumberFormat="1" applyFont="1" applyBorder="1" applyAlignment="1">
      <alignment vertical="center"/>
    </xf>
    <xf numFmtId="4" fontId="24" fillId="0" borderId="45" xfId="1" applyNumberFormat="1" applyFont="1" applyBorder="1" applyAlignment="1">
      <alignment horizontal="justify" vertical="center" wrapText="1"/>
    </xf>
    <xf numFmtId="4" fontId="28" fillId="0" borderId="45" xfId="1" applyNumberFormat="1" applyFont="1" applyBorder="1" applyAlignment="1">
      <alignment horizontal="center" vertical="center"/>
    </xf>
    <xf numFmtId="4" fontId="28" fillId="0" borderId="45" xfId="1" applyNumberFormat="1" applyFont="1" applyBorder="1" applyAlignment="1">
      <alignment horizontal="left" vertical="center"/>
    </xf>
    <xf numFmtId="4" fontId="28" fillId="0" borderId="45" xfId="2" applyNumberFormat="1" applyFont="1" applyFill="1" applyBorder="1" applyAlignment="1" applyProtection="1">
      <alignment horizontal="center" vertical="center"/>
    </xf>
    <xf numFmtId="0" fontId="18" fillId="0" borderId="45" xfId="1" applyFont="1" applyBorder="1"/>
    <xf numFmtId="0" fontId="20" fillId="0" borderId="45" xfId="0" applyFont="1" applyBorder="1"/>
    <xf numFmtId="0" fontId="4" fillId="0" borderId="45" xfId="0" applyFont="1" applyBorder="1"/>
    <xf numFmtId="4" fontId="24" fillId="0" borderId="45" xfId="1" applyNumberFormat="1" applyFont="1" applyBorder="1" applyAlignment="1">
      <alignment horizontal="center" vertical="center" wrapText="1"/>
    </xf>
    <xf numFmtId="4" fontId="25" fillId="0" borderId="45" xfId="1" applyNumberFormat="1" applyFont="1" applyBorder="1" applyAlignment="1">
      <alignment horizontal="left" vertical="center"/>
    </xf>
    <xf numFmtId="4" fontId="19" fillId="0" borderId="45" xfId="1" applyNumberFormat="1" applyFont="1" applyBorder="1" applyAlignment="1">
      <alignment horizontal="center" vertical="center" wrapText="1"/>
    </xf>
    <xf numFmtId="3" fontId="19" fillId="0" borderId="45" xfId="1" applyNumberFormat="1" applyFont="1" applyBorder="1" applyAlignment="1">
      <alignment horizontal="center" vertical="center"/>
    </xf>
    <xf numFmtId="4" fontId="9" fillId="0" borderId="29" xfId="2" applyNumberFormat="1" applyFont="1" applyFill="1" applyBorder="1" applyAlignment="1" applyProtection="1">
      <alignment horizontal="center" vertical="center" wrapText="1"/>
    </xf>
    <xf numFmtId="4" fontId="9" fillId="0" borderId="28" xfId="2" applyNumberFormat="1" applyFont="1" applyFill="1" applyBorder="1" applyAlignment="1" applyProtection="1">
      <alignment horizontal="center" vertical="center" wrapText="1"/>
    </xf>
    <xf numFmtId="4" fontId="9" fillId="0" borderId="15" xfId="1" applyNumberFormat="1" applyBorder="1" applyAlignment="1" applyProtection="1">
      <alignment horizontal="justify" vertical="center" wrapText="1"/>
      <protection locked="0"/>
    </xf>
    <xf numFmtId="4" fontId="11" fillId="0" borderId="16" xfId="1" applyNumberFormat="1" applyFont="1" applyBorder="1" applyAlignment="1">
      <alignment horizontal="center" vertical="center" wrapText="1"/>
    </xf>
    <xf numFmtId="4" fontId="11" fillId="0" borderId="23" xfId="1" applyNumberFormat="1" applyFont="1" applyBorder="1" applyAlignment="1">
      <alignment horizontal="center" vertical="center" wrapText="1"/>
    </xf>
    <xf numFmtId="0" fontId="31" fillId="0" borderId="0" xfId="0" applyFont="1"/>
    <xf numFmtId="0" fontId="31" fillId="0" borderId="13" xfId="0" applyFont="1" applyBorder="1" applyAlignment="1">
      <alignment horizontal="center"/>
    </xf>
    <xf numFmtId="0" fontId="31" fillId="0" borderId="0" xfId="0" applyFont="1" applyFill="1"/>
    <xf numFmtId="0" fontId="30" fillId="0" borderId="0" xfId="0" applyFont="1"/>
    <xf numFmtId="165" fontId="11" fillId="0" borderId="33" xfId="4" applyNumberFormat="1" applyFont="1" applyFill="1" applyBorder="1" applyAlignment="1" applyProtection="1">
      <alignment horizontal="center" vertical="center"/>
      <protection locked="0"/>
    </xf>
    <xf numFmtId="0" fontId="0" fillId="0" borderId="0" xfId="0" applyAlignment="1">
      <alignment vertical="center"/>
    </xf>
    <xf numFmtId="4" fontId="11" fillId="0" borderId="33" xfId="4" applyNumberFormat="1" applyFont="1" applyFill="1" applyBorder="1" applyAlignment="1" applyProtection="1">
      <alignment horizontal="center" vertical="center"/>
      <protection locked="0"/>
    </xf>
    <xf numFmtId="4" fontId="11" fillId="0" borderId="33" xfId="1" applyNumberFormat="1" applyFont="1" applyBorder="1" applyAlignment="1" applyProtection="1">
      <alignment horizontal="center" vertical="center" wrapText="1"/>
      <protection locked="0"/>
    </xf>
    <xf numFmtId="0" fontId="1" fillId="0" borderId="1" xfId="0" applyFont="1" applyFill="1" applyBorder="1" applyAlignment="1">
      <alignment vertical="center" wrapText="1"/>
    </xf>
    <xf numFmtId="0" fontId="11" fillId="5" borderId="2"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32" fillId="0" borderId="1" xfId="0" applyFont="1" applyFill="1" applyBorder="1"/>
    <xf numFmtId="0" fontId="33" fillId="0" borderId="1" xfId="0" applyFont="1" applyFill="1" applyBorder="1" applyAlignment="1">
      <alignment horizontal="center" vertical="center"/>
    </xf>
    <xf numFmtId="2" fontId="11" fillId="0" borderId="1" xfId="3"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2" borderId="1" xfId="3" applyFont="1" applyFill="1" applyBorder="1" applyAlignment="1">
      <alignment horizontal="center" vertical="center" wrapText="1"/>
    </xf>
    <xf numFmtId="2" fontId="11" fillId="2" borderId="1" xfId="3"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xf numFmtId="0" fontId="33" fillId="0" borderId="1" xfId="0" applyFont="1" applyBorder="1" applyAlignment="1">
      <alignment horizontal="center" wrapText="1"/>
    </xf>
    <xf numFmtId="0" fontId="1" fillId="2" borderId="1" xfId="0" applyFont="1" applyFill="1" applyBorder="1"/>
    <xf numFmtId="0" fontId="30" fillId="0" borderId="13" xfId="0" applyFont="1" applyBorder="1" applyAlignment="1">
      <alignment horizontal="center"/>
    </xf>
    <xf numFmtId="0" fontId="35" fillId="0" borderId="1" xfId="0" applyFont="1" applyFill="1" applyBorder="1" applyAlignment="1">
      <alignment horizontal="center" vertical="center"/>
    </xf>
    <xf numFmtId="0" fontId="11" fillId="0" borderId="49" xfId="3" applyFont="1" applyFill="1" applyBorder="1" applyAlignment="1">
      <alignment horizontal="center" vertical="center" wrapText="1"/>
    </xf>
    <xf numFmtId="0" fontId="11" fillId="2" borderId="49" xfId="3" applyFont="1" applyFill="1" applyBorder="1" applyAlignment="1">
      <alignment horizontal="center" vertical="center" wrapText="1"/>
    </xf>
    <xf numFmtId="0" fontId="35" fillId="2" borderId="1" xfId="0" applyFont="1" applyFill="1" applyBorder="1" applyAlignment="1">
      <alignment vertical="center"/>
    </xf>
    <xf numFmtId="0" fontId="33" fillId="0" borderId="1" xfId="0" applyFont="1" applyBorder="1"/>
    <xf numFmtId="0" fontId="33" fillId="0" borderId="1" xfId="0" applyFont="1" applyFill="1" applyBorder="1"/>
    <xf numFmtId="0" fontId="35" fillId="2" borderId="1" xfId="0" applyFont="1" applyFill="1" applyBorder="1" applyAlignment="1">
      <alignment horizontal="center" vertical="center"/>
    </xf>
    <xf numFmtId="0" fontId="33" fillId="0" borderId="1" xfId="0" applyFont="1" applyBorder="1" applyAlignment="1">
      <alignment horizontal="center"/>
    </xf>
    <xf numFmtId="0" fontId="33" fillId="0" borderId="1" xfId="0" applyFont="1" applyFill="1" applyBorder="1" applyAlignment="1">
      <alignment horizontal="center"/>
    </xf>
    <xf numFmtId="0" fontId="33" fillId="0" borderId="1" xfId="0" applyFont="1" applyBorder="1" applyAlignment="1">
      <alignment horizontal="center" vertical="center"/>
    </xf>
    <xf numFmtId="0" fontId="31" fillId="0" borderId="0" xfId="0" applyFont="1" applyFill="1" applyAlignment="1">
      <alignment horizontal="center" vertical="center"/>
    </xf>
    <xf numFmtId="2" fontId="35" fillId="0" borderId="1" xfId="0" applyNumberFormat="1" applyFont="1" applyFill="1" applyBorder="1" applyAlignment="1">
      <alignment horizontal="center" vertical="center"/>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4" xfId="3" applyFont="1" applyFill="1" applyBorder="1" applyAlignment="1">
      <alignment horizontal="center" vertical="center" wrapText="1"/>
    </xf>
    <xf numFmtId="0" fontId="36" fillId="0" borderId="0" xfId="0" applyFont="1" applyAlignment="1">
      <alignment horizontal="center"/>
    </xf>
    <xf numFmtId="0" fontId="36" fillId="0" borderId="0" xfId="0" applyFont="1" applyBorder="1" applyAlignment="1">
      <alignment horizontal="center" wrapText="1"/>
    </xf>
    <xf numFmtId="2" fontId="11" fillId="5" borderId="46" xfId="3" applyNumberFormat="1" applyFont="1" applyFill="1" applyBorder="1" applyAlignment="1">
      <alignment horizontal="center" vertical="center" wrapText="1"/>
    </xf>
    <xf numFmtId="2" fontId="11" fillId="5" borderId="1" xfId="3" applyNumberFormat="1" applyFont="1" applyFill="1" applyBorder="1" applyAlignment="1">
      <alignment horizontal="center" vertical="center" wrapText="1"/>
    </xf>
    <xf numFmtId="0" fontId="11" fillId="5" borderId="47" xfId="3" applyFont="1" applyFill="1" applyBorder="1" applyAlignment="1">
      <alignment horizontal="center" vertical="center" wrapText="1"/>
    </xf>
    <xf numFmtId="0" fontId="11" fillId="5" borderId="48" xfId="3" applyFont="1" applyFill="1" applyBorder="1" applyAlignment="1">
      <alignment horizontal="center" vertical="center" wrapText="1"/>
    </xf>
    <xf numFmtId="0" fontId="11" fillId="5" borderId="46" xfId="3" applyFont="1" applyFill="1" applyBorder="1" applyAlignment="1">
      <alignment horizontal="center" vertical="center" wrapText="1"/>
    </xf>
    <xf numFmtId="0" fontId="11" fillId="5" borderId="1" xfId="3" applyFont="1" applyFill="1" applyBorder="1" applyAlignment="1">
      <alignment horizontal="center" vertical="center" wrapText="1"/>
    </xf>
    <xf numFmtId="0" fontId="11" fillId="0" borderId="46" xfId="3" applyFont="1" applyFill="1" applyBorder="1" applyAlignment="1">
      <alignment horizontal="center" vertical="center" wrapText="1"/>
    </xf>
    <xf numFmtId="0" fontId="11" fillId="0" borderId="1" xfId="3"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 fontId="10" fillId="0" borderId="5" xfId="1" applyNumberFormat="1" applyFont="1" applyBorder="1" applyAlignment="1">
      <alignment horizontal="left" vertical="center"/>
    </xf>
    <xf numFmtId="4" fontId="10" fillId="0" borderId="6" xfId="1" applyNumberFormat="1" applyFont="1" applyBorder="1" applyAlignment="1">
      <alignment horizontal="left" vertical="center"/>
    </xf>
    <xf numFmtId="4" fontId="9" fillId="0" borderId="6" xfId="1" applyNumberFormat="1" applyBorder="1" applyAlignment="1">
      <alignment horizontal="left" vertical="center"/>
    </xf>
    <xf numFmtId="4" fontId="9" fillId="0" borderId="7" xfId="1" applyNumberFormat="1" applyBorder="1" applyAlignment="1">
      <alignment horizontal="left" vertical="center"/>
    </xf>
    <xf numFmtId="4" fontId="11" fillId="0" borderId="22" xfId="1" applyNumberFormat="1" applyFont="1" applyBorder="1" applyAlignment="1">
      <alignment horizontal="center" vertical="center" wrapText="1"/>
    </xf>
    <xf numFmtId="4" fontId="9" fillId="0" borderId="27" xfId="1" applyNumberFormat="1" applyBorder="1" applyAlignment="1">
      <alignment horizontal="center" vertical="center" wrapText="1"/>
    </xf>
    <xf numFmtId="4" fontId="10" fillId="0" borderId="10" xfId="1" applyNumberFormat="1" applyFont="1" applyBorder="1" applyAlignment="1">
      <alignment horizontal="left" vertical="center"/>
    </xf>
    <xf numFmtId="4" fontId="10" fillId="0" borderId="0" xfId="1" applyNumberFormat="1" applyFont="1" applyAlignment="1">
      <alignment horizontal="left" vertical="center"/>
    </xf>
    <xf numFmtId="4" fontId="9" fillId="0" borderId="0" xfId="1" applyNumberFormat="1" applyAlignment="1">
      <alignment horizontal="left" vertical="center"/>
    </xf>
    <xf numFmtId="4" fontId="9" fillId="0" borderId="11" xfId="1" applyNumberFormat="1" applyBorder="1" applyAlignment="1">
      <alignment horizontal="left" vertical="center"/>
    </xf>
    <xf numFmtId="4" fontId="12" fillId="0" borderId="15" xfId="1" applyNumberFormat="1" applyFont="1" applyBorder="1" applyAlignment="1">
      <alignment horizontal="center" vertical="center"/>
    </xf>
    <xf numFmtId="4" fontId="12" fillId="0" borderId="8" xfId="1" applyNumberFormat="1" applyFont="1" applyBorder="1" applyAlignment="1">
      <alignment horizontal="center" vertical="center"/>
    </xf>
    <xf numFmtId="4" fontId="12" fillId="0" borderId="9" xfId="1" applyNumberFormat="1" applyFont="1" applyBorder="1" applyAlignment="1">
      <alignment horizontal="center" vertical="center"/>
    </xf>
    <xf numFmtId="4" fontId="11" fillId="0" borderId="10" xfId="1" applyNumberFormat="1" applyFont="1" applyBorder="1" applyAlignment="1">
      <alignment horizontal="center" vertical="center" wrapText="1"/>
    </xf>
    <xf numFmtId="4" fontId="11" fillId="0" borderId="16" xfId="1" applyNumberFormat="1" applyFont="1" applyBorder="1" applyAlignment="1">
      <alignment horizontal="center" vertical="center" wrapText="1"/>
    </xf>
    <xf numFmtId="4" fontId="9" fillId="0" borderId="10" xfId="1" applyNumberFormat="1" applyBorder="1" applyAlignment="1">
      <alignment horizontal="center" vertical="center" wrapText="1"/>
    </xf>
    <xf numFmtId="4" fontId="9" fillId="0" borderId="16" xfId="1" applyNumberFormat="1" applyBorder="1" applyAlignment="1">
      <alignment horizontal="center" vertical="center" wrapText="1"/>
    </xf>
    <xf numFmtId="4" fontId="11" fillId="0" borderId="17" xfId="1" applyNumberFormat="1" applyFont="1" applyBorder="1" applyAlignment="1">
      <alignment horizontal="center" vertical="center" wrapText="1"/>
    </xf>
    <xf numFmtId="4" fontId="11" fillId="0" borderId="24" xfId="1" applyNumberFormat="1" applyFont="1" applyBorder="1" applyAlignment="1">
      <alignment horizontal="center" vertical="center" wrapText="1"/>
    </xf>
    <xf numFmtId="4" fontId="11" fillId="0" borderId="18"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4" fontId="11" fillId="0" borderId="23" xfId="1" applyNumberFormat="1" applyFont="1" applyBorder="1" applyAlignment="1">
      <alignment horizontal="center" vertical="center" wrapText="1"/>
    </xf>
    <xf numFmtId="4" fontId="11" fillId="0" borderId="20" xfId="1" applyNumberFormat="1" applyFont="1" applyBorder="1" applyAlignment="1">
      <alignment horizontal="center" vertical="center" wrapText="1"/>
    </xf>
    <xf numFmtId="4" fontId="11" fillId="0" borderId="25" xfId="1" applyNumberFormat="1" applyFont="1" applyBorder="1" applyAlignment="1">
      <alignment horizontal="center" vertical="center" wrapText="1"/>
    </xf>
    <xf numFmtId="4" fontId="11" fillId="0" borderId="21" xfId="1" applyNumberFormat="1" applyFont="1" applyBorder="1" applyAlignment="1">
      <alignment horizontal="center" vertical="center" wrapText="1"/>
    </xf>
    <xf numFmtId="4" fontId="11" fillId="0" borderId="26" xfId="1" applyNumberFormat="1" applyFont="1" applyBorder="1" applyAlignment="1">
      <alignment horizontal="center" vertical="center" wrapText="1"/>
    </xf>
    <xf numFmtId="4" fontId="11" fillId="0" borderId="0" xfId="1" applyNumberFormat="1" applyFont="1" applyAlignment="1">
      <alignment horizontal="center" vertical="center" wrapText="1"/>
    </xf>
    <xf numFmtId="4" fontId="9" fillId="0" borderId="0" xfId="1" applyNumberFormat="1" applyAlignment="1">
      <alignment horizontal="center" vertical="center" wrapText="1"/>
    </xf>
    <xf numFmtId="4" fontId="9" fillId="0" borderId="29" xfId="2" applyNumberFormat="1" applyFont="1" applyFill="1" applyBorder="1" applyAlignment="1" applyProtection="1">
      <alignment horizontal="center" vertical="center" wrapText="1"/>
    </xf>
    <xf numFmtId="4" fontId="9" fillId="0" borderId="28" xfId="2" applyNumberFormat="1" applyFont="1" applyFill="1" applyBorder="1" applyAlignment="1" applyProtection="1">
      <alignment horizontal="center" vertical="center" wrapText="1"/>
    </xf>
    <xf numFmtId="4" fontId="15" fillId="0" borderId="10" xfId="1" applyNumberFormat="1" applyFont="1" applyBorder="1" applyAlignment="1">
      <alignment horizontal="center" vertical="center"/>
    </xf>
    <xf numFmtId="4" fontId="15" fillId="0" borderId="0" xfId="1" applyNumberFormat="1" applyFont="1" applyAlignment="1">
      <alignment horizontal="center" vertical="center"/>
    </xf>
    <xf numFmtId="4" fontId="15" fillId="0" borderId="11" xfId="1" applyNumberFormat="1" applyFont="1" applyBorder="1" applyAlignment="1">
      <alignment horizontal="center" vertical="center"/>
    </xf>
    <xf numFmtId="3" fontId="16" fillId="0" borderId="15" xfId="1" applyNumberFormat="1" applyFont="1" applyBorder="1" applyAlignment="1">
      <alignment horizontal="center" vertical="center"/>
    </xf>
    <xf numFmtId="3" fontId="16" fillId="0" borderId="8" xfId="1" applyNumberFormat="1" applyFont="1" applyBorder="1" applyAlignment="1">
      <alignment horizontal="center" vertical="center"/>
    </xf>
    <xf numFmtId="3" fontId="16" fillId="0" borderId="9" xfId="1" applyNumberFormat="1" applyFont="1" applyBorder="1" applyAlignment="1">
      <alignment horizontal="center" vertical="center"/>
    </xf>
    <xf numFmtId="4" fontId="11" fillId="0" borderId="12" xfId="1" applyNumberFormat="1" applyFont="1" applyBorder="1" applyAlignment="1">
      <alignment horizontal="center" vertical="center" wrapText="1"/>
    </xf>
    <xf numFmtId="4" fontId="11" fillId="0" borderId="14" xfId="1" applyNumberFormat="1" applyFont="1" applyBorder="1" applyAlignment="1">
      <alignment horizontal="center" vertical="center" wrapText="1"/>
    </xf>
    <xf numFmtId="4" fontId="9" fillId="0" borderId="12" xfId="1" applyNumberFormat="1" applyBorder="1" applyAlignment="1" applyProtection="1">
      <alignment horizontal="left" vertical="center" wrapText="1"/>
      <protection locked="0"/>
    </xf>
    <xf numFmtId="4" fontId="9" fillId="0" borderId="13" xfId="1" applyNumberFormat="1" applyBorder="1" applyAlignment="1" applyProtection="1">
      <alignment horizontal="left" vertical="center" wrapText="1"/>
      <protection locked="0"/>
    </xf>
    <xf numFmtId="4" fontId="9" fillId="0" borderId="14" xfId="1" applyNumberFormat="1" applyBorder="1" applyAlignment="1" applyProtection="1">
      <alignment horizontal="left" vertical="center" wrapText="1"/>
      <protection locked="0"/>
    </xf>
    <xf numFmtId="0" fontId="1" fillId="0" borderId="1" xfId="0" applyFont="1" applyBorder="1" applyAlignment="1">
      <alignment horizontal="center" vertical="center" wrapText="1"/>
    </xf>
    <xf numFmtId="4" fontId="11" fillId="0" borderId="15" xfId="1" applyNumberFormat="1" applyFont="1" applyBorder="1" applyAlignment="1">
      <alignment horizontal="center" vertical="center" wrapText="1"/>
    </xf>
    <xf numFmtId="4" fontId="11" fillId="0" borderId="9" xfId="1" applyNumberFormat="1" applyFont="1" applyBorder="1" applyAlignment="1">
      <alignment horizontal="center" vertical="center" wrapText="1"/>
    </xf>
    <xf numFmtId="4" fontId="9" fillId="0" borderId="15" xfId="1" applyNumberFormat="1" applyBorder="1" applyAlignment="1" applyProtection="1">
      <alignment horizontal="left" vertical="center" wrapText="1"/>
      <protection locked="0"/>
    </xf>
    <xf numFmtId="4" fontId="9" fillId="0" borderId="8" xfId="1" applyNumberFormat="1" applyBorder="1" applyAlignment="1" applyProtection="1">
      <alignment horizontal="left" vertical="center" wrapText="1"/>
      <protection locked="0"/>
    </xf>
    <xf numFmtId="4" fontId="9" fillId="0" borderId="9" xfId="1" applyNumberFormat="1" applyBorder="1" applyAlignment="1" applyProtection="1">
      <alignment horizontal="left" vertical="center" wrapText="1"/>
      <protection locked="0"/>
    </xf>
    <xf numFmtId="4" fontId="9" fillId="0" borderId="15" xfId="1" applyNumberFormat="1" applyBorder="1" applyAlignment="1" applyProtection="1">
      <alignment horizontal="justify" vertical="center" wrapText="1"/>
      <protection locked="0"/>
    </xf>
    <xf numFmtId="4" fontId="9" fillId="0" borderId="8" xfId="1" applyNumberFormat="1" applyBorder="1" applyAlignment="1" applyProtection="1">
      <alignment horizontal="justify" vertical="center" wrapText="1"/>
      <protection locked="0"/>
    </xf>
    <xf numFmtId="4" fontId="9" fillId="0" borderId="9" xfId="1" applyNumberFormat="1" applyBorder="1" applyAlignment="1" applyProtection="1">
      <alignment horizontal="justify" vertical="center" wrapText="1"/>
      <protection locked="0"/>
    </xf>
    <xf numFmtId="3" fontId="15" fillId="3" borderId="15" xfId="1" applyNumberFormat="1" applyFont="1" applyFill="1" applyBorder="1" applyAlignment="1">
      <alignment horizontal="center" vertical="center"/>
    </xf>
    <xf numFmtId="3" fontId="15" fillId="3" borderId="8" xfId="1" applyNumberFormat="1" applyFont="1" applyFill="1" applyBorder="1" applyAlignment="1">
      <alignment horizontal="center" vertical="center"/>
    </xf>
    <xf numFmtId="3" fontId="15" fillId="3" borderId="9" xfId="1" applyNumberFormat="1" applyFont="1" applyFill="1" applyBorder="1" applyAlignment="1">
      <alignment horizontal="center" vertical="center"/>
    </xf>
    <xf numFmtId="4" fontId="16" fillId="4" borderId="36" xfId="1" applyNumberFormat="1" applyFont="1" applyFill="1" applyBorder="1" applyAlignment="1">
      <alignment horizontal="center" vertical="center"/>
    </xf>
    <xf numFmtId="4" fontId="16" fillId="4" borderId="37" xfId="1" applyNumberFormat="1" applyFont="1" applyFill="1" applyBorder="1" applyAlignment="1">
      <alignment horizontal="center" vertical="center"/>
    </xf>
    <xf numFmtId="4" fontId="16" fillId="4" borderId="38" xfId="1" applyNumberFormat="1" applyFont="1" applyFill="1" applyBorder="1" applyAlignment="1">
      <alignment horizontal="center" vertical="center"/>
    </xf>
    <xf numFmtId="4" fontId="9" fillId="0" borderId="12" xfId="1" applyNumberFormat="1" applyBorder="1" applyAlignment="1" applyProtection="1">
      <alignment horizontal="justify" vertical="center" wrapText="1"/>
      <protection locked="0"/>
    </xf>
    <xf numFmtId="4" fontId="9" fillId="0" borderId="13" xfId="1" applyNumberFormat="1" applyBorder="1" applyAlignment="1" applyProtection="1">
      <alignment horizontal="justify" vertical="center" wrapText="1"/>
      <protection locked="0"/>
    </xf>
    <xf numFmtId="4" fontId="9" fillId="0" borderId="14" xfId="1" applyNumberFormat="1" applyBorder="1" applyAlignment="1" applyProtection="1">
      <alignment horizontal="justify" vertical="center" wrapText="1"/>
      <protection locked="0"/>
    </xf>
    <xf numFmtId="4" fontId="9" fillId="0" borderId="12" xfId="1" applyNumberFormat="1" applyBorder="1" applyAlignment="1" applyProtection="1">
      <alignment horizontal="justify" vertical="center"/>
      <protection locked="0"/>
    </xf>
    <xf numFmtId="4" fontId="9" fillId="0" borderId="13" xfId="1" applyNumberFormat="1" applyBorder="1" applyAlignment="1" applyProtection="1">
      <alignment horizontal="justify" vertical="center"/>
      <protection locked="0"/>
    </xf>
    <xf numFmtId="4" fontId="9" fillId="0" borderId="14" xfId="1" applyNumberFormat="1" applyBorder="1" applyAlignment="1" applyProtection="1">
      <alignment horizontal="justify" vertical="center"/>
      <protection locked="0"/>
    </xf>
    <xf numFmtId="0" fontId="1" fillId="0" borderId="1" xfId="0" applyFont="1" applyBorder="1" applyAlignment="1">
      <alignment horizontal="center" wrapText="1"/>
    </xf>
    <xf numFmtId="4" fontId="18" fillId="0" borderId="45" xfId="1" applyNumberFormat="1" applyFont="1" applyBorder="1" applyAlignment="1">
      <alignment horizontal="justify" vertical="center" wrapText="1"/>
    </xf>
    <xf numFmtId="4" fontId="19" fillId="0" borderId="45" xfId="1" applyNumberFormat="1" applyFont="1" applyBorder="1" applyAlignment="1">
      <alignment horizontal="justify" vertical="center" wrapText="1"/>
    </xf>
    <xf numFmtId="0" fontId="20" fillId="0" borderId="45" xfId="0" applyFont="1" applyBorder="1" applyAlignment="1">
      <alignment horizontal="justify" vertical="center" wrapText="1"/>
    </xf>
    <xf numFmtId="4" fontId="21" fillId="0" borderId="40" xfId="1" applyNumberFormat="1" applyFont="1" applyBorder="1" applyAlignment="1">
      <alignment horizontal="center" vertical="center"/>
    </xf>
    <xf numFmtId="4" fontId="21" fillId="0" borderId="41" xfId="1" applyNumberFormat="1" applyFont="1" applyBorder="1" applyAlignment="1">
      <alignment horizontal="center" vertical="center"/>
    </xf>
    <xf numFmtId="4" fontId="21" fillId="0" borderId="42" xfId="1" applyNumberFormat="1" applyFont="1" applyBorder="1" applyAlignment="1">
      <alignment horizontal="center" vertical="center"/>
    </xf>
    <xf numFmtId="4" fontId="22" fillId="0" borderId="45" xfId="1" applyNumberFormat="1" applyFont="1" applyBorder="1" applyAlignment="1">
      <alignment horizontal="center" vertical="center" wrapText="1"/>
    </xf>
    <xf numFmtId="0" fontId="20" fillId="0" borderId="45" xfId="0" applyFont="1" applyBorder="1" applyAlignment="1">
      <alignment horizontal="center" vertical="center" wrapText="1"/>
    </xf>
    <xf numFmtId="4" fontId="19" fillId="0" borderId="45" xfId="1" applyNumberFormat="1" applyFont="1" applyBorder="1" applyAlignment="1">
      <alignment horizontal="center" vertical="center" wrapText="1"/>
    </xf>
    <xf numFmtId="4" fontId="24" fillId="0" borderId="45" xfId="1" applyNumberFormat="1" applyFont="1" applyBorder="1" applyAlignment="1">
      <alignment horizontal="center" vertical="center" wrapText="1"/>
    </xf>
    <xf numFmtId="4" fontId="25" fillId="0" borderId="45" xfId="1" applyNumberFormat="1" applyFont="1" applyBorder="1" applyAlignment="1">
      <alignment horizontal="center" vertical="center" wrapText="1"/>
    </xf>
    <xf numFmtId="3" fontId="25" fillId="0" borderId="45" xfId="1" applyNumberFormat="1" applyFont="1" applyBorder="1" applyAlignment="1">
      <alignment horizontal="center" vertical="center"/>
    </xf>
    <xf numFmtId="3" fontId="19" fillId="0" borderId="45" xfId="1" applyNumberFormat="1" applyFont="1" applyBorder="1" applyAlignment="1">
      <alignment horizontal="center" vertical="center"/>
    </xf>
    <xf numFmtId="3" fontId="24" fillId="0" borderId="45" xfId="1" applyNumberFormat="1" applyFont="1" applyBorder="1" applyAlignment="1">
      <alignment horizontal="center" vertical="center" wrapText="1"/>
    </xf>
    <xf numFmtId="3" fontId="22" fillId="0" borderId="45" xfId="1" applyNumberFormat="1" applyFont="1" applyBorder="1" applyAlignment="1">
      <alignment horizontal="center" vertical="center"/>
    </xf>
    <xf numFmtId="4" fontId="18" fillId="0" borderId="45" xfId="1" applyNumberFormat="1" applyFont="1" applyBorder="1" applyAlignment="1">
      <alignment horizontal="center" vertical="center"/>
    </xf>
    <xf numFmtId="4" fontId="21" fillId="0" borderId="45" xfId="1" applyNumberFormat="1" applyFont="1" applyBorder="1" applyAlignment="1">
      <alignment horizontal="center" vertical="center"/>
    </xf>
    <xf numFmtId="4" fontId="25" fillId="0" borderId="45" xfId="1" applyNumberFormat="1" applyFont="1" applyBorder="1" applyAlignment="1">
      <alignment horizontal="left" vertical="center"/>
    </xf>
    <xf numFmtId="4" fontId="27" fillId="0" borderId="45" xfId="1" applyNumberFormat="1" applyFont="1" applyBorder="1" applyAlignment="1">
      <alignment horizontal="center" vertical="center"/>
    </xf>
    <xf numFmtId="4" fontId="26" fillId="0" borderId="45" xfId="1" applyNumberFormat="1" applyFont="1" applyBorder="1" applyAlignment="1">
      <alignment horizontal="center" vertical="center"/>
    </xf>
    <xf numFmtId="4" fontId="9" fillId="0" borderId="12" xfId="1" applyNumberFormat="1" applyFont="1" applyBorder="1" applyAlignment="1" applyProtection="1">
      <alignment horizontal="justify" vertical="center" wrapText="1"/>
      <protection locked="0"/>
    </xf>
    <xf numFmtId="4" fontId="9" fillId="0" borderId="13" xfId="1" applyNumberFormat="1" applyFont="1" applyBorder="1" applyAlignment="1" applyProtection="1">
      <alignment horizontal="justify" vertical="center" wrapText="1"/>
      <protection locked="0"/>
    </xf>
    <xf numFmtId="4" fontId="9" fillId="0" borderId="14" xfId="1" applyNumberFormat="1" applyFont="1" applyBorder="1" applyAlignment="1" applyProtection="1">
      <alignment horizontal="justify" vertical="center" wrapText="1"/>
      <protection locked="0"/>
    </xf>
  </cellXfs>
  <cellStyles count="5">
    <cellStyle name="Millares [0]" xfId="4" builtinId="6"/>
    <cellStyle name="Millares [0] 3"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96982</xdr:rowOff>
    </xdr:from>
    <xdr:to>
      <xdr:col>3</xdr:col>
      <xdr:colOff>886691</xdr:colOff>
      <xdr:row>2</xdr:row>
      <xdr:rowOff>346364</xdr:rowOff>
    </xdr:to>
    <xdr:pic>
      <xdr:nvPicPr>
        <xdr:cNvPr id="3" name="WordPictureWatermark1242536830">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96982"/>
          <a:ext cx="5846618"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2</xdr:col>
      <xdr:colOff>266700</xdr:colOff>
      <xdr:row>2</xdr:row>
      <xdr:rowOff>210377</xdr:rowOff>
    </xdr:to>
    <xdr:pic>
      <xdr:nvPicPr>
        <xdr:cNvPr id="2" name="WordPictureWatermark1242536830">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1534934"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149087</xdr:colOff>
      <xdr:row>0</xdr:row>
      <xdr:rowOff>0</xdr:rowOff>
    </xdr:from>
    <xdr:to>
      <xdr:col>2</xdr:col>
      <xdr:colOff>314326</xdr:colOff>
      <xdr:row>2</xdr:row>
      <xdr:rowOff>210377</xdr:rowOff>
    </xdr:to>
    <xdr:pic>
      <xdr:nvPicPr>
        <xdr:cNvPr id="2" name="WordPictureWatermark1242536830">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7" y="0"/>
          <a:ext cx="1582559"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149087</xdr:colOff>
      <xdr:row>0</xdr:row>
      <xdr:rowOff>0</xdr:rowOff>
    </xdr:from>
    <xdr:to>
      <xdr:col>2</xdr:col>
      <xdr:colOff>314326</xdr:colOff>
      <xdr:row>2</xdr:row>
      <xdr:rowOff>210377</xdr:rowOff>
    </xdr:to>
    <xdr:pic>
      <xdr:nvPicPr>
        <xdr:cNvPr id="2" name="WordPictureWatermark1242536830">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7" y="0"/>
          <a:ext cx="1582559"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149086</xdr:colOff>
      <xdr:row>0</xdr:row>
      <xdr:rowOff>0</xdr:rowOff>
    </xdr:from>
    <xdr:to>
      <xdr:col>2</xdr:col>
      <xdr:colOff>1085850</xdr:colOff>
      <xdr:row>2</xdr:row>
      <xdr:rowOff>210377</xdr:rowOff>
    </xdr:to>
    <xdr:pic>
      <xdr:nvPicPr>
        <xdr:cNvPr id="2" name="WordPictureWatermark1242536830">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354084" cy="105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149087</xdr:colOff>
      <xdr:row>0</xdr:row>
      <xdr:rowOff>0</xdr:rowOff>
    </xdr:from>
    <xdr:to>
      <xdr:col>2</xdr:col>
      <xdr:colOff>314326</xdr:colOff>
      <xdr:row>2</xdr:row>
      <xdr:rowOff>210377</xdr:rowOff>
    </xdr:to>
    <xdr:pic>
      <xdr:nvPicPr>
        <xdr:cNvPr id="2" name="WordPictureWatermark1242536830">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7" y="0"/>
          <a:ext cx="1582559"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zoomScale="81" zoomScaleNormal="81" workbookViewId="0">
      <selection activeCell="A4" sqref="A4:A5"/>
    </sheetView>
  </sheetViews>
  <sheetFormatPr baseColWidth="10" defaultColWidth="11.5546875" defaultRowHeight="15.6" x14ac:dyDescent="0.3"/>
  <cols>
    <col min="1" max="1" width="7" style="109" customWidth="1"/>
    <col min="2" max="2" width="38.88671875" style="76" customWidth="1"/>
    <col min="3" max="3" width="18.33203125" style="76" customWidth="1"/>
    <col min="4" max="4" width="17.33203125" style="76" customWidth="1"/>
    <col min="5" max="5" width="31.6640625" style="76" customWidth="1"/>
    <col min="6" max="6" width="43.44140625" style="76" customWidth="1"/>
    <col min="7" max="8" width="11.5546875" style="79"/>
    <col min="9" max="9" width="11.5546875" style="76"/>
    <col min="10" max="10" width="60.5546875" style="76" customWidth="1"/>
    <col min="11" max="16384" width="11.5546875" style="76"/>
  </cols>
  <sheetData>
    <row r="1" spans="1:10" ht="50.25" customHeight="1" x14ac:dyDescent="0.3">
      <c r="A1" s="114" t="s">
        <v>88</v>
      </c>
      <c r="B1" s="114"/>
      <c r="C1" s="114"/>
      <c r="D1" s="114"/>
      <c r="E1" s="114"/>
      <c r="F1" s="114"/>
      <c r="G1" s="114"/>
      <c r="H1" s="114"/>
      <c r="I1" s="114"/>
      <c r="J1" s="114"/>
    </row>
    <row r="2" spans="1:10" ht="50.25" customHeight="1" x14ac:dyDescent="0.3">
      <c r="A2" s="115" t="s">
        <v>92</v>
      </c>
      <c r="B2" s="115"/>
      <c r="C2" s="115"/>
      <c r="D2" s="115"/>
      <c r="E2" s="115"/>
      <c r="F2" s="115"/>
      <c r="G2" s="115"/>
      <c r="H2" s="115"/>
      <c r="I2" s="115"/>
      <c r="J2" s="115"/>
    </row>
    <row r="3" spans="1:10" ht="31.5" customHeight="1" thickBot="1" x14ac:dyDescent="0.35">
      <c r="B3" s="77"/>
      <c r="C3" s="77"/>
      <c r="D3" s="77"/>
      <c r="E3" s="77"/>
      <c r="F3" s="77"/>
      <c r="G3" s="98"/>
      <c r="H3" s="98"/>
      <c r="I3" s="77"/>
      <c r="J3" s="77"/>
    </row>
    <row r="4" spans="1:10" ht="81.599999999999994" customHeight="1" x14ac:dyDescent="0.3">
      <c r="A4" s="122" t="s">
        <v>10</v>
      </c>
      <c r="B4" s="120" t="s">
        <v>81</v>
      </c>
      <c r="C4" s="120" t="s">
        <v>83</v>
      </c>
      <c r="D4" s="120" t="s">
        <v>90</v>
      </c>
      <c r="E4" s="120" t="s">
        <v>82</v>
      </c>
      <c r="F4" s="120"/>
      <c r="G4" s="120" t="s">
        <v>84</v>
      </c>
      <c r="H4" s="120"/>
      <c r="I4" s="116" t="s">
        <v>85</v>
      </c>
      <c r="J4" s="118" t="s">
        <v>86</v>
      </c>
    </row>
    <row r="5" spans="1:10" ht="42" customHeight="1" x14ac:dyDescent="0.3">
      <c r="A5" s="123"/>
      <c r="B5" s="121"/>
      <c r="C5" s="121"/>
      <c r="D5" s="121"/>
      <c r="E5" s="85" t="s">
        <v>9</v>
      </c>
      <c r="F5" s="85" t="s">
        <v>87</v>
      </c>
      <c r="G5" s="86" t="s">
        <v>1</v>
      </c>
      <c r="H5" s="86" t="s">
        <v>0</v>
      </c>
      <c r="I5" s="117"/>
      <c r="J5" s="119"/>
    </row>
    <row r="6" spans="1:10" s="78" customFormat="1" ht="68.400000000000006" customHeight="1" x14ac:dyDescent="0.3">
      <c r="A6" s="87">
        <v>1</v>
      </c>
      <c r="B6" s="84" t="s">
        <v>118</v>
      </c>
      <c r="C6" s="111" t="s">
        <v>139</v>
      </c>
      <c r="D6" s="111" t="s">
        <v>140</v>
      </c>
      <c r="E6" s="84" t="s">
        <v>187</v>
      </c>
      <c r="F6" s="84" t="s">
        <v>188</v>
      </c>
      <c r="G6" s="89" t="s">
        <v>89</v>
      </c>
      <c r="H6" s="104"/>
      <c r="I6" s="99">
        <v>19.77</v>
      </c>
      <c r="J6" s="89" t="s">
        <v>168</v>
      </c>
    </row>
    <row r="7" spans="1:10" s="78" customFormat="1" ht="69" customHeight="1" x14ac:dyDescent="0.3">
      <c r="A7" s="87">
        <v>2</v>
      </c>
      <c r="B7" s="84" t="s">
        <v>122</v>
      </c>
      <c r="C7" s="112"/>
      <c r="D7" s="112"/>
      <c r="E7" s="84" t="s">
        <v>189</v>
      </c>
      <c r="F7" s="84" t="s">
        <v>190</v>
      </c>
      <c r="G7" s="89" t="s">
        <v>89</v>
      </c>
      <c r="H7" s="104"/>
      <c r="I7" s="110">
        <v>19.7</v>
      </c>
      <c r="J7" s="89" t="s">
        <v>168</v>
      </c>
    </row>
    <row r="8" spans="1:10" s="78" customFormat="1" ht="42" customHeight="1" x14ac:dyDescent="0.3">
      <c r="A8" s="87">
        <v>3</v>
      </c>
      <c r="B8" s="84" t="s">
        <v>109</v>
      </c>
      <c r="C8" s="112"/>
      <c r="D8" s="112"/>
      <c r="E8" s="84" t="s">
        <v>191</v>
      </c>
      <c r="F8" s="84" t="s">
        <v>141</v>
      </c>
      <c r="G8" s="99" t="s">
        <v>89</v>
      </c>
      <c r="H8" s="99"/>
      <c r="I8" s="99">
        <v>15.82</v>
      </c>
      <c r="J8" s="89" t="s">
        <v>91</v>
      </c>
    </row>
    <row r="9" spans="1:10" s="78" customFormat="1" ht="56.4" customHeight="1" x14ac:dyDescent="0.3">
      <c r="A9" s="87">
        <v>4</v>
      </c>
      <c r="B9" s="84" t="s">
        <v>115</v>
      </c>
      <c r="C9" s="112"/>
      <c r="D9" s="112"/>
      <c r="E9" s="84" t="s">
        <v>192</v>
      </c>
      <c r="F9" s="84" t="s">
        <v>193</v>
      </c>
      <c r="G9" s="89" t="s">
        <v>89</v>
      </c>
      <c r="H9" s="104"/>
      <c r="I9" s="99">
        <v>15.08</v>
      </c>
      <c r="J9" s="89" t="s">
        <v>91</v>
      </c>
    </row>
    <row r="10" spans="1:10" s="78" customFormat="1" ht="69" customHeight="1" x14ac:dyDescent="0.3">
      <c r="A10" s="87">
        <v>5</v>
      </c>
      <c r="B10" s="84" t="s">
        <v>100</v>
      </c>
      <c r="C10" s="112"/>
      <c r="D10" s="112"/>
      <c r="E10" s="84" t="s">
        <v>142</v>
      </c>
      <c r="F10" s="84" t="s">
        <v>194</v>
      </c>
      <c r="G10" s="87" t="s">
        <v>89</v>
      </c>
      <c r="H10" s="87"/>
      <c r="I10" s="90">
        <v>10.25</v>
      </c>
      <c r="J10" s="89" t="s">
        <v>91</v>
      </c>
    </row>
    <row r="11" spans="1:10" s="78" customFormat="1" ht="106.95" customHeight="1" x14ac:dyDescent="0.3">
      <c r="A11" s="87">
        <v>6</v>
      </c>
      <c r="B11" s="84" t="s">
        <v>93</v>
      </c>
      <c r="C11" s="112"/>
      <c r="D11" s="112"/>
      <c r="E11" s="84" t="s">
        <v>195</v>
      </c>
      <c r="F11" s="84" t="s">
        <v>196</v>
      </c>
      <c r="G11" s="100"/>
      <c r="H11" s="87" t="s">
        <v>89</v>
      </c>
      <c r="I11" s="90"/>
      <c r="J11" s="91" t="s">
        <v>132</v>
      </c>
    </row>
    <row r="12" spans="1:10" ht="80.25" customHeight="1" x14ac:dyDescent="0.3">
      <c r="A12" s="87">
        <v>7</v>
      </c>
      <c r="B12" s="84" t="s">
        <v>94</v>
      </c>
      <c r="C12" s="112"/>
      <c r="D12" s="112"/>
      <c r="E12" s="84" t="s">
        <v>197</v>
      </c>
      <c r="F12" s="84" t="s">
        <v>198</v>
      </c>
      <c r="G12" s="101"/>
      <c r="H12" s="92" t="s">
        <v>89</v>
      </c>
      <c r="I12" s="93"/>
      <c r="J12" s="91" t="s">
        <v>169</v>
      </c>
    </row>
    <row r="13" spans="1:10" ht="80.25" customHeight="1" x14ac:dyDescent="0.3">
      <c r="A13" s="87">
        <v>8</v>
      </c>
      <c r="B13" s="84" t="s">
        <v>95</v>
      </c>
      <c r="C13" s="112"/>
      <c r="D13" s="112"/>
      <c r="E13" s="84" t="s">
        <v>199</v>
      </c>
      <c r="F13" s="84" t="s">
        <v>200</v>
      </c>
      <c r="G13" s="101"/>
      <c r="H13" s="92" t="s">
        <v>89</v>
      </c>
      <c r="I13" s="93"/>
      <c r="J13" s="94" t="s">
        <v>185</v>
      </c>
    </row>
    <row r="14" spans="1:10" ht="80.25" customHeight="1" x14ac:dyDescent="0.3">
      <c r="A14" s="87">
        <v>9</v>
      </c>
      <c r="B14" s="84" t="s">
        <v>96</v>
      </c>
      <c r="C14" s="112"/>
      <c r="D14" s="112"/>
      <c r="E14" s="84" t="s">
        <v>201</v>
      </c>
      <c r="F14" s="84" t="s">
        <v>202</v>
      </c>
      <c r="G14" s="92"/>
      <c r="H14" s="92" t="s">
        <v>89</v>
      </c>
      <c r="I14" s="93"/>
      <c r="J14" s="94" t="s">
        <v>170</v>
      </c>
    </row>
    <row r="15" spans="1:10" ht="80.25" customHeight="1" x14ac:dyDescent="0.3">
      <c r="A15" s="87">
        <v>10</v>
      </c>
      <c r="B15" s="84" t="s">
        <v>97</v>
      </c>
      <c r="C15" s="112"/>
      <c r="D15" s="112"/>
      <c r="E15" s="84" t="s">
        <v>143</v>
      </c>
      <c r="F15" s="84" t="s">
        <v>203</v>
      </c>
      <c r="G15" s="92"/>
      <c r="H15" s="92" t="s">
        <v>89</v>
      </c>
      <c r="I15" s="93"/>
      <c r="J15" s="94" t="s">
        <v>171</v>
      </c>
    </row>
    <row r="16" spans="1:10" ht="80.25" customHeight="1" x14ac:dyDescent="0.3">
      <c r="A16" s="87">
        <v>11</v>
      </c>
      <c r="B16" s="84" t="s">
        <v>98</v>
      </c>
      <c r="C16" s="112"/>
      <c r="D16" s="112"/>
      <c r="E16" s="84" t="s">
        <v>144</v>
      </c>
      <c r="F16" s="84" t="s">
        <v>204</v>
      </c>
      <c r="G16" s="92"/>
      <c r="H16" s="92" t="s">
        <v>89</v>
      </c>
      <c r="I16" s="93"/>
      <c r="J16" s="94" t="s">
        <v>171</v>
      </c>
    </row>
    <row r="17" spans="1:10" ht="66" customHeight="1" x14ac:dyDescent="0.3">
      <c r="A17" s="87">
        <v>12</v>
      </c>
      <c r="B17" s="84" t="s">
        <v>99</v>
      </c>
      <c r="C17" s="112"/>
      <c r="D17" s="112"/>
      <c r="E17" s="84" t="s">
        <v>205</v>
      </c>
      <c r="F17" s="84" t="s">
        <v>206</v>
      </c>
      <c r="G17" s="92"/>
      <c r="H17" s="92" t="s">
        <v>89</v>
      </c>
      <c r="I17" s="93"/>
      <c r="J17" s="96" t="s">
        <v>186</v>
      </c>
    </row>
    <row r="18" spans="1:10" ht="80.400000000000006" customHeight="1" x14ac:dyDescent="0.3">
      <c r="A18" s="87">
        <v>13</v>
      </c>
      <c r="B18" s="84" t="s">
        <v>101</v>
      </c>
      <c r="C18" s="112"/>
      <c r="D18" s="112"/>
      <c r="E18" s="84" t="s">
        <v>201</v>
      </c>
      <c r="F18" s="84" t="s">
        <v>207</v>
      </c>
      <c r="G18" s="102"/>
      <c r="H18" s="105" t="s">
        <v>89</v>
      </c>
      <c r="I18" s="97"/>
      <c r="J18" s="94" t="s">
        <v>172</v>
      </c>
    </row>
    <row r="19" spans="1:10" ht="75.599999999999994" customHeight="1" x14ac:dyDescent="0.3">
      <c r="A19" s="87">
        <v>14</v>
      </c>
      <c r="B19" s="84" t="s">
        <v>102</v>
      </c>
      <c r="C19" s="112"/>
      <c r="D19" s="112"/>
      <c r="E19" s="84" t="s">
        <v>208</v>
      </c>
      <c r="F19" s="84" t="s">
        <v>209</v>
      </c>
      <c r="G19" s="102"/>
      <c r="H19" s="105" t="s">
        <v>89</v>
      </c>
      <c r="I19" s="97"/>
      <c r="J19" s="94" t="s">
        <v>172</v>
      </c>
    </row>
    <row r="20" spans="1:10" ht="92.25" customHeight="1" x14ac:dyDescent="0.3">
      <c r="A20" s="87">
        <v>15</v>
      </c>
      <c r="B20" s="84" t="s">
        <v>103</v>
      </c>
      <c r="C20" s="112"/>
      <c r="D20" s="112"/>
      <c r="E20" s="84" t="s">
        <v>210</v>
      </c>
      <c r="F20" s="84" t="s">
        <v>211</v>
      </c>
      <c r="G20" s="102"/>
      <c r="H20" s="105" t="s">
        <v>89</v>
      </c>
      <c r="I20" s="97"/>
      <c r="J20" s="94" t="s">
        <v>171</v>
      </c>
    </row>
    <row r="21" spans="1:10" ht="81" customHeight="1" x14ac:dyDescent="0.3">
      <c r="A21" s="87">
        <v>16</v>
      </c>
      <c r="B21" s="84" t="s">
        <v>104</v>
      </c>
      <c r="C21" s="112"/>
      <c r="D21" s="112"/>
      <c r="E21" s="84" t="s">
        <v>145</v>
      </c>
      <c r="F21" s="84" t="s">
        <v>212</v>
      </c>
      <c r="G21" s="102"/>
      <c r="H21" s="105" t="s">
        <v>89</v>
      </c>
      <c r="I21" s="97"/>
      <c r="J21" s="94" t="s">
        <v>171</v>
      </c>
    </row>
    <row r="22" spans="1:10" ht="69" customHeight="1" x14ac:dyDescent="0.3">
      <c r="A22" s="87">
        <v>17</v>
      </c>
      <c r="B22" s="84" t="s">
        <v>105</v>
      </c>
      <c r="C22" s="112"/>
      <c r="D22" s="112"/>
      <c r="E22" s="84" t="s">
        <v>213</v>
      </c>
      <c r="F22" s="84" t="s">
        <v>214</v>
      </c>
      <c r="G22" s="102"/>
      <c r="H22" s="105" t="s">
        <v>89</v>
      </c>
      <c r="I22" s="97"/>
      <c r="J22" s="94" t="s">
        <v>173</v>
      </c>
    </row>
    <row r="23" spans="1:10" ht="80.25" customHeight="1" x14ac:dyDescent="0.3">
      <c r="A23" s="87">
        <v>18</v>
      </c>
      <c r="B23" s="84" t="s">
        <v>106</v>
      </c>
      <c r="C23" s="112"/>
      <c r="D23" s="112"/>
      <c r="E23" s="84" t="s">
        <v>146</v>
      </c>
      <c r="F23" s="84" t="s">
        <v>215</v>
      </c>
      <c r="G23" s="102"/>
      <c r="H23" s="105" t="s">
        <v>89</v>
      </c>
      <c r="I23" s="97"/>
      <c r="J23" s="94" t="s">
        <v>171</v>
      </c>
    </row>
    <row r="24" spans="1:10" ht="72.599999999999994" customHeight="1" x14ac:dyDescent="0.3">
      <c r="A24" s="87">
        <v>19</v>
      </c>
      <c r="B24" s="84" t="s">
        <v>107</v>
      </c>
      <c r="C24" s="112"/>
      <c r="D24" s="112"/>
      <c r="E24" s="84" t="s">
        <v>147</v>
      </c>
      <c r="F24" s="84" t="s">
        <v>216</v>
      </c>
      <c r="G24" s="102"/>
      <c r="H24" s="105" t="s">
        <v>89</v>
      </c>
      <c r="I24" s="97"/>
      <c r="J24" s="94" t="s">
        <v>133</v>
      </c>
    </row>
    <row r="25" spans="1:10" ht="66" customHeight="1" x14ac:dyDescent="0.3">
      <c r="A25" s="87">
        <v>20</v>
      </c>
      <c r="B25" s="84" t="s">
        <v>108</v>
      </c>
      <c r="C25" s="112"/>
      <c r="D25" s="112"/>
      <c r="E25" s="84" t="s">
        <v>217</v>
      </c>
      <c r="F25" s="84" t="s">
        <v>218</v>
      </c>
      <c r="G25" s="102"/>
      <c r="H25" s="105" t="s">
        <v>89</v>
      </c>
      <c r="I25" s="97"/>
      <c r="J25" s="94" t="s">
        <v>171</v>
      </c>
    </row>
    <row r="26" spans="1:10" ht="66" customHeight="1" x14ac:dyDescent="0.3">
      <c r="A26" s="87">
        <v>21</v>
      </c>
      <c r="B26" s="84" t="s">
        <v>110</v>
      </c>
      <c r="C26" s="112"/>
      <c r="D26" s="112"/>
      <c r="E26" s="84" t="s">
        <v>208</v>
      </c>
      <c r="F26" s="84" t="s">
        <v>219</v>
      </c>
      <c r="G26" s="102"/>
      <c r="H26" s="105" t="s">
        <v>89</v>
      </c>
      <c r="I26" s="97"/>
      <c r="J26" s="96" t="s">
        <v>174</v>
      </c>
    </row>
    <row r="27" spans="1:10" ht="75" customHeight="1" x14ac:dyDescent="0.3">
      <c r="A27" s="87">
        <v>22</v>
      </c>
      <c r="B27" s="84" t="s">
        <v>111</v>
      </c>
      <c r="C27" s="112"/>
      <c r="D27" s="112"/>
      <c r="E27" s="84" t="s">
        <v>220</v>
      </c>
      <c r="F27" s="84" t="s">
        <v>221</v>
      </c>
      <c r="G27" s="102"/>
      <c r="H27" s="105" t="s">
        <v>89</v>
      </c>
      <c r="I27" s="97"/>
      <c r="J27" s="94" t="s">
        <v>175</v>
      </c>
    </row>
    <row r="28" spans="1:10" ht="77.400000000000006" customHeight="1" x14ac:dyDescent="0.3">
      <c r="A28" s="87">
        <v>23</v>
      </c>
      <c r="B28" s="84" t="s">
        <v>112</v>
      </c>
      <c r="C28" s="112"/>
      <c r="D28" s="112"/>
      <c r="E28" s="84" t="s">
        <v>148</v>
      </c>
      <c r="F28" s="84" t="s">
        <v>222</v>
      </c>
      <c r="G28" s="102"/>
      <c r="H28" s="105" t="s">
        <v>89</v>
      </c>
      <c r="I28" s="97"/>
      <c r="J28" s="94" t="s">
        <v>179</v>
      </c>
    </row>
    <row r="29" spans="1:10" ht="82.2" customHeight="1" x14ac:dyDescent="0.3">
      <c r="A29" s="87">
        <v>24</v>
      </c>
      <c r="B29" s="84" t="s">
        <v>113</v>
      </c>
      <c r="C29" s="112"/>
      <c r="D29" s="112"/>
      <c r="E29" s="84" t="s">
        <v>149</v>
      </c>
      <c r="F29" s="84" t="s">
        <v>223</v>
      </c>
      <c r="G29" s="102"/>
      <c r="H29" s="105" t="s">
        <v>89</v>
      </c>
      <c r="I29" s="97"/>
      <c r="J29" s="94" t="s">
        <v>172</v>
      </c>
    </row>
    <row r="30" spans="1:10" ht="70.2" customHeight="1" x14ac:dyDescent="0.3">
      <c r="A30" s="87">
        <v>25</v>
      </c>
      <c r="B30" s="84" t="s">
        <v>114</v>
      </c>
      <c r="C30" s="112"/>
      <c r="D30" s="112"/>
      <c r="E30" s="84" t="s">
        <v>224</v>
      </c>
      <c r="F30" s="84" t="s">
        <v>150</v>
      </c>
      <c r="G30" s="103"/>
      <c r="H30" s="106" t="s">
        <v>89</v>
      </c>
      <c r="I30" s="95"/>
      <c r="J30" s="94" t="s">
        <v>171</v>
      </c>
    </row>
    <row r="31" spans="1:10" s="78" customFormat="1" ht="67.2" customHeight="1" x14ac:dyDescent="0.3">
      <c r="A31" s="87">
        <v>26</v>
      </c>
      <c r="B31" s="84" t="s">
        <v>116</v>
      </c>
      <c r="C31" s="112"/>
      <c r="D31" s="112"/>
      <c r="E31" s="84" t="s">
        <v>151</v>
      </c>
      <c r="F31" s="84" t="s">
        <v>225</v>
      </c>
      <c r="G31" s="104"/>
      <c r="H31" s="107" t="s">
        <v>89</v>
      </c>
      <c r="I31" s="88"/>
      <c r="J31" s="91" t="s">
        <v>171</v>
      </c>
    </row>
    <row r="32" spans="1:10" ht="61.8" customHeight="1" x14ac:dyDescent="0.3">
      <c r="A32" s="87">
        <v>27</v>
      </c>
      <c r="B32" s="84" t="s">
        <v>117</v>
      </c>
      <c r="C32" s="112"/>
      <c r="D32" s="112"/>
      <c r="E32" s="84" t="s">
        <v>226</v>
      </c>
      <c r="F32" s="84" t="s">
        <v>227</v>
      </c>
      <c r="G32" s="103"/>
      <c r="H32" s="106" t="s">
        <v>89</v>
      </c>
      <c r="I32" s="95"/>
      <c r="J32" s="94" t="s">
        <v>171</v>
      </c>
    </row>
    <row r="33" spans="1:10" ht="58.8" customHeight="1" x14ac:dyDescent="0.3">
      <c r="A33" s="87">
        <v>28</v>
      </c>
      <c r="B33" s="84" t="s">
        <v>119</v>
      </c>
      <c r="C33" s="112"/>
      <c r="D33" s="112"/>
      <c r="E33" s="84" t="s">
        <v>228</v>
      </c>
      <c r="F33" s="84" t="s">
        <v>229</v>
      </c>
      <c r="G33" s="103"/>
      <c r="H33" s="106" t="s">
        <v>89</v>
      </c>
      <c r="I33" s="95"/>
      <c r="J33" s="94" t="s">
        <v>176</v>
      </c>
    </row>
    <row r="34" spans="1:10" s="78" customFormat="1" ht="81.599999999999994" customHeight="1" x14ac:dyDescent="0.3">
      <c r="A34" s="87">
        <v>29</v>
      </c>
      <c r="B34" s="84" t="s">
        <v>120</v>
      </c>
      <c r="C34" s="112"/>
      <c r="D34" s="112"/>
      <c r="E34" s="84" t="s">
        <v>152</v>
      </c>
      <c r="F34" s="84" t="s">
        <v>230</v>
      </c>
      <c r="G34" s="104"/>
      <c r="H34" s="107" t="s">
        <v>89</v>
      </c>
      <c r="I34" s="88"/>
      <c r="J34" s="91" t="s">
        <v>177</v>
      </c>
    </row>
    <row r="35" spans="1:10" ht="71.400000000000006" customHeight="1" x14ac:dyDescent="0.3">
      <c r="A35" s="87">
        <v>30</v>
      </c>
      <c r="B35" s="84" t="s">
        <v>121</v>
      </c>
      <c r="C35" s="112"/>
      <c r="D35" s="112"/>
      <c r="E35" s="84" t="s">
        <v>231</v>
      </c>
      <c r="F35" s="84" t="s">
        <v>232</v>
      </c>
      <c r="G35" s="103"/>
      <c r="H35" s="106" t="s">
        <v>89</v>
      </c>
      <c r="I35" s="95"/>
      <c r="J35" s="94" t="s">
        <v>171</v>
      </c>
    </row>
    <row r="36" spans="1:10" ht="84" customHeight="1" x14ac:dyDescent="0.3">
      <c r="A36" s="87">
        <v>31</v>
      </c>
      <c r="B36" s="84" t="s">
        <v>123</v>
      </c>
      <c r="C36" s="112"/>
      <c r="D36" s="112"/>
      <c r="E36" s="84" t="s">
        <v>233</v>
      </c>
      <c r="F36" s="84" t="s">
        <v>234</v>
      </c>
      <c r="G36" s="103"/>
      <c r="H36" s="108" t="s">
        <v>89</v>
      </c>
      <c r="I36" s="95"/>
      <c r="J36" s="94" t="s">
        <v>178</v>
      </c>
    </row>
    <row r="37" spans="1:10" ht="61.2" customHeight="1" x14ac:dyDescent="0.3">
      <c r="A37" s="87">
        <v>32</v>
      </c>
      <c r="B37" s="84" t="s">
        <v>124</v>
      </c>
      <c r="C37" s="113"/>
      <c r="D37" s="113"/>
      <c r="E37" s="84" t="s">
        <v>235</v>
      </c>
      <c r="F37" s="84" t="s">
        <v>236</v>
      </c>
      <c r="G37" s="103"/>
      <c r="H37" s="108" t="s">
        <v>89</v>
      </c>
      <c r="I37" s="95"/>
      <c r="J37" s="94" t="s">
        <v>175</v>
      </c>
    </row>
  </sheetData>
  <sheetProtection algorithmName="SHA-512" hashValue="7iM8t4TLplMvZcMnA9i6tCz34khuhkF+ojIPwN3F/B6f4OG+T3MzpyESISrlo5x8YA9NWYI+YDnKwp7LcldXhg==" saltValue="ZLdavI42OVidYhb4qb5+vg==" spinCount="100000" sheet="1" objects="1" scenarios="1" selectLockedCells="1" selectUnlockedCells="1"/>
  <mergeCells count="12">
    <mergeCell ref="C6:C37"/>
    <mergeCell ref="D6:D37"/>
    <mergeCell ref="A1:J1"/>
    <mergeCell ref="A2:J2"/>
    <mergeCell ref="I4:I5"/>
    <mergeCell ref="J4:J5"/>
    <mergeCell ref="B4:B5"/>
    <mergeCell ref="D4:D5"/>
    <mergeCell ref="E4:F4"/>
    <mergeCell ref="C4:C5"/>
    <mergeCell ref="G4:H4"/>
    <mergeCell ref="A4:A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zoomScale="90" zoomScaleNormal="90" workbookViewId="0">
      <selection activeCell="E5" sqref="E5:O5"/>
    </sheetView>
  </sheetViews>
  <sheetFormatPr baseColWidth="10" defaultRowHeight="14.4" x14ac:dyDescent="0.3"/>
  <cols>
    <col min="1" max="1" width="9.5546875" customWidth="1"/>
    <col min="2" max="2" width="11.109375" customWidth="1"/>
    <col min="3" max="3" width="18.6640625" customWidth="1"/>
    <col min="4" max="4" width="0" hidden="1" customWidth="1"/>
    <col min="5" max="5" width="8.33203125" customWidth="1"/>
    <col min="6" max="6" width="13.6640625" customWidth="1"/>
    <col min="7" max="7" width="6.109375" customWidth="1"/>
    <col min="9" max="9" width="13.44140625" customWidth="1"/>
    <col min="10" max="10" width="16" customWidth="1"/>
    <col min="11" max="11" width="14.33203125" customWidth="1"/>
    <col min="12" max="12" width="13.6640625" customWidth="1"/>
    <col min="13" max="13" width="12.33203125" customWidth="1"/>
    <col min="14" max="14" width="7.6640625" customWidth="1"/>
    <col min="15" max="15" width="14.5546875" customWidth="1"/>
  </cols>
  <sheetData>
    <row r="1" spans="1:15" ht="21.6" thickBot="1" x14ac:dyDescent="0.35">
      <c r="A1" s="124"/>
      <c r="B1" s="125"/>
      <c r="C1" s="125"/>
      <c r="D1" s="125"/>
      <c r="E1" s="126"/>
      <c r="F1" s="133" t="s">
        <v>11</v>
      </c>
      <c r="G1" s="133"/>
      <c r="H1" s="133"/>
      <c r="I1" s="133"/>
      <c r="J1" s="133"/>
      <c r="K1" s="133"/>
      <c r="L1" s="133"/>
      <c r="M1" s="133"/>
      <c r="N1" s="133"/>
      <c r="O1" s="134"/>
    </row>
    <row r="2" spans="1:15" ht="21.6" thickBot="1" x14ac:dyDescent="0.35">
      <c r="A2" s="127"/>
      <c r="B2" s="128"/>
      <c r="C2" s="128"/>
      <c r="D2" s="128"/>
      <c r="E2" s="129"/>
      <c r="F2" s="133" t="s">
        <v>12</v>
      </c>
      <c r="G2" s="133"/>
      <c r="H2" s="133"/>
      <c r="I2" s="133"/>
      <c r="J2" s="133"/>
      <c r="K2" s="133"/>
      <c r="L2" s="133"/>
      <c r="M2" s="133"/>
      <c r="N2" s="133"/>
      <c r="O2" s="134"/>
    </row>
    <row r="3" spans="1:15" ht="21.6" thickBot="1" x14ac:dyDescent="0.35">
      <c r="A3" s="130"/>
      <c r="B3" s="131"/>
      <c r="C3" s="131"/>
      <c r="D3" s="131"/>
      <c r="E3" s="132"/>
      <c r="F3" s="135" t="s">
        <v>13</v>
      </c>
      <c r="G3" s="135"/>
      <c r="H3" s="135"/>
      <c r="I3" s="135"/>
      <c r="J3" s="135"/>
      <c r="K3" s="135"/>
      <c r="L3" s="135"/>
      <c r="M3" s="135"/>
      <c r="N3" s="135"/>
      <c r="O3" s="136"/>
    </row>
    <row r="4" spans="1:15" ht="15.6" x14ac:dyDescent="0.3">
      <c r="A4" s="137" t="s">
        <v>14</v>
      </c>
      <c r="B4" s="138"/>
      <c r="C4" s="138"/>
      <c r="D4" s="138"/>
      <c r="E4" s="139" t="str">
        <f>[1]GENERAL!AC$2</f>
        <v>PLANTA</v>
      </c>
      <c r="F4" s="139"/>
      <c r="G4" s="139"/>
      <c r="H4" s="139"/>
      <c r="I4" s="139"/>
      <c r="J4" s="139"/>
      <c r="K4" s="139"/>
      <c r="L4" s="139"/>
      <c r="M4" s="139"/>
      <c r="N4" s="139"/>
      <c r="O4" s="140"/>
    </row>
    <row r="5" spans="1:15" ht="15.6" x14ac:dyDescent="0.3">
      <c r="A5" s="143" t="s">
        <v>15</v>
      </c>
      <c r="B5" s="144"/>
      <c r="C5" s="144"/>
      <c r="D5" s="144"/>
      <c r="E5" s="145" t="s">
        <v>125</v>
      </c>
      <c r="F5" s="145"/>
      <c r="G5" s="145"/>
      <c r="H5" s="145"/>
      <c r="I5" s="145"/>
      <c r="J5" s="145"/>
      <c r="K5" s="145"/>
      <c r="L5" s="145"/>
      <c r="M5" s="145"/>
      <c r="N5" s="145"/>
      <c r="O5" s="146"/>
    </row>
    <row r="6" spans="1:15" ht="15.6" x14ac:dyDescent="0.3">
      <c r="A6" s="143" t="s">
        <v>16</v>
      </c>
      <c r="B6" s="144"/>
      <c r="C6" s="144"/>
      <c r="D6" s="144"/>
      <c r="E6" s="145" t="str">
        <f>[1]GENERAL!A$1</f>
        <v>CIENCIAS DE LA EDUCACIÓN</v>
      </c>
      <c r="F6" s="145"/>
      <c r="G6" s="145"/>
      <c r="H6" s="145"/>
      <c r="I6" s="145"/>
      <c r="J6" s="145"/>
      <c r="K6" s="145"/>
      <c r="L6" s="145"/>
      <c r="M6" s="145"/>
      <c r="N6" s="145"/>
      <c r="O6" s="146"/>
    </row>
    <row r="7" spans="1:15" ht="16.2" thickBot="1" x14ac:dyDescent="0.35">
      <c r="A7" s="6"/>
      <c r="B7" s="7"/>
      <c r="C7" s="7"/>
      <c r="D7" s="7"/>
      <c r="E7" s="5"/>
      <c r="F7" s="8"/>
      <c r="G7" s="8"/>
      <c r="H7" s="8"/>
      <c r="I7" s="8"/>
      <c r="J7" s="8"/>
      <c r="K7" s="8"/>
      <c r="L7" s="8"/>
      <c r="M7" s="8"/>
      <c r="N7" s="8"/>
      <c r="O7" s="9"/>
    </row>
    <row r="8" spans="1:15" ht="25.2" thickBot="1" x14ac:dyDescent="0.35">
      <c r="A8" s="147" t="s">
        <v>80</v>
      </c>
      <c r="B8" s="148"/>
      <c r="C8" s="148"/>
      <c r="D8" s="148"/>
      <c r="E8" s="148"/>
      <c r="F8" s="148"/>
      <c r="G8" s="148"/>
      <c r="H8" s="148"/>
      <c r="I8" s="148"/>
      <c r="J8" s="148"/>
      <c r="K8" s="148"/>
      <c r="L8" s="148"/>
      <c r="M8" s="148"/>
      <c r="N8" s="148"/>
      <c r="O8" s="149"/>
    </row>
    <row r="9" spans="1:15" ht="21" customHeight="1" x14ac:dyDescent="0.3">
      <c r="A9" s="150" t="s">
        <v>17</v>
      </c>
      <c r="B9" s="151"/>
      <c r="C9" s="154" t="s">
        <v>18</v>
      </c>
      <c r="D9" s="74"/>
      <c r="E9" s="156" t="s">
        <v>19</v>
      </c>
      <c r="F9" s="157"/>
      <c r="G9" s="156" t="s">
        <v>20</v>
      </c>
      <c r="H9" s="157"/>
      <c r="I9" s="159" t="s">
        <v>21</v>
      </c>
      <c r="J9" s="159" t="s">
        <v>22</v>
      </c>
      <c r="K9" s="159" t="s">
        <v>23</v>
      </c>
      <c r="L9" s="161" t="s">
        <v>24</v>
      </c>
      <c r="M9" s="163"/>
      <c r="N9" s="163"/>
      <c r="O9" s="141" t="s">
        <v>2</v>
      </c>
    </row>
    <row r="10" spans="1:15" ht="41.4" customHeight="1" thickBot="1" x14ac:dyDescent="0.35">
      <c r="A10" s="152"/>
      <c r="B10" s="153"/>
      <c r="C10" s="155"/>
      <c r="D10" s="75"/>
      <c r="E10" s="155"/>
      <c r="F10" s="158"/>
      <c r="G10" s="155"/>
      <c r="H10" s="158"/>
      <c r="I10" s="160"/>
      <c r="J10" s="160"/>
      <c r="K10" s="160"/>
      <c r="L10" s="162"/>
      <c r="M10" s="164"/>
      <c r="N10" s="164"/>
      <c r="O10" s="142"/>
    </row>
    <row r="11" spans="1:15" s="81" customFormat="1" ht="25.5" customHeight="1" thickBot="1" x14ac:dyDescent="0.35">
      <c r="A11" s="178" t="s">
        <v>135</v>
      </c>
      <c r="B11" s="178"/>
      <c r="C11" s="71">
        <f>O15</f>
        <v>4</v>
      </c>
      <c r="D11" s="72"/>
      <c r="E11" s="165">
        <f>O17</f>
        <v>0</v>
      </c>
      <c r="F11" s="166"/>
      <c r="G11" s="165">
        <f>O19</f>
        <v>3</v>
      </c>
      <c r="H11" s="166"/>
      <c r="I11" s="10">
        <f>O21</f>
        <v>3</v>
      </c>
      <c r="J11" s="10">
        <f>O28</f>
        <v>2.25</v>
      </c>
      <c r="K11" s="10">
        <f>O33</f>
        <v>5.75</v>
      </c>
      <c r="L11" s="11">
        <f>O38</f>
        <v>1.77</v>
      </c>
      <c r="M11" s="12"/>
      <c r="N11" s="12"/>
      <c r="O11" s="13">
        <f>IF( SUM(C11:L11)&lt;=30,SUM(C11:L11),"EXCEDE LOS 30 PUNTOS")</f>
        <v>19.77</v>
      </c>
    </row>
    <row r="12" spans="1:15" ht="15.6" thickTop="1" thickBot="1" x14ac:dyDescent="0.35">
      <c r="A12" s="14"/>
      <c r="B12" s="5"/>
      <c r="C12" s="5"/>
      <c r="D12" s="5"/>
      <c r="E12" s="5"/>
      <c r="F12" s="5"/>
      <c r="G12" s="5"/>
      <c r="H12" s="5"/>
      <c r="I12" s="5"/>
      <c r="J12" s="5"/>
      <c r="K12" s="5"/>
      <c r="L12" s="5"/>
      <c r="M12" s="5"/>
      <c r="N12" s="5"/>
      <c r="O12" s="15"/>
    </row>
    <row r="13" spans="1:15" ht="18" thickBot="1" x14ac:dyDescent="0.35">
      <c r="A13" s="167" t="s">
        <v>25</v>
      </c>
      <c r="B13" s="168"/>
      <c r="C13" s="168"/>
      <c r="D13" s="168"/>
      <c r="E13" s="168"/>
      <c r="F13" s="168"/>
      <c r="G13" s="168"/>
      <c r="H13" s="168"/>
      <c r="I13" s="168"/>
      <c r="J13" s="168"/>
      <c r="K13" s="168"/>
      <c r="L13" s="168"/>
      <c r="M13" s="168"/>
      <c r="N13" s="169"/>
      <c r="O13" s="16" t="s">
        <v>26</v>
      </c>
    </row>
    <row r="14" spans="1:15" ht="23.4" thickBot="1" x14ac:dyDescent="0.35">
      <c r="A14" s="170" t="s">
        <v>27</v>
      </c>
      <c r="B14" s="171"/>
      <c r="C14" s="171"/>
      <c r="D14" s="171"/>
      <c r="E14" s="171"/>
      <c r="F14" s="171"/>
      <c r="G14" s="171"/>
      <c r="H14" s="171"/>
      <c r="I14" s="171"/>
      <c r="J14" s="171"/>
      <c r="K14" s="171"/>
      <c r="L14" s="171"/>
      <c r="M14" s="172"/>
      <c r="N14" s="5"/>
      <c r="O14" s="15"/>
    </row>
    <row r="15" spans="1:15" ht="21" customHeight="1" thickBot="1" x14ac:dyDescent="0.35">
      <c r="A15" s="173" t="s">
        <v>28</v>
      </c>
      <c r="B15" s="174"/>
      <c r="C15" s="17"/>
      <c r="D15" s="175" t="s">
        <v>158</v>
      </c>
      <c r="E15" s="176"/>
      <c r="F15" s="176"/>
      <c r="G15" s="176"/>
      <c r="H15" s="176"/>
      <c r="I15" s="176"/>
      <c r="J15" s="176"/>
      <c r="K15" s="176"/>
      <c r="L15" s="176"/>
      <c r="M15" s="177"/>
      <c r="N15" s="18"/>
      <c r="O15" s="19">
        <v>4</v>
      </c>
    </row>
    <row r="16" spans="1:15" ht="15" thickBot="1" x14ac:dyDescent="0.35">
      <c r="A16" s="20"/>
      <c r="B16" s="5"/>
      <c r="C16" s="5"/>
      <c r="D16" s="21"/>
      <c r="E16" s="5"/>
      <c r="F16" s="5"/>
      <c r="G16" s="5"/>
      <c r="H16" s="5"/>
      <c r="I16" s="5"/>
      <c r="J16" s="5"/>
      <c r="K16" s="5"/>
      <c r="L16" s="5"/>
      <c r="M16" s="5"/>
      <c r="N16" s="5"/>
      <c r="O16" s="22"/>
    </row>
    <row r="17" spans="1:15" ht="15" thickBot="1" x14ac:dyDescent="0.35">
      <c r="A17" s="179" t="s">
        <v>29</v>
      </c>
      <c r="B17" s="180"/>
      <c r="C17" s="5"/>
      <c r="D17" s="23"/>
      <c r="E17" s="181"/>
      <c r="F17" s="182"/>
      <c r="G17" s="182"/>
      <c r="H17" s="182"/>
      <c r="I17" s="182"/>
      <c r="J17" s="182"/>
      <c r="K17" s="182"/>
      <c r="L17" s="182"/>
      <c r="M17" s="183"/>
      <c r="N17" s="18"/>
      <c r="O17" s="19"/>
    </row>
    <row r="18" spans="1:15" ht="15" thickBot="1" x14ac:dyDescent="0.35">
      <c r="A18" s="20"/>
      <c r="B18" s="5"/>
      <c r="C18" s="5"/>
      <c r="D18" s="21"/>
      <c r="E18" s="5"/>
      <c r="F18" s="5"/>
      <c r="G18" s="5"/>
      <c r="H18" s="5"/>
      <c r="I18" s="5"/>
      <c r="J18" s="5"/>
      <c r="K18" s="5"/>
      <c r="L18" s="5"/>
      <c r="M18" s="5"/>
      <c r="N18" s="5"/>
      <c r="O18" s="22"/>
    </row>
    <row r="19" spans="1:15" ht="23.25" customHeight="1" thickBot="1" x14ac:dyDescent="0.35">
      <c r="A19" s="179" t="s">
        <v>30</v>
      </c>
      <c r="B19" s="180"/>
      <c r="C19" s="17"/>
      <c r="D19" s="73"/>
      <c r="E19" s="182" t="s">
        <v>159</v>
      </c>
      <c r="F19" s="182"/>
      <c r="G19" s="182"/>
      <c r="H19" s="182"/>
      <c r="I19" s="182"/>
      <c r="J19" s="182"/>
      <c r="K19" s="182"/>
      <c r="L19" s="182"/>
      <c r="M19" s="183"/>
      <c r="N19" s="18"/>
      <c r="O19" s="19">
        <v>3</v>
      </c>
    </row>
    <row r="20" spans="1:15" ht="15" thickBot="1" x14ac:dyDescent="0.35">
      <c r="A20" s="20"/>
      <c r="B20" s="5"/>
      <c r="C20" s="5"/>
      <c r="D20" s="5"/>
      <c r="E20" s="5"/>
      <c r="F20" s="5"/>
      <c r="G20" s="5"/>
      <c r="H20" s="5"/>
      <c r="I20" s="5"/>
      <c r="J20" s="5"/>
      <c r="K20" s="5"/>
      <c r="L20" s="5"/>
      <c r="M20" s="5"/>
      <c r="N20" s="5"/>
      <c r="O20" s="22"/>
    </row>
    <row r="21" spans="1:15" ht="46.95" customHeight="1" thickBot="1" x14ac:dyDescent="0.35">
      <c r="A21" s="179" t="s">
        <v>31</v>
      </c>
      <c r="B21" s="180"/>
      <c r="C21" s="17"/>
      <c r="D21" s="184" t="s">
        <v>160</v>
      </c>
      <c r="E21" s="185"/>
      <c r="F21" s="185"/>
      <c r="G21" s="185"/>
      <c r="H21" s="185"/>
      <c r="I21" s="185"/>
      <c r="J21" s="185"/>
      <c r="K21" s="185"/>
      <c r="L21" s="185"/>
      <c r="M21" s="186"/>
      <c r="N21" s="18"/>
      <c r="O21" s="19">
        <v>3</v>
      </c>
    </row>
    <row r="22" spans="1:15" ht="16.2" thickBot="1" x14ac:dyDescent="0.35">
      <c r="A22" s="24"/>
      <c r="B22" s="25"/>
      <c r="C22" s="26"/>
      <c r="D22" s="27"/>
      <c r="E22" s="27"/>
      <c r="F22" s="27"/>
      <c r="G22" s="27"/>
      <c r="H22" s="27"/>
      <c r="I22" s="27"/>
      <c r="J22" s="27"/>
      <c r="K22" s="27"/>
      <c r="L22" s="27"/>
      <c r="M22" s="27"/>
      <c r="N22" s="26"/>
      <c r="O22" s="28"/>
    </row>
    <row r="23" spans="1:15" ht="18.600000000000001" thickTop="1" thickBot="1" x14ac:dyDescent="0.35">
      <c r="A23" s="187" t="s">
        <v>8</v>
      </c>
      <c r="B23" s="188"/>
      <c r="C23" s="188"/>
      <c r="D23" s="188"/>
      <c r="E23" s="188"/>
      <c r="F23" s="188"/>
      <c r="G23" s="188"/>
      <c r="H23" s="188"/>
      <c r="I23" s="188"/>
      <c r="J23" s="188"/>
      <c r="K23" s="188"/>
      <c r="L23" s="188"/>
      <c r="M23" s="189"/>
      <c r="N23" s="5"/>
      <c r="O23" s="29">
        <f>IF( SUM(O15:O21)&lt;=10,SUM(O15:O21),"EXCEDE LOS 10 PUNTOS VALIDOS")</f>
        <v>10</v>
      </c>
    </row>
    <row r="24" spans="1:15" ht="18" thickBot="1" x14ac:dyDescent="0.35">
      <c r="A24" s="30"/>
      <c r="B24" s="31"/>
      <c r="C24" s="31"/>
      <c r="D24" s="31"/>
      <c r="E24" s="31"/>
      <c r="F24" s="31"/>
      <c r="G24" s="31"/>
      <c r="H24" s="31"/>
      <c r="I24" s="31"/>
      <c r="J24" s="31"/>
      <c r="K24" s="31"/>
      <c r="L24" s="31"/>
      <c r="M24" s="31"/>
      <c r="N24" s="5"/>
      <c r="O24" s="28"/>
    </row>
    <row r="25" spans="1:15" ht="23.4" thickBot="1" x14ac:dyDescent="0.35">
      <c r="A25" s="170" t="s">
        <v>32</v>
      </c>
      <c r="B25" s="171"/>
      <c r="C25" s="171"/>
      <c r="D25" s="171"/>
      <c r="E25" s="171"/>
      <c r="F25" s="171"/>
      <c r="G25" s="171"/>
      <c r="H25" s="171"/>
      <c r="I25" s="171"/>
      <c r="J25" s="171"/>
      <c r="K25" s="171"/>
      <c r="L25" s="171"/>
      <c r="M25" s="172"/>
      <c r="N25" s="5"/>
      <c r="O25" s="28"/>
    </row>
    <row r="26" spans="1:15" ht="286.2" customHeight="1" thickBot="1" x14ac:dyDescent="0.35">
      <c r="A26" s="173" t="s">
        <v>33</v>
      </c>
      <c r="B26" s="174"/>
      <c r="C26" s="17"/>
      <c r="D26" s="175" t="s">
        <v>167</v>
      </c>
      <c r="E26" s="176"/>
      <c r="F26" s="176"/>
      <c r="G26" s="176"/>
      <c r="H26" s="176"/>
      <c r="I26" s="176"/>
      <c r="J26" s="176"/>
      <c r="K26" s="176"/>
      <c r="L26" s="176"/>
      <c r="M26" s="177"/>
      <c r="N26" s="18"/>
      <c r="O26" s="82">
        <v>2.25</v>
      </c>
    </row>
    <row r="27" spans="1:15" ht="16.2" thickBot="1" x14ac:dyDescent="0.35">
      <c r="A27" s="24"/>
      <c r="B27" s="25"/>
      <c r="C27" s="26"/>
      <c r="D27" s="27"/>
      <c r="E27" s="27"/>
      <c r="F27" s="27"/>
      <c r="G27" s="27"/>
      <c r="H27" s="27"/>
      <c r="I27" s="27"/>
      <c r="J27" s="27"/>
      <c r="K27" s="27"/>
      <c r="L27" s="27"/>
      <c r="M27" s="27"/>
      <c r="N27" s="26"/>
      <c r="O27" s="28"/>
    </row>
    <row r="28" spans="1:15" ht="18.600000000000001" thickTop="1" thickBot="1" x14ac:dyDescent="0.35">
      <c r="A28" s="187" t="s">
        <v>7</v>
      </c>
      <c r="B28" s="188"/>
      <c r="C28" s="188"/>
      <c r="D28" s="188"/>
      <c r="E28" s="188"/>
      <c r="F28" s="188"/>
      <c r="G28" s="188"/>
      <c r="H28" s="188"/>
      <c r="I28" s="188"/>
      <c r="J28" s="188"/>
      <c r="K28" s="188"/>
      <c r="L28" s="188"/>
      <c r="M28" s="189"/>
      <c r="N28" s="26"/>
      <c r="O28" s="29">
        <f>IF(O26&lt;=10,O26,"EXCEDE LOS 10 PUNTOS PERMITIDOS")</f>
        <v>2.25</v>
      </c>
    </row>
    <row r="29" spans="1:15" ht="15" thickBot="1" x14ac:dyDescent="0.35">
      <c r="A29" s="33"/>
      <c r="B29" s="34"/>
      <c r="C29" s="34"/>
      <c r="D29" s="34"/>
      <c r="E29" s="34"/>
      <c r="F29" s="34"/>
      <c r="G29" s="34"/>
      <c r="H29" s="34"/>
      <c r="I29" s="34"/>
      <c r="J29" s="34"/>
      <c r="K29" s="34"/>
      <c r="L29" s="34"/>
      <c r="M29" s="34"/>
      <c r="N29" s="34"/>
      <c r="O29" s="28"/>
    </row>
    <row r="30" spans="1:15" ht="23.4" thickBot="1" x14ac:dyDescent="0.35">
      <c r="A30" s="170" t="s">
        <v>34</v>
      </c>
      <c r="B30" s="171"/>
      <c r="C30" s="171"/>
      <c r="D30" s="171"/>
      <c r="E30" s="171"/>
      <c r="F30" s="171"/>
      <c r="G30" s="171"/>
      <c r="H30" s="171"/>
      <c r="I30" s="171"/>
      <c r="J30" s="171"/>
      <c r="K30" s="171"/>
      <c r="L30" s="171"/>
      <c r="M30" s="172"/>
      <c r="N30" s="34"/>
      <c r="O30" s="28"/>
    </row>
    <row r="31" spans="1:15" ht="250.95" customHeight="1" thickBot="1" x14ac:dyDescent="0.35">
      <c r="A31" s="173" t="s">
        <v>6</v>
      </c>
      <c r="B31" s="174"/>
      <c r="C31" s="17"/>
      <c r="D31" s="193" t="s">
        <v>127</v>
      </c>
      <c r="E31" s="194"/>
      <c r="F31" s="194"/>
      <c r="G31" s="194"/>
      <c r="H31" s="194"/>
      <c r="I31" s="194"/>
      <c r="J31" s="194"/>
      <c r="K31" s="194"/>
      <c r="L31" s="194"/>
      <c r="M31" s="195"/>
      <c r="N31" s="18"/>
      <c r="O31" s="19">
        <v>5.75</v>
      </c>
    </row>
    <row r="32" spans="1:15" ht="15" thickBot="1" x14ac:dyDescent="0.35">
      <c r="A32" s="35"/>
      <c r="B32" s="5"/>
      <c r="C32" s="5"/>
      <c r="D32" s="5"/>
      <c r="E32" s="5"/>
      <c r="F32" s="5"/>
      <c r="G32" s="5"/>
      <c r="H32" s="5"/>
      <c r="I32" s="5"/>
      <c r="J32" s="5"/>
      <c r="K32" s="5"/>
      <c r="L32" s="5"/>
      <c r="M32" s="5"/>
      <c r="N32" s="5"/>
      <c r="O32" s="28"/>
    </row>
    <row r="33" spans="1:15" ht="18.600000000000001" thickTop="1" thickBot="1" x14ac:dyDescent="0.35">
      <c r="A33" s="187" t="s">
        <v>5</v>
      </c>
      <c r="B33" s="188"/>
      <c r="C33" s="188"/>
      <c r="D33" s="188"/>
      <c r="E33" s="188"/>
      <c r="F33" s="188"/>
      <c r="G33" s="188"/>
      <c r="H33" s="188"/>
      <c r="I33" s="188"/>
      <c r="J33" s="188"/>
      <c r="K33" s="188"/>
      <c r="L33" s="188"/>
      <c r="M33" s="189"/>
      <c r="N33" s="26"/>
      <c r="O33" s="29">
        <f>IF(O31&lt;=10,O31,"EXCEDE LOS 10 PUNTOS PERMITIDOS")</f>
        <v>5.75</v>
      </c>
    </row>
    <row r="34" spans="1:15" ht="15" thickBot="1" x14ac:dyDescent="0.35">
      <c r="A34" s="35"/>
      <c r="B34" s="5"/>
      <c r="C34" s="5"/>
      <c r="D34" s="5"/>
      <c r="E34" s="5"/>
      <c r="F34" s="5"/>
      <c r="G34" s="5"/>
      <c r="H34" s="5"/>
      <c r="I34" s="5"/>
      <c r="J34" s="5"/>
      <c r="K34" s="5"/>
      <c r="L34" s="5"/>
      <c r="M34" s="5"/>
      <c r="N34" s="5"/>
      <c r="O34" s="28"/>
    </row>
    <row r="35" spans="1:15" ht="23.4" thickBot="1" x14ac:dyDescent="0.35">
      <c r="A35" s="170" t="s">
        <v>35</v>
      </c>
      <c r="B35" s="171"/>
      <c r="C35" s="171"/>
      <c r="D35" s="171"/>
      <c r="E35" s="171"/>
      <c r="F35" s="171"/>
      <c r="G35" s="171"/>
      <c r="H35" s="171"/>
      <c r="I35" s="171"/>
      <c r="J35" s="171"/>
      <c r="K35" s="171"/>
      <c r="L35" s="171"/>
      <c r="M35" s="172"/>
      <c r="N35" s="5"/>
      <c r="O35" s="28"/>
    </row>
    <row r="36" spans="1:15" ht="409.6" customHeight="1" thickBot="1" x14ac:dyDescent="0.35">
      <c r="A36" s="179" t="s">
        <v>4</v>
      </c>
      <c r="B36" s="180"/>
      <c r="C36" s="17"/>
      <c r="D36" s="196" t="s">
        <v>155</v>
      </c>
      <c r="E36" s="197"/>
      <c r="F36" s="197"/>
      <c r="G36" s="197"/>
      <c r="H36" s="197"/>
      <c r="I36" s="197"/>
      <c r="J36" s="197"/>
      <c r="K36" s="197"/>
      <c r="L36" s="197"/>
      <c r="M36" s="198"/>
      <c r="N36" s="18"/>
      <c r="O36" s="19">
        <v>1.77</v>
      </c>
    </row>
    <row r="37" spans="1:15" ht="16.2" thickBot="1" x14ac:dyDescent="0.35">
      <c r="A37" s="24"/>
      <c r="B37" s="25"/>
      <c r="C37" s="26"/>
      <c r="D37" s="27"/>
      <c r="E37" s="27"/>
      <c r="F37" s="27"/>
      <c r="G37" s="27"/>
      <c r="H37" s="27"/>
      <c r="I37" s="27"/>
      <c r="J37" s="27"/>
      <c r="K37" s="27"/>
      <c r="L37" s="27"/>
      <c r="M37" s="27"/>
      <c r="N37" s="26"/>
      <c r="O37" s="28"/>
    </row>
    <row r="38" spans="1:15" ht="18.600000000000001" thickTop="1" thickBot="1" x14ac:dyDescent="0.35">
      <c r="A38" s="187" t="s">
        <v>3</v>
      </c>
      <c r="B38" s="188"/>
      <c r="C38" s="188"/>
      <c r="D38" s="188"/>
      <c r="E38" s="188"/>
      <c r="F38" s="188"/>
      <c r="G38" s="188"/>
      <c r="H38" s="188"/>
      <c r="I38" s="188"/>
      <c r="J38" s="188"/>
      <c r="K38" s="188"/>
      <c r="L38" s="188"/>
      <c r="M38" s="189"/>
      <c r="N38" s="26"/>
      <c r="O38" s="29">
        <f>IF(O36&lt;=10,O36,"EXCEDE LOS 10 PUNTOS PERMITIDOS")</f>
        <v>1.77</v>
      </c>
    </row>
    <row r="39" spans="1:15" x14ac:dyDescent="0.3">
      <c r="A39" s="35"/>
      <c r="B39" s="5"/>
      <c r="C39" s="5"/>
      <c r="D39" s="5"/>
      <c r="E39" s="5"/>
      <c r="F39" s="5"/>
      <c r="G39" s="5"/>
      <c r="H39" s="5"/>
      <c r="I39" s="5"/>
      <c r="J39" s="5"/>
      <c r="K39" s="5"/>
      <c r="L39" s="5"/>
      <c r="M39" s="5"/>
      <c r="N39" s="5"/>
      <c r="O39" s="28"/>
    </row>
    <row r="40" spans="1:15" ht="15" thickBot="1" x14ac:dyDescent="0.35">
      <c r="A40" s="35"/>
      <c r="B40" s="5"/>
      <c r="C40" s="5"/>
      <c r="D40" s="5"/>
      <c r="E40" s="5"/>
      <c r="F40" s="5"/>
      <c r="G40" s="5"/>
      <c r="H40" s="5"/>
      <c r="I40" s="5"/>
      <c r="J40" s="5"/>
      <c r="K40" s="5"/>
      <c r="L40" s="5"/>
      <c r="M40" s="5"/>
      <c r="N40" s="5"/>
      <c r="O40" s="36"/>
    </row>
    <row r="41" spans="1:15" ht="24" thickTop="1" thickBot="1" x14ac:dyDescent="0.35">
      <c r="A41" s="190" t="s">
        <v>2</v>
      </c>
      <c r="B41" s="191"/>
      <c r="C41" s="191"/>
      <c r="D41" s="191"/>
      <c r="E41" s="191"/>
      <c r="F41" s="191"/>
      <c r="G41" s="191"/>
      <c r="H41" s="191"/>
      <c r="I41" s="191"/>
      <c r="J41" s="191"/>
      <c r="K41" s="191"/>
      <c r="L41" s="191"/>
      <c r="M41" s="192"/>
      <c r="N41" s="37"/>
      <c r="O41" s="38">
        <f>IF((O23+O28+O33+O38)&lt;=30,(O23+O28+O33+O38),"ERROR EXCEDE LOS 30 PUNTOS")</f>
        <v>19.77</v>
      </c>
    </row>
  </sheetData>
  <sheetProtection algorithmName="SHA-512" hashValue="vZ41rstqE0VTqgWKmhnOKuQ5kwUQCRT7JCY1dv1Y447+AMCxbLKPL12lZyazDvZEuySGXA471pTReesxX7m5Kw==" saltValue="uzBHGxGdBU2GYDq4v1Kf5A==" spinCount="100000" sheet="1" objects="1" scenarios="1" selectLockedCells="1" selectUnlockedCells="1"/>
  <mergeCells count="49">
    <mergeCell ref="A38:M38"/>
    <mergeCell ref="A41:M41"/>
    <mergeCell ref="A31:B31"/>
    <mergeCell ref="D31:M31"/>
    <mergeCell ref="A33:M33"/>
    <mergeCell ref="A35:M35"/>
    <mergeCell ref="A36:B36"/>
    <mergeCell ref="D36:M36"/>
    <mergeCell ref="A30:M30"/>
    <mergeCell ref="A17:B17"/>
    <mergeCell ref="E17:M17"/>
    <mergeCell ref="A19:B19"/>
    <mergeCell ref="E19:M19"/>
    <mergeCell ref="A21:B21"/>
    <mergeCell ref="D21:M21"/>
    <mergeCell ref="A23:M23"/>
    <mergeCell ref="A25:M25"/>
    <mergeCell ref="A26:B26"/>
    <mergeCell ref="D26:M26"/>
    <mergeCell ref="A28:M28"/>
    <mergeCell ref="E11:F11"/>
    <mergeCell ref="G11:H11"/>
    <mergeCell ref="A13:N13"/>
    <mergeCell ref="A14:M14"/>
    <mergeCell ref="A15:B15"/>
    <mergeCell ref="D15:M15"/>
    <mergeCell ref="A11:B11"/>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O4"/>
  </mergeCells>
  <dataValidations count="6">
    <dataValidation type="decimal" allowBlank="1" showInputMessage="1" showErrorMessage="1" errorTitle="Error General" error="La evaluación de hoja de vida no puede superar los 30 PUNTOS" sqref="O11" xr:uid="{00000000-0002-0000-0100-000000000000}">
      <formula1>0</formula1>
      <formula2>30</formula2>
    </dataValidation>
    <dataValidation type="decimal" allowBlank="1" showInputMessage="1" showErrorMessage="1" errorTitle="Error Formacion Academica" error="La formacion academica no puede superar los 10 PUNTOS" sqref="O23" xr:uid="{00000000-0002-0000-0100-000001000000}">
      <formula1>0</formula1>
      <formula2>9</formula2>
    </dataValidation>
    <dataValidation allowBlank="1" showInputMessage="1" showErrorMessage="1" errorTitle="Error Doctorado" error="El doctorado no puede superar los 6 PUNTOS" sqref="O21" xr:uid="{00000000-0002-0000-0100-000002000000}"/>
    <dataValidation allowBlank="1" showInputMessage="1" showErrorMessage="1" errorTitle="Error Maestrias" error="La maestria no puede superar los 3 PUNTOS" sqref="O19" xr:uid="{00000000-0002-0000-0100-000003000000}"/>
    <dataValidation allowBlank="1" showInputMessage="1" showErrorMessage="1" errorTitle="Error Especializacion" error="La especializacion no puede superar 1 PUNTO" sqref="O17" xr:uid="{00000000-0002-0000-0100-000004000000}"/>
    <dataValidation type="decimal" allowBlank="1" showInputMessage="1" showErrorMessage="1" errorTitle="Error Pregado" error="El pregrado no puede superar los 4 PUNTOS" sqref="O15" xr:uid="{00000000-0002-0000-0100-000005000000}">
      <formula1>0</formula1>
      <formula2>4</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zoomScale="90" zoomScaleNormal="90" workbookViewId="0">
      <selection activeCell="E5" sqref="E5:O5"/>
    </sheetView>
  </sheetViews>
  <sheetFormatPr baseColWidth="10" defaultRowHeight="14.4" x14ac:dyDescent="0.3"/>
  <cols>
    <col min="1" max="1" width="9.5546875" customWidth="1"/>
    <col min="2" max="2" width="11.109375" customWidth="1"/>
    <col min="3" max="3" width="17.33203125" customWidth="1"/>
    <col min="4" max="4" width="0" hidden="1" customWidth="1"/>
    <col min="5" max="5" width="8.33203125" customWidth="1"/>
    <col min="6" max="6" width="8.88671875" customWidth="1"/>
    <col min="7" max="7" width="6.109375" customWidth="1"/>
    <col min="9" max="9" width="13.44140625" customWidth="1"/>
    <col min="10" max="10" width="16.44140625" customWidth="1"/>
    <col min="11" max="12" width="12.44140625" customWidth="1"/>
    <col min="14" max="14" width="5.5546875" customWidth="1"/>
    <col min="15" max="15" width="14.5546875" customWidth="1"/>
  </cols>
  <sheetData>
    <row r="1" spans="1:15" ht="21.6" thickBot="1" x14ac:dyDescent="0.35">
      <c r="A1" s="124"/>
      <c r="B1" s="125"/>
      <c r="C1" s="125"/>
      <c r="D1" s="125"/>
      <c r="E1" s="126"/>
      <c r="F1" s="133" t="s">
        <v>11</v>
      </c>
      <c r="G1" s="133"/>
      <c r="H1" s="133"/>
      <c r="I1" s="133"/>
      <c r="J1" s="133"/>
      <c r="K1" s="133"/>
      <c r="L1" s="133"/>
      <c r="M1" s="133"/>
      <c r="N1" s="133"/>
      <c r="O1" s="134"/>
    </row>
    <row r="2" spans="1:15" ht="21.6" thickBot="1" x14ac:dyDescent="0.35">
      <c r="A2" s="127"/>
      <c r="B2" s="128"/>
      <c r="C2" s="128"/>
      <c r="D2" s="128"/>
      <c r="E2" s="129"/>
      <c r="F2" s="133" t="s">
        <v>12</v>
      </c>
      <c r="G2" s="133"/>
      <c r="H2" s="133"/>
      <c r="I2" s="133"/>
      <c r="J2" s="133"/>
      <c r="K2" s="133"/>
      <c r="L2" s="133"/>
      <c r="M2" s="133"/>
      <c r="N2" s="133"/>
      <c r="O2" s="134"/>
    </row>
    <row r="3" spans="1:15" ht="21.6" thickBot="1" x14ac:dyDescent="0.35">
      <c r="A3" s="130"/>
      <c r="B3" s="131"/>
      <c r="C3" s="131"/>
      <c r="D3" s="131"/>
      <c r="E3" s="132"/>
      <c r="F3" s="135" t="s">
        <v>13</v>
      </c>
      <c r="G3" s="135"/>
      <c r="H3" s="135"/>
      <c r="I3" s="135"/>
      <c r="J3" s="135"/>
      <c r="K3" s="135"/>
      <c r="L3" s="135"/>
      <c r="M3" s="135"/>
      <c r="N3" s="135"/>
      <c r="O3" s="136"/>
    </row>
    <row r="4" spans="1:15" ht="15.6" x14ac:dyDescent="0.3">
      <c r="A4" s="137" t="s">
        <v>14</v>
      </c>
      <c r="B4" s="138"/>
      <c r="C4" s="138"/>
      <c r="D4" s="138"/>
      <c r="E4" s="139" t="str">
        <f>[1]GENERAL!AC$2</f>
        <v>PLANTA</v>
      </c>
      <c r="F4" s="139"/>
      <c r="G4" s="139"/>
      <c r="H4" s="139"/>
      <c r="I4" s="139"/>
      <c r="J4" s="139"/>
      <c r="K4" s="139"/>
      <c r="L4" s="139"/>
      <c r="M4" s="139"/>
      <c r="N4" s="139"/>
      <c r="O4" s="140"/>
    </row>
    <row r="5" spans="1:15" ht="15.6" x14ac:dyDescent="0.3">
      <c r="A5" s="143" t="s">
        <v>15</v>
      </c>
      <c r="B5" s="144"/>
      <c r="C5" s="144"/>
      <c r="D5" s="144"/>
      <c r="E5" s="145" t="s">
        <v>125</v>
      </c>
      <c r="F5" s="145"/>
      <c r="G5" s="145"/>
      <c r="H5" s="145"/>
      <c r="I5" s="145"/>
      <c r="J5" s="145"/>
      <c r="K5" s="145"/>
      <c r="L5" s="145"/>
      <c r="M5" s="145"/>
      <c r="N5" s="145"/>
      <c r="O5" s="146"/>
    </row>
    <row r="6" spans="1:15" ht="15.6" x14ac:dyDescent="0.3">
      <c r="A6" s="143" t="s">
        <v>16</v>
      </c>
      <c r="B6" s="144"/>
      <c r="C6" s="144"/>
      <c r="D6" s="144"/>
      <c r="E6" s="145" t="str">
        <f>[1]GENERAL!A$1</f>
        <v>CIENCIAS DE LA EDUCACIÓN</v>
      </c>
      <c r="F6" s="145"/>
      <c r="G6" s="145"/>
      <c r="H6" s="145"/>
      <c r="I6" s="145"/>
      <c r="J6" s="145"/>
      <c r="K6" s="145"/>
      <c r="L6" s="145"/>
      <c r="M6" s="145"/>
      <c r="N6" s="145"/>
      <c r="O6" s="146"/>
    </row>
    <row r="7" spans="1:15" ht="16.2" thickBot="1" x14ac:dyDescent="0.35">
      <c r="A7" s="6"/>
      <c r="B7" s="7"/>
      <c r="C7" s="7"/>
      <c r="D7" s="7"/>
      <c r="E7" s="5"/>
      <c r="F7" s="8"/>
      <c r="G7" s="8"/>
      <c r="H7" s="8"/>
      <c r="I7" s="8"/>
      <c r="J7" s="8"/>
      <c r="K7" s="8"/>
      <c r="L7" s="8"/>
      <c r="M7" s="8"/>
      <c r="N7" s="8"/>
      <c r="O7" s="9"/>
    </row>
    <row r="8" spans="1:15" ht="25.2" thickBot="1" x14ac:dyDescent="0.35">
      <c r="A8" s="147" t="s">
        <v>80</v>
      </c>
      <c r="B8" s="148"/>
      <c r="C8" s="148"/>
      <c r="D8" s="148"/>
      <c r="E8" s="148"/>
      <c r="F8" s="148"/>
      <c r="G8" s="148"/>
      <c r="H8" s="148"/>
      <c r="I8" s="148"/>
      <c r="J8" s="148"/>
      <c r="K8" s="148"/>
      <c r="L8" s="148"/>
      <c r="M8" s="148"/>
      <c r="N8" s="148"/>
      <c r="O8" s="149"/>
    </row>
    <row r="9" spans="1:15" x14ac:dyDescent="0.3">
      <c r="A9" s="150" t="s">
        <v>17</v>
      </c>
      <c r="B9" s="151"/>
      <c r="C9" s="154" t="s">
        <v>18</v>
      </c>
      <c r="D9" s="74"/>
      <c r="E9" s="156" t="s">
        <v>19</v>
      </c>
      <c r="F9" s="157"/>
      <c r="G9" s="156" t="s">
        <v>20</v>
      </c>
      <c r="H9" s="157"/>
      <c r="I9" s="159" t="s">
        <v>21</v>
      </c>
      <c r="J9" s="159" t="s">
        <v>22</v>
      </c>
      <c r="K9" s="159" t="s">
        <v>23</v>
      </c>
      <c r="L9" s="161" t="s">
        <v>24</v>
      </c>
      <c r="M9" s="163"/>
      <c r="N9" s="163"/>
      <c r="O9" s="141" t="s">
        <v>2</v>
      </c>
    </row>
    <row r="10" spans="1:15" ht="46.2" customHeight="1" thickBot="1" x14ac:dyDescent="0.35">
      <c r="A10" s="152"/>
      <c r="B10" s="153"/>
      <c r="C10" s="155"/>
      <c r="D10" s="75"/>
      <c r="E10" s="155"/>
      <c r="F10" s="158"/>
      <c r="G10" s="155"/>
      <c r="H10" s="158"/>
      <c r="I10" s="160"/>
      <c r="J10" s="160"/>
      <c r="K10" s="160"/>
      <c r="L10" s="162"/>
      <c r="M10" s="164"/>
      <c r="N10" s="164"/>
      <c r="O10" s="142"/>
    </row>
    <row r="11" spans="1:15" ht="27.6" customHeight="1" thickBot="1" x14ac:dyDescent="0.35">
      <c r="A11" s="199" t="s">
        <v>136</v>
      </c>
      <c r="B11" s="199"/>
      <c r="C11" s="71">
        <f>O15</f>
        <v>4</v>
      </c>
      <c r="D11" s="72"/>
      <c r="E11" s="165">
        <f>O17</f>
        <v>0</v>
      </c>
      <c r="F11" s="166"/>
      <c r="G11" s="165">
        <f>O19</f>
        <v>3</v>
      </c>
      <c r="H11" s="166"/>
      <c r="I11" s="10">
        <f>O21</f>
        <v>0</v>
      </c>
      <c r="J11" s="10">
        <f>O28</f>
        <v>7.25</v>
      </c>
      <c r="K11" s="10">
        <f>O33</f>
        <v>2</v>
      </c>
      <c r="L11" s="11">
        <f>O38</f>
        <v>3.45</v>
      </c>
      <c r="M11" s="12"/>
      <c r="N11" s="12"/>
      <c r="O11" s="13">
        <f>IF( SUM(C11:L11)&lt;=30,SUM(C11:L11),"EXCEDE LOS 30 PUNTOS")</f>
        <v>19.7</v>
      </c>
    </row>
    <row r="12" spans="1:15" ht="15.6" thickTop="1" thickBot="1" x14ac:dyDescent="0.35">
      <c r="A12" s="14"/>
      <c r="B12" s="5"/>
      <c r="C12" s="5"/>
      <c r="D12" s="5"/>
      <c r="E12" s="5"/>
      <c r="F12" s="5"/>
      <c r="G12" s="5"/>
      <c r="H12" s="5"/>
      <c r="I12" s="5"/>
      <c r="J12" s="5"/>
      <c r="K12" s="5"/>
      <c r="L12" s="5"/>
      <c r="M12" s="5"/>
      <c r="N12" s="5"/>
      <c r="O12" s="15"/>
    </row>
    <row r="13" spans="1:15" ht="18" thickBot="1" x14ac:dyDescent="0.35">
      <c r="A13" s="167" t="s">
        <v>25</v>
      </c>
      <c r="B13" s="168"/>
      <c r="C13" s="168"/>
      <c r="D13" s="168"/>
      <c r="E13" s="168"/>
      <c r="F13" s="168"/>
      <c r="G13" s="168"/>
      <c r="H13" s="168"/>
      <c r="I13" s="168"/>
      <c r="J13" s="168"/>
      <c r="K13" s="168"/>
      <c r="L13" s="168"/>
      <c r="M13" s="168"/>
      <c r="N13" s="169"/>
      <c r="O13" s="16" t="s">
        <v>26</v>
      </c>
    </row>
    <row r="14" spans="1:15" ht="23.4" thickBot="1" x14ac:dyDescent="0.35">
      <c r="A14" s="170" t="s">
        <v>27</v>
      </c>
      <c r="B14" s="171"/>
      <c r="C14" s="171"/>
      <c r="D14" s="171"/>
      <c r="E14" s="171"/>
      <c r="F14" s="171"/>
      <c r="G14" s="171"/>
      <c r="H14" s="171"/>
      <c r="I14" s="171"/>
      <c r="J14" s="171"/>
      <c r="K14" s="171"/>
      <c r="L14" s="171"/>
      <c r="M14" s="172"/>
      <c r="N14" s="5"/>
      <c r="O14" s="15"/>
    </row>
    <row r="15" spans="1:15" ht="20.25" customHeight="1" thickBot="1" x14ac:dyDescent="0.35">
      <c r="A15" s="173" t="s">
        <v>28</v>
      </c>
      <c r="B15" s="174"/>
      <c r="C15" s="17"/>
      <c r="D15" s="193" t="s">
        <v>161</v>
      </c>
      <c r="E15" s="194"/>
      <c r="F15" s="194"/>
      <c r="G15" s="194"/>
      <c r="H15" s="194"/>
      <c r="I15" s="194"/>
      <c r="J15" s="194"/>
      <c r="K15" s="194"/>
      <c r="L15" s="194"/>
      <c r="M15" s="195"/>
      <c r="N15" s="18"/>
      <c r="O15" s="19">
        <v>4</v>
      </c>
    </row>
    <row r="16" spans="1:15" ht="15" thickBot="1" x14ac:dyDescent="0.35">
      <c r="A16" s="20"/>
      <c r="B16" s="5"/>
      <c r="C16" s="5"/>
      <c r="D16" s="21"/>
      <c r="E16" s="5"/>
      <c r="F16" s="5"/>
      <c r="G16" s="5"/>
      <c r="H16" s="5"/>
      <c r="I16" s="5"/>
      <c r="J16" s="5"/>
      <c r="K16" s="5"/>
      <c r="L16" s="5"/>
      <c r="M16" s="5"/>
      <c r="N16" s="5"/>
      <c r="O16" s="22"/>
    </row>
    <row r="17" spans="1:15" ht="15" thickBot="1" x14ac:dyDescent="0.35">
      <c r="A17" s="179" t="s">
        <v>29</v>
      </c>
      <c r="B17" s="180"/>
      <c r="C17" s="5"/>
      <c r="D17" s="23"/>
      <c r="E17" s="181"/>
      <c r="F17" s="182"/>
      <c r="G17" s="182"/>
      <c r="H17" s="182"/>
      <c r="I17" s="182"/>
      <c r="J17" s="182"/>
      <c r="K17" s="182"/>
      <c r="L17" s="182"/>
      <c r="M17" s="183"/>
      <c r="N17" s="18"/>
      <c r="O17" s="19"/>
    </row>
    <row r="18" spans="1:15" ht="15" thickBot="1" x14ac:dyDescent="0.35">
      <c r="A18" s="20"/>
      <c r="B18" s="5"/>
      <c r="C18" s="5"/>
      <c r="D18" s="21"/>
      <c r="E18" s="5"/>
      <c r="F18" s="5"/>
      <c r="G18" s="5"/>
      <c r="H18" s="5"/>
      <c r="I18" s="5"/>
      <c r="J18" s="5"/>
      <c r="K18" s="5"/>
      <c r="L18" s="5"/>
      <c r="M18" s="5"/>
      <c r="N18" s="5"/>
      <c r="O18" s="22"/>
    </row>
    <row r="19" spans="1:15" ht="15" thickBot="1" x14ac:dyDescent="0.35">
      <c r="A19" s="179" t="s">
        <v>30</v>
      </c>
      <c r="B19" s="180"/>
      <c r="C19" s="17"/>
      <c r="D19" s="73"/>
      <c r="E19" s="182" t="s">
        <v>162</v>
      </c>
      <c r="F19" s="182"/>
      <c r="G19" s="182"/>
      <c r="H19" s="182"/>
      <c r="I19" s="182"/>
      <c r="J19" s="182"/>
      <c r="K19" s="182"/>
      <c r="L19" s="182"/>
      <c r="M19" s="183"/>
      <c r="N19" s="18"/>
      <c r="O19" s="19">
        <v>3</v>
      </c>
    </row>
    <row r="20" spans="1:15" ht="15" thickBot="1" x14ac:dyDescent="0.35">
      <c r="A20" s="20"/>
      <c r="B20" s="5"/>
      <c r="C20" s="5"/>
      <c r="D20" s="5"/>
      <c r="E20" s="5"/>
      <c r="F20" s="5"/>
      <c r="G20" s="5"/>
      <c r="H20" s="5"/>
      <c r="I20" s="5"/>
      <c r="J20" s="5"/>
      <c r="K20" s="5"/>
      <c r="L20" s="5"/>
      <c r="M20" s="5"/>
      <c r="N20" s="5"/>
      <c r="O20" s="22"/>
    </row>
    <row r="21" spans="1:15" ht="15" thickBot="1" x14ac:dyDescent="0.35">
      <c r="A21" s="179" t="s">
        <v>31</v>
      </c>
      <c r="B21" s="180"/>
      <c r="C21" s="17"/>
      <c r="D21" s="184"/>
      <c r="E21" s="185"/>
      <c r="F21" s="185"/>
      <c r="G21" s="185"/>
      <c r="H21" s="185"/>
      <c r="I21" s="185"/>
      <c r="J21" s="185"/>
      <c r="K21" s="185"/>
      <c r="L21" s="185"/>
      <c r="M21" s="186"/>
      <c r="N21" s="18"/>
      <c r="O21" s="19"/>
    </row>
    <row r="22" spans="1:15" ht="16.2" thickBot="1" x14ac:dyDescent="0.35">
      <c r="A22" s="24"/>
      <c r="B22" s="25"/>
      <c r="C22" s="26"/>
      <c r="D22" s="27"/>
      <c r="E22" s="27"/>
      <c r="F22" s="27"/>
      <c r="G22" s="27"/>
      <c r="H22" s="27"/>
      <c r="I22" s="27"/>
      <c r="J22" s="27"/>
      <c r="K22" s="27"/>
      <c r="L22" s="27"/>
      <c r="M22" s="27"/>
      <c r="N22" s="26"/>
      <c r="O22" s="28"/>
    </row>
    <row r="23" spans="1:15" ht="18.600000000000001" thickTop="1" thickBot="1" x14ac:dyDescent="0.35">
      <c r="A23" s="187" t="s">
        <v>8</v>
      </c>
      <c r="B23" s="188"/>
      <c r="C23" s="188"/>
      <c r="D23" s="188"/>
      <c r="E23" s="188"/>
      <c r="F23" s="188"/>
      <c r="G23" s="188"/>
      <c r="H23" s="188"/>
      <c r="I23" s="188"/>
      <c r="J23" s="188"/>
      <c r="K23" s="188"/>
      <c r="L23" s="188"/>
      <c r="M23" s="189"/>
      <c r="N23" s="5"/>
      <c r="O23" s="29">
        <f>IF( SUM(O15:O21)&lt;=10,SUM(O15:O21),"EXCEDE LOS 10 PUNTOS VALIDOS")</f>
        <v>7</v>
      </c>
    </row>
    <row r="24" spans="1:15" ht="18" thickBot="1" x14ac:dyDescent="0.35">
      <c r="A24" s="30"/>
      <c r="B24" s="31"/>
      <c r="C24" s="31"/>
      <c r="D24" s="31"/>
      <c r="E24" s="31"/>
      <c r="F24" s="31"/>
      <c r="G24" s="31"/>
      <c r="H24" s="31"/>
      <c r="I24" s="31"/>
      <c r="J24" s="31"/>
      <c r="K24" s="31"/>
      <c r="L24" s="31"/>
      <c r="M24" s="31"/>
      <c r="N24" s="5"/>
      <c r="O24" s="28"/>
    </row>
    <row r="25" spans="1:15" ht="23.4" thickBot="1" x14ac:dyDescent="0.35">
      <c r="A25" s="170" t="s">
        <v>32</v>
      </c>
      <c r="B25" s="171"/>
      <c r="C25" s="171"/>
      <c r="D25" s="171"/>
      <c r="E25" s="171"/>
      <c r="F25" s="171"/>
      <c r="G25" s="171"/>
      <c r="H25" s="171"/>
      <c r="I25" s="171"/>
      <c r="J25" s="171"/>
      <c r="K25" s="171"/>
      <c r="L25" s="171"/>
      <c r="M25" s="172"/>
      <c r="N25" s="5"/>
      <c r="O25" s="28"/>
    </row>
    <row r="26" spans="1:15" ht="315" customHeight="1" thickBot="1" x14ac:dyDescent="0.35">
      <c r="A26" s="173" t="s">
        <v>33</v>
      </c>
      <c r="B26" s="174"/>
      <c r="C26" s="17"/>
      <c r="D26" s="193" t="s">
        <v>180</v>
      </c>
      <c r="E26" s="194"/>
      <c r="F26" s="194"/>
      <c r="G26" s="194"/>
      <c r="H26" s="194"/>
      <c r="I26" s="194"/>
      <c r="J26" s="194"/>
      <c r="K26" s="194"/>
      <c r="L26" s="194"/>
      <c r="M26" s="195"/>
      <c r="N26" s="18"/>
      <c r="O26" s="82">
        <v>7.25</v>
      </c>
    </row>
    <row r="27" spans="1:15" ht="16.2" thickBot="1" x14ac:dyDescent="0.35">
      <c r="A27" s="24"/>
      <c r="B27" s="25"/>
      <c r="C27" s="26"/>
      <c r="D27" s="27"/>
      <c r="E27" s="27"/>
      <c r="F27" s="27"/>
      <c r="G27" s="27"/>
      <c r="H27" s="27"/>
      <c r="I27" s="27"/>
      <c r="J27" s="27"/>
      <c r="K27" s="27"/>
      <c r="L27" s="27"/>
      <c r="M27" s="27"/>
      <c r="N27" s="26"/>
      <c r="O27" s="28"/>
    </row>
    <row r="28" spans="1:15" ht="18.600000000000001" thickTop="1" thickBot="1" x14ac:dyDescent="0.35">
      <c r="A28" s="187" t="s">
        <v>7</v>
      </c>
      <c r="B28" s="188"/>
      <c r="C28" s="188"/>
      <c r="D28" s="188"/>
      <c r="E28" s="188"/>
      <c r="F28" s="188"/>
      <c r="G28" s="188"/>
      <c r="H28" s="188"/>
      <c r="I28" s="188"/>
      <c r="J28" s="188"/>
      <c r="K28" s="188"/>
      <c r="L28" s="188"/>
      <c r="M28" s="189"/>
      <c r="N28" s="26"/>
      <c r="O28" s="29">
        <f>IF(O26&lt;=10,O26,"EXCEDE LOS 10 PUNTOS PERMITIDOS")</f>
        <v>7.25</v>
      </c>
    </row>
    <row r="29" spans="1:15" ht="15" thickBot="1" x14ac:dyDescent="0.35">
      <c r="A29" s="33"/>
      <c r="B29" s="34"/>
      <c r="C29" s="34"/>
      <c r="D29" s="34"/>
      <c r="E29" s="34"/>
      <c r="F29" s="34"/>
      <c r="G29" s="34"/>
      <c r="H29" s="34"/>
      <c r="I29" s="34"/>
      <c r="J29" s="34"/>
      <c r="K29" s="34"/>
      <c r="L29" s="34"/>
      <c r="M29" s="34"/>
      <c r="N29" s="34"/>
      <c r="O29" s="28"/>
    </row>
    <row r="30" spans="1:15" ht="23.4" thickBot="1" x14ac:dyDescent="0.35">
      <c r="A30" s="170" t="s">
        <v>34</v>
      </c>
      <c r="B30" s="171"/>
      <c r="C30" s="171"/>
      <c r="D30" s="171"/>
      <c r="E30" s="171"/>
      <c r="F30" s="171"/>
      <c r="G30" s="171"/>
      <c r="H30" s="171"/>
      <c r="I30" s="171"/>
      <c r="J30" s="171"/>
      <c r="K30" s="171"/>
      <c r="L30" s="171"/>
      <c r="M30" s="172"/>
      <c r="N30" s="34"/>
      <c r="O30" s="28"/>
    </row>
    <row r="31" spans="1:15" ht="102" customHeight="1" thickBot="1" x14ac:dyDescent="0.35">
      <c r="A31" s="173" t="s">
        <v>6</v>
      </c>
      <c r="B31" s="174"/>
      <c r="C31" s="17"/>
      <c r="D31" s="193" t="s">
        <v>131</v>
      </c>
      <c r="E31" s="194"/>
      <c r="F31" s="194"/>
      <c r="G31" s="194"/>
      <c r="H31" s="194"/>
      <c r="I31" s="194"/>
      <c r="J31" s="194"/>
      <c r="K31" s="194"/>
      <c r="L31" s="194"/>
      <c r="M31" s="195"/>
      <c r="N31" s="18"/>
      <c r="O31" s="83">
        <v>2</v>
      </c>
    </row>
    <row r="32" spans="1:15" ht="15" thickBot="1" x14ac:dyDescent="0.35">
      <c r="A32" s="35"/>
      <c r="B32" s="5"/>
      <c r="C32" s="5"/>
      <c r="D32" s="5"/>
      <c r="E32" s="5"/>
      <c r="F32" s="5"/>
      <c r="G32" s="5"/>
      <c r="H32" s="5"/>
      <c r="I32" s="5"/>
      <c r="J32" s="5"/>
      <c r="K32" s="5"/>
      <c r="L32" s="5"/>
      <c r="M32" s="5"/>
      <c r="N32" s="5"/>
      <c r="O32" s="28"/>
    </row>
    <row r="33" spans="1:15" ht="18.600000000000001" thickTop="1" thickBot="1" x14ac:dyDescent="0.35">
      <c r="A33" s="187" t="s">
        <v>5</v>
      </c>
      <c r="B33" s="188"/>
      <c r="C33" s="188"/>
      <c r="D33" s="188"/>
      <c r="E33" s="188"/>
      <c r="F33" s="188"/>
      <c r="G33" s="188"/>
      <c r="H33" s="188"/>
      <c r="I33" s="188"/>
      <c r="J33" s="188"/>
      <c r="K33" s="188"/>
      <c r="L33" s="188"/>
      <c r="M33" s="189"/>
      <c r="N33" s="26"/>
      <c r="O33" s="29">
        <f>IF(O31&lt;=10,O31,"EXCEDE LOS 10 PUNTOS PERMITIDOS")</f>
        <v>2</v>
      </c>
    </row>
    <row r="34" spans="1:15" ht="15" thickBot="1" x14ac:dyDescent="0.35">
      <c r="A34" s="35"/>
      <c r="B34" s="5"/>
      <c r="C34" s="5"/>
      <c r="D34" s="5"/>
      <c r="E34" s="5"/>
      <c r="F34" s="5"/>
      <c r="G34" s="5"/>
      <c r="H34" s="5"/>
      <c r="I34" s="5"/>
      <c r="J34" s="5"/>
      <c r="K34" s="5"/>
      <c r="L34" s="5"/>
      <c r="M34" s="5"/>
      <c r="N34" s="5"/>
      <c r="O34" s="28"/>
    </row>
    <row r="35" spans="1:15" ht="23.4" thickBot="1" x14ac:dyDescent="0.35">
      <c r="A35" s="170" t="s">
        <v>35</v>
      </c>
      <c r="B35" s="171"/>
      <c r="C35" s="171"/>
      <c r="D35" s="171"/>
      <c r="E35" s="171"/>
      <c r="F35" s="171"/>
      <c r="G35" s="171"/>
      <c r="H35" s="171"/>
      <c r="I35" s="171"/>
      <c r="J35" s="171"/>
      <c r="K35" s="171"/>
      <c r="L35" s="171"/>
      <c r="M35" s="172"/>
      <c r="N35" s="5"/>
      <c r="O35" s="28"/>
    </row>
    <row r="36" spans="1:15" ht="401.4" customHeight="1" thickBot="1" x14ac:dyDescent="0.35">
      <c r="A36" s="179" t="s">
        <v>4</v>
      </c>
      <c r="B36" s="180"/>
      <c r="C36" s="17"/>
      <c r="D36" s="193" t="s">
        <v>156</v>
      </c>
      <c r="E36" s="194"/>
      <c r="F36" s="194"/>
      <c r="G36" s="194"/>
      <c r="H36" s="194"/>
      <c r="I36" s="194"/>
      <c r="J36" s="194"/>
      <c r="K36" s="194"/>
      <c r="L36" s="194"/>
      <c r="M36" s="195"/>
      <c r="N36" s="18"/>
      <c r="O36" s="19">
        <v>3.45</v>
      </c>
    </row>
    <row r="37" spans="1:15" ht="16.2" thickBot="1" x14ac:dyDescent="0.35">
      <c r="A37" s="24"/>
      <c r="B37" s="25"/>
      <c r="C37" s="26"/>
      <c r="D37" s="27"/>
      <c r="E37" s="27"/>
      <c r="F37" s="27"/>
      <c r="G37" s="27"/>
      <c r="H37" s="27"/>
      <c r="I37" s="27"/>
      <c r="J37" s="27"/>
      <c r="K37" s="27"/>
      <c r="L37" s="27"/>
      <c r="M37" s="27"/>
      <c r="N37" s="26"/>
      <c r="O37" s="28"/>
    </row>
    <row r="38" spans="1:15" ht="18.600000000000001" thickTop="1" thickBot="1" x14ac:dyDescent="0.35">
      <c r="A38" s="187" t="s">
        <v>3</v>
      </c>
      <c r="B38" s="188"/>
      <c r="C38" s="188"/>
      <c r="D38" s="188"/>
      <c r="E38" s="188"/>
      <c r="F38" s="188"/>
      <c r="G38" s="188"/>
      <c r="H38" s="188"/>
      <c r="I38" s="188"/>
      <c r="J38" s="188"/>
      <c r="K38" s="188"/>
      <c r="L38" s="188"/>
      <c r="M38" s="189"/>
      <c r="N38" s="26"/>
      <c r="O38" s="29">
        <f>IF(O36&lt;=10,O36,"EXCEDE LOS 10 PUNTOS PERMITIDOS")</f>
        <v>3.45</v>
      </c>
    </row>
    <row r="39" spans="1:15" x14ac:dyDescent="0.3">
      <c r="A39" s="35"/>
      <c r="B39" s="5"/>
      <c r="C39" s="5"/>
      <c r="D39" s="5"/>
      <c r="E39" s="5"/>
      <c r="F39" s="5"/>
      <c r="G39" s="5"/>
      <c r="H39" s="5"/>
      <c r="I39" s="5"/>
      <c r="J39" s="5"/>
      <c r="K39" s="5"/>
      <c r="L39" s="5"/>
      <c r="M39" s="5"/>
      <c r="N39" s="5"/>
      <c r="O39" s="28"/>
    </row>
    <row r="40" spans="1:15" ht="15" thickBot="1" x14ac:dyDescent="0.35">
      <c r="A40" s="35"/>
      <c r="B40" s="5"/>
      <c r="C40" s="5"/>
      <c r="D40" s="5"/>
      <c r="E40" s="5"/>
      <c r="F40" s="5"/>
      <c r="G40" s="5"/>
      <c r="H40" s="5"/>
      <c r="I40" s="5"/>
      <c r="J40" s="5"/>
      <c r="K40" s="5"/>
      <c r="L40" s="5"/>
      <c r="M40" s="5"/>
      <c r="N40" s="5"/>
      <c r="O40" s="36"/>
    </row>
    <row r="41" spans="1:15" ht="24" thickTop="1" thickBot="1" x14ac:dyDescent="0.35">
      <c r="A41" s="190" t="s">
        <v>2</v>
      </c>
      <c r="B41" s="191"/>
      <c r="C41" s="191"/>
      <c r="D41" s="191"/>
      <c r="E41" s="191"/>
      <c r="F41" s="191"/>
      <c r="G41" s="191"/>
      <c r="H41" s="191"/>
      <c r="I41" s="191"/>
      <c r="J41" s="191"/>
      <c r="K41" s="191"/>
      <c r="L41" s="191"/>
      <c r="M41" s="192"/>
      <c r="N41" s="37"/>
      <c r="O41" s="38">
        <f>IF((O23+O28+O33+O38)&lt;=30,(O23+O28+O33+O38),"ERROR EXCEDE LOS 30 PUNTOS")</f>
        <v>19.7</v>
      </c>
    </row>
  </sheetData>
  <sheetProtection algorithmName="SHA-512" hashValue="C6Aoxs55an4mgCH5fkQQjCP7hh9cYUH+1NS7xcPqeF1BXdsFtc0hy4A1/K15KZ/ytSaPTTK/c9j6m6zE/ZJIRQ==" saltValue="GnrweLunWq1tjkDvUp2PFw==" spinCount="100000" sheet="1" objects="1" scenarios="1" selectLockedCells="1" selectUnlockedCells="1"/>
  <mergeCells count="49">
    <mergeCell ref="A38:M38"/>
    <mergeCell ref="A41:M41"/>
    <mergeCell ref="A31:B31"/>
    <mergeCell ref="D31:M31"/>
    <mergeCell ref="A33:M33"/>
    <mergeCell ref="A35:M35"/>
    <mergeCell ref="A36:B36"/>
    <mergeCell ref="D36:M36"/>
    <mergeCell ref="A30:M30"/>
    <mergeCell ref="A17:B17"/>
    <mergeCell ref="E17:M17"/>
    <mergeCell ref="A19:B19"/>
    <mergeCell ref="E19:M19"/>
    <mergeCell ref="A21:B21"/>
    <mergeCell ref="D21:M21"/>
    <mergeCell ref="A23:M23"/>
    <mergeCell ref="A25:M25"/>
    <mergeCell ref="A26:B26"/>
    <mergeCell ref="D26:M26"/>
    <mergeCell ref="A28:M28"/>
    <mergeCell ref="E11:F11"/>
    <mergeCell ref="G11:H11"/>
    <mergeCell ref="A13:N13"/>
    <mergeCell ref="A14:M14"/>
    <mergeCell ref="A15:B15"/>
    <mergeCell ref="D15:M15"/>
    <mergeCell ref="A11:B11"/>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O4"/>
  </mergeCells>
  <dataValidations count="6">
    <dataValidation type="decimal" allowBlank="1" showInputMessage="1" showErrorMessage="1" errorTitle="Error Pregado" error="El pregrado no puede superar los 4 PUNTOS" sqref="O15" xr:uid="{00000000-0002-0000-0200-000000000000}">
      <formula1>0</formula1>
      <formula2>4</formula2>
    </dataValidation>
    <dataValidation allowBlank="1" showInputMessage="1" showErrorMessage="1" errorTitle="Error Especializacion" error="La especializacion no puede superar 1 PUNTO" sqref="O17" xr:uid="{00000000-0002-0000-0200-000001000000}"/>
    <dataValidation allowBlank="1" showInputMessage="1" showErrorMessage="1" errorTitle="Error Maestrias" error="La maestria no puede superar los 3 PUNTOS" sqref="O19" xr:uid="{00000000-0002-0000-0200-000002000000}"/>
    <dataValidation allowBlank="1" showInputMessage="1" showErrorMessage="1" errorTitle="Error Doctorado" error="El doctorado no puede superar los 6 PUNTOS" sqref="O21" xr:uid="{00000000-0002-0000-0200-000003000000}"/>
    <dataValidation type="decimal" allowBlank="1" showInputMessage="1" showErrorMessage="1" errorTitle="Error Formacion Academica" error="La formacion academica no puede superar los 10 PUNTOS" sqref="O23" xr:uid="{00000000-0002-0000-0200-000004000000}">
      <formula1>0</formula1>
      <formula2>9</formula2>
    </dataValidation>
    <dataValidation type="decimal" allowBlank="1" showInputMessage="1" showErrorMessage="1" errorTitle="Error General" error="La evaluación de hoja de vida no puede superar los 30 PUNTOS" sqref="O11" xr:uid="{00000000-0002-0000-0200-000005000000}">
      <formula1>0</formula1>
      <formula2>30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zoomScale="90" zoomScaleNormal="90" workbookViewId="0">
      <selection activeCell="E5" sqref="E5:O5"/>
    </sheetView>
  </sheetViews>
  <sheetFormatPr baseColWidth="10" defaultRowHeight="14.4" x14ac:dyDescent="0.3"/>
  <cols>
    <col min="1" max="1" width="9.5546875" customWidth="1"/>
    <col min="2" max="2" width="11.109375" customWidth="1"/>
    <col min="3" max="3" width="17.33203125" customWidth="1"/>
    <col min="4" max="4" width="0" hidden="1" customWidth="1"/>
    <col min="5" max="5" width="8.33203125" customWidth="1"/>
    <col min="6" max="6" width="8.88671875" customWidth="1"/>
    <col min="7" max="7" width="6.109375" customWidth="1"/>
    <col min="9" max="9" width="13.44140625" customWidth="1"/>
    <col min="10" max="10" width="13.33203125" customWidth="1"/>
    <col min="11" max="12" width="12.44140625" customWidth="1"/>
    <col min="14" max="14" width="5.5546875" customWidth="1"/>
    <col min="15" max="15" width="14.5546875" customWidth="1"/>
  </cols>
  <sheetData>
    <row r="1" spans="1:15" ht="21.6" thickBot="1" x14ac:dyDescent="0.35">
      <c r="A1" s="124"/>
      <c r="B1" s="125"/>
      <c r="C1" s="125"/>
      <c r="D1" s="125"/>
      <c r="E1" s="126"/>
      <c r="F1" s="133" t="s">
        <v>11</v>
      </c>
      <c r="G1" s="133"/>
      <c r="H1" s="133"/>
      <c r="I1" s="133"/>
      <c r="J1" s="133"/>
      <c r="K1" s="133"/>
      <c r="L1" s="133"/>
      <c r="M1" s="133"/>
      <c r="N1" s="133"/>
      <c r="O1" s="134"/>
    </row>
    <row r="2" spans="1:15" ht="21.6" thickBot="1" x14ac:dyDescent="0.35">
      <c r="A2" s="127"/>
      <c r="B2" s="128"/>
      <c r="C2" s="128"/>
      <c r="D2" s="128"/>
      <c r="E2" s="129"/>
      <c r="F2" s="133" t="s">
        <v>12</v>
      </c>
      <c r="G2" s="133"/>
      <c r="H2" s="133"/>
      <c r="I2" s="133"/>
      <c r="J2" s="133"/>
      <c r="K2" s="133"/>
      <c r="L2" s="133"/>
      <c r="M2" s="133"/>
      <c r="N2" s="133"/>
      <c r="O2" s="134"/>
    </row>
    <row r="3" spans="1:15" ht="21.6" thickBot="1" x14ac:dyDescent="0.35">
      <c r="A3" s="130"/>
      <c r="B3" s="131"/>
      <c r="C3" s="131"/>
      <c r="D3" s="131"/>
      <c r="E3" s="132"/>
      <c r="F3" s="135" t="s">
        <v>13</v>
      </c>
      <c r="G3" s="135"/>
      <c r="H3" s="135"/>
      <c r="I3" s="135"/>
      <c r="J3" s="135"/>
      <c r="K3" s="135"/>
      <c r="L3" s="135"/>
      <c r="M3" s="135"/>
      <c r="N3" s="135"/>
      <c r="O3" s="136"/>
    </row>
    <row r="4" spans="1:15" ht="15.6" x14ac:dyDescent="0.3">
      <c r="A4" s="137" t="s">
        <v>14</v>
      </c>
      <c r="B4" s="138"/>
      <c r="C4" s="138"/>
      <c r="D4" s="138"/>
      <c r="E4" s="139" t="str">
        <f>[1]GENERAL!AC$2</f>
        <v>PLANTA</v>
      </c>
      <c r="F4" s="139"/>
      <c r="G4" s="139"/>
      <c r="H4" s="139"/>
      <c r="I4" s="139"/>
      <c r="J4" s="139"/>
      <c r="K4" s="139"/>
      <c r="L4" s="139"/>
      <c r="M4" s="139"/>
      <c r="N4" s="139"/>
      <c r="O4" s="140"/>
    </row>
    <row r="5" spans="1:15" ht="15.6" x14ac:dyDescent="0.3">
      <c r="A5" s="143" t="s">
        <v>15</v>
      </c>
      <c r="B5" s="144"/>
      <c r="C5" s="144"/>
      <c r="D5" s="144"/>
      <c r="E5" s="145" t="s">
        <v>125</v>
      </c>
      <c r="F5" s="145"/>
      <c r="G5" s="145"/>
      <c r="H5" s="145"/>
      <c r="I5" s="145"/>
      <c r="J5" s="145"/>
      <c r="K5" s="145"/>
      <c r="L5" s="145"/>
      <c r="M5" s="145"/>
      <c r="N5" s="145"/>
      <c r="O5" s="146"/>
    </row>
    <row r="6" spans="1:15" ht="15.6" x14ac:dyDescent="0.3">
      <c r="A6" s="143" t="s">
        <v>16</v>
      </c>
      <c r="B6" s="144"/>
      <c r="C6" s="144"/>
      <c r="D6" s="144"/>
      <c r="E6" s="145" t="str">
        <f>[1]GENERAL!A$1</f>
        <v>CIENCIAS DE LA EDUCACIÓN</v>
      </c>
      <c r="F6" s="145"/>
      <c r="G6" s="145"/>
      <c r="H6" s="145"/>
      <c r="I6" s="145"/>
      <c r="J6" s="145"/>
      <c r="K6" s="145"/>
      <c r="L6" s="145"/>
      <c r="M6" s="145"/>
      <c r="N6" s="145"/>
      <c r="O6" s="146"/>
    </row>
    <row r="7" spans="1:15" ht="16.2" thickBot="1" x14ac:dyDescent="0.35">
      <c r="A7" s="6"/>
      <c r="B7" s="7"/>
      <c r="C7" s="7"/>
      <c r="D7" s="7"/>
      <c r="E7" s="5"/>
      <c r="F7" s="8"/>
      <c r="G7" s="8"/>
      <c r="H7" s="8"/>
      <c r="I7" s="8"/>
      <c r="J7" s="8"/>
      <c r="K7" s="8"/>
      <c r="L7" s="8"/>
      <c r="M7" s="8"/>
      <c r="N7" s="8"/>
      <c r="O7" s="9"/>
    </row>
    <row r="8" spans="1:15" ht="25.2" thickBot="1" x14ac:dyDescent="0.35">
      <c r="A8" s="147" t="s">
        <v>80</v>
      </c>
      <c r="B8" s="148"/>
      <c r="C8" s="148"/>
      <c r="D8" s="148"/>
      <c r="E8" s="148"/>
      <c r="F8" s="148"/>
      <c r="G8" s="148"/>
      <c r="H8" s="148"/>
      <c r="I8" s="148"/>
      <c r="J8" s="148"/>
      <c r="K8" s="148"/>
      <c r="L8" s="148"/>
      <c r="M8" s="148"/>
      <c r="N8" s="148"/>
      <c r="O8" s="149"/>
    </row>
    <row r="9" spans="1:15" x14ac:dyDescent="0.3">
      <c r="A9" s="150" t="s">
        <v>17</v>
      </c>
      <c r="B9" s="151"/>
      <c r="C9" s="154" t="s">
        <v>18</v>
      </c>
      <c r="D9" s="74"/>
      <c r="E9" s="156" t="s">
        <v>19</v>
      </c>
      <c r="F9" s="157"/>
      <c r="G9" s="156" t="s">
        <v>20</v>
      </c>
      <c r="H9" s="157"/>
      <c r="I9" s="159" t="s">
        <v>21</v>
      </c>
      <c r="J9" s="159" t="s">
        <v>22</v>
      </c>
      <c r="K9" s="159" t="s">
        <v>23</v>
      </c>
      <c r="L9" s="161" t="s">
        <v>24</v>
      </c>
      <c r="M9" s="163"/>
      <c r="N9" s="163"/>
      <c r="O9" s="141" t="s">
        <v>2</v>
      </c>
    </row>
    <row r="10" spans="1:15" ht="23.4" customHeight="1" thickBot="1" x14ac:dyDescent="0.35">
      <c r="A10" s="152"/>
      <c r="B10" s="153"/>
      <c r="C10" s="155"/>
      <c r="D10" s="75"/>
      <c r="E10" s="155"/>
      <c r="F10" s="158"/>
      <c r="G10" s="155"/>
      <c r="H10" s="158"/>
      <c r="I10" s="160"/>
      <c r="J10" s="160"/>
      <c r="K10" s="160"/>
      <c r="L10" s="162"/>
      <c r="M10" s="164"/>
      <c r="N10" s="164"/>
      <c r="O10" s="142"/>
    </row>
    <row r="11" spans="1:15" ht="44.25" customHeight="1" thickBot="1" x14ac:dyDescent="0.35">
      <c r="A11" s="199" t="s">
        <v>134</v>
      </c>
      <c r="B11" s="199"/>
      <c r="C11" s="71">
        <f>O15</f>
        <v>4</v>
      </c>
      <c r="D11" s="72"/>
      <c r="E11" s="165">
        <f>O17</f>
        <v>0</v>
      </c>
      <c r="F11" s="166"/>
      <c r="G11" s="165">
        <f>O19</f>
        <v>0</v>
      </c>
      <c r="H11" s="166"/>
      <c r="I11" s="10">
        <f>O21</f>
        <v>6</v>
      </c>
      <c r="J11" s="10">
        <f>O28</f>
        <v>1</v>
      </c>
      <c r="K11" s="10">
        <f>O33</f>
        <v>4</v>
      </c>
      <c r="L11" s="11">
        <f>O38</f>
        <v>0.82</v>
      </c>
      <c r="M11" s="12"/>
      <c r="N11" s="12"/>
      <c r="O11" s="13">
        <f>IF( SUM(C11:L11)&lt;=30,SUM(C11:L11),"EXCEDE LOS 30 PUNTOS")</f>
        <v>15.82</v>
      </c>
    </row>
    <row r="12" spans="1:15" ht="15.6" thickTop="1" thickBot="1" x14ac:dyDescent="0.35">
      <c r="A12" s="14"/>
      <c r="B12" s="5"/>
      <c r="C12" s="5"/>
      <c r="D12" s="5"/>
      <c r="E12" s="5"/>
      <c r="F12" s="5"/>
      <c r="G12" s="5"/>
      <c r="H12" s="5"/>
      <c r="I12" s="5"/>
      <c r="J12" s="5"/>
      <c r="K12" s="5"/>
      <c r="L12" s="5"/>
      <c r="M12" s="5"/>
      <c r="N12" s="5"/>
      <c r="O12" s="15"/>
    </row>
    <row r="13" spans="1:15" ht="18" thickBot="1" x14ac:dyDescent="0.35">
      <c r="A13" s="167" t="s">
        <v>25</v>
      </c>
      <c r="B13" s="168"/>
      <c r="C13" s="168"/>
      <c r="D13" s="168"/>
      <c r="E13" s="168"/>
      <c r="F13" s="168"/>
      <c r="G13" s="168"/>
      <c r="H13" s="168"/>
      <c r="I13" s="168"/>
      <c r="J13" s="168"/>
      <c r="K13" s="168"/>
      <c r="L13" s="168"/>
      <c r="M13" s="168"/>
      <c r="N13" s="169"/>
      <c r="O13" s="16" t="s">
        <v>26</v>
      </c>
    </row>
    <row r="14" spans="1:15" ht="23.4" thickBot="1" x14ac:dyDescent="0.35">
      <c r="A14" s="170" t="s">
        <v>27</v>
      </c>
      <c r="B14" s="171"/>
      <c r="C14" s="171"/>
      <c r="D14" s="171"/>
      <c r="E14" s="171"/>
      <c r="F14" s="171"/>
      <c r="G14" s="171"/>
      <c r="H14" s="171"/>
      <c r="I14" s="171"/>
      <c r="J14" s="171"/>
      <c r="K14" s="171"/>
      <c r="L14" s="171"/>
      <c r="M14" s="172"/>
      <c r="N14" s="5"/>
      <c r="O14" s="15"/>
    </row>
    <row r="15" spans="1:15" ht="25.95" customHeight="1" thickBot="1" x14ac:dyDescent="0.35">
      <c r="A15" s="173" t="s">
        <v>28</v>
      </c>
      <c r="B15" s="174"/>
      <c r="C15" s="17"/>
      <c r="D15" s="193" t="s">
        <v>153</v>
      </c>
      <c r="E15" s="194"/>
      <c r="F15" s="194"/>
      <c r="G15" s="194"/>
      <c r="H15" s="194"/>
      <c r="I15" s="194"/>
      <c r="J15" s="194"/>
      <c r="K15" s="194"/>
      <c r="L15" s="194"/>
      <c r="M15" s="195"/>
      <c r="N15" s="18"/>
      <c r="O15" s="19">
        <v>4</v>
      </c>
    </row>
    <row r="16" spans="1:15" ht="15" thickBot="1" x14ac:dyDescent="0.35">
      <c r="A16" s="20"/>
      <c r="B16" s="5"/>
      <c r="C16" s="5"/>
      <c r="D16" s="21"/>
      <c r="E16" s="5"/>
      <c r="F16" s="5"/>
      <c r="G16" s="5"/>
      <c r="H16" s="5"/>
      <c r="I16" s="5"/>
      <c r="J16" s="5"/>
      <c r="K16" s="5"/>
      <c r="L16" s="5"/>
      <c r="M16" s="5"/>
      <c r="N16" s="5"/>
      <c r="O16" s="22"/>
    </row>
    <row r="17" spans="1:15" ht="28.95" customHeight="1" thickBot="1" x14ac:dyDescent="0.35">
      <c r="A17" s="179" t="s">
        <v>29</v>
      </c>
      <c r="B17" s="180"/>
      <c r="C17" s="5"/>
      <c r="D17" s="23"/>
      <c r="E17" s="181"/>
      <c r="F17" s="182"/>
      <c r="G17" s="182"/>
      <c r="H17" s="182"/>
      <c r="I17" s="182"/>
      <c r="J17" s="182"/>
      <c r="K17" s="182"/>
      <c r="L17" s="182"/>
      <c r="M17" s="183"/>
      <c r="N17" s="18"/>
      <c r="O17" s="19"/>
    </row>
    <row r="18" spans="1:15" ht="15" thickBot="1" x14ac:dyDescent="0.35">
      <c r="A18" s="20"/>
      <c r="B18" s="5"/>
      <c r="C18" s="5"/>
      <c r="D18" s="21"/>
      <c r="E18" s="5"/>
      <c r="F18" s="5"/>
      <c r="G18" s="5"/>
      <c r="H18" s="5"/>
      <c r="I18" s="5"/>
      <c r="J18" s="5"/>
      <c r="K18" s="5"/>
      <c r="L18" s="5"/>
      <c r="M18" s="5"/>
      <c r="N18" s="5"/>
      <c r="O18" s="22"/>
    </row>
    <row r="19" spans="1:15" ht="24" customHeight="1" thickBot="1" x14ac:dyDescent="0.35">
      <c r="A19" s="179" t="s">
        <v>30</v>
      </c>
      <c r="B19" s="180"/>
      <c r="C19" s="17"/>
      <c r="D19" s="73"/>
      <c r="E19" s="182"/>
      <c r="F19" s="182"/>
      <c r="G19" s="182"/>
      <c r="H19" s="182"/>
      <c r="I19" s="182"/>
      <c r="J19" s="182"/>
      <c r="K19" s="182"/>
      <c r="L19" s="182"/>
      <c r="M19" s="183"/>
      <c r="N19" s="18"/>
      <c r="O19" s="19"/>
    </row>
    <row r="20" spans="1:15" ht="15" thickBot="1" x14ac:dyDescent="0.35">
      <c r="A20" s="20"/>
      <c r="B20" s="5"/>
      <c r="C20" s="5"/>
      <c r="D20" s="5"/>
      <c r="E20" s="5"/>
      <c r="F20" s="5"/>
      <c r="G20" s="5"/>
      <c r="H20" s="5"/>
      <c r="I20" s="5"/>
      <c r="J20" s="5"/>
      <c r="K20" s="5"/>
      <c r="L20" s="5"/>
      <c r="M20" s="5"/>
      <c r="N20" s="5"/>
      <c r="O20" s="22"/>
    </row>
    <row r="21" spans="1:15" ht="23.25" customHeight="1" thickBot="1" x14ac:dyDescent="0.35">
      <c r="A21" s="179" t="s">
        <v>31</v>
      </c>
      <c r="B21" s="180"/>
      <c r="C21" s="17"/>
      <c r="D21" s="184" t="s">
        <v>154</v>
      </c>
      <c r="E21" s="185"/>
      <c r="F21" s="185"/>
      <c r="G21" s="185"/>
      <c r="H21" s="185"/>
      <c r="I21" s="185"/>
      <c r="J21" s="185"/>
      <c r="K21" s="185"/>
      <c r="L21" s="185"/>
      <c r="M21" s="186"/>
      <c r="N21" s="18"/>
      <c r="O21" s="19">
        <v>6</v>
      </c>
    </row>
    <row r="22" spans="1:15" ht="16.2" thickBot="1" x14ac:dyDescent="0.35">
      <c r="A22" s="24"/>
      <c r="B22" s="25"/>
      <c r="C22" s="26"/>
      <c r="D22" s="27"/>
      <c r="E22" s="27"/>
      <c r="F22" s="27"/>
      <c r="G22" s="27"/>
      <c r="H22" s="27"/>
      <c r="I22" s="27"/>
      <c r="J22" s="27"/>
      <c r="K22" s="27"/>
      <c r="L22" s="27"/>
      <c r="M22" s="27"/>
      <c r="N22" s="26"/>
      <c r="O22" s="28"/>
    </row>
    <row r="23" spans="1:15" ht="18.600000000000001" thickTop="1" thickBot="1" x14ac:dyDescent="0.35">
      <c r="A23" s="187" t="s">
        <v>8</v>
      </c>
      <c r="B23" s="188"/>
      <c r="C23" s="188"/>
      <c r="D23" s="188"/>
      <c r="E23" s="188"/>
      <c r="F23" s="188"/>
      <c r="G23" s="188"/>
      <c r="H23" s="188"/>
      <c r="I23" s="188"/>
      <c r="J23" s="188"/>
      <c r="K23" s="188"/>
      <c r="L23" s="188"/>
      <c r="M23" s="189"/>
      <c r="N23" s="5"/>
      <c r="O23" s="29">
        <f>IF( SUM(O15:O21)&lt;=10,SUM(O15:O21),"EXCEDE LOS 10 PUNTOS VALIDOS")</f>
        <v>10</v>
      </c>
    </row>
    <row r="24" spans="1:15" ht="18" thickBot="1" x14ac:dyDescent="0.35">
      <c r="A24" s="30"/>
      <c r="B24" s="31"/>
      <c r="C24" s="31"/>
      <c r="D24" s="31"/>
      <c r="E24" s="31"/>
      <c r="F24" s="31"/>
      <c r="G24" s="31"/>
      <c r="H24" s="31"/>
      <c r="I24" s="31"/>
      <c r="J24" s="31"/>
      <c r="K24" s="31"/>
      <c r="L24" s="31"/>
      <c r="M24" s="31"/>
      <c r="N24" s="5"/>
      <c r="O24" s="28"/>
    </row>
    <row r="25" spans="1:15" ht="23.4" thickBot="1" x14ac:dyDescent="0.35">
      <c r="A25" s="170" t="s">
        <v>32</v>
      </c>
      <c r="B25" s="171"/>
      <c r="C25" s="171"/>
      <c r="D25" s="171"/>
      <c r="E25" s="171"/>
      <c r="F25" s="171"/>
      <c r="G25" s="171"/>
      <c r="H25" s="171"/>
      <c r="I25" s="171"/>
      <c r="J25" s="171"/>
      <c r="K25" s="171"/>
      <c r="L25" s="171"/>
      <c r="M25" s="172"/>
      <c r="N25" s="5"/>
      <c r="O25" s="28"/>
    </row>
    <row r="26" spans="1:15" ht="96" customHeight="1" thickBot="1" x14ac:dyDescent="0.35">
      <c r="A26" s="173" t="s">
        <v>33</v>
      </c>
      <c r="B26" s="174"/>
      <c r="C26" s="17"/>
      <c r="D26" s="193" t="s">
        <v>129</v>
      </c>
      <c r="E26" s="194"/>
      <c r="F26" s="194"/>
      <c r="G26" s="194"/>
      <c r="H26" s="194"/>
      <c r="I26" s="194"/>
      <c r="J26" s="194"/>
      <c r="K26" s="194"/>
      <c r="L26" s="194"/>
      <c r="M26" s="195"/>
      <c r="N26" s="18"/>
      <c r="O26" s="82">
        <v>1</v>
      </c>
    </row>
    <row r="27" spans="1:15" ht="16.2" thickBot="1" x14ac:dyDescent="0.35">
      <c r="A27" s="24"/>
      <c r="B27" s="25"/>
      <c r="C27" s="26"/>
      <c r="D27" s="27"/>
      <c r="E27" s="27"/>
      <c r="F27" s="27"/>
      <c r="G27" s="27"/>
      <c r="H27" s="27"/>
      <c r="I27" s="27"/>
      <c r="J27" s="27"/>
      <c r="K27" s="27"/>
      <c r="L27" s="27"/>
      <c r="M27" s="27"/>
      <c r="N27" s="26"/>
      <c r="O27" s="28"/>
    </row>
    <row r="28" spans="1:15" ht="18.600000000000001" thickTop="1" thickBot="1" x14ac:dyDescent="0.35">
      <c r="A28" s="187" t="s">
        <v>7</v>
      </c>
      <c r="B28" s="188"/>
      <c r="C28" s="188"/>
      <c r="D28" s="188"/>
      <c r="E28" s="188"/>
      <c r="F28" s="188"/>
      <c r="G28" s="188"/>
      <c r="H28" s="188"/>
      <c r="I28" s="188"/>
      <c r="J28" s="188"/>
      <c r="K28" s="188"/>
      <c r="L28" s="188"/>
      <c r="M28" s="189"/>
      <c r="N28" s="26"/>
      <c r="O28" s="29">
        <f>IF(O26&lt;=10,O26,"EXCEDE LOS 10 PUNTOS PERMITIDOS")</f>
        <v>1</v>
      </c>
    </row>
    <row r="29" spans="1:15" ht="15" thickBot="1" x14ac:dyDescent="0.35">
      <c r="A29" s="33"/>
      <c r="B29" s="34"/>
      <c r="C29" s="34"/>
      <c r="D29" s="34"/>
      <c r="E29" s="34"/>
      <c r="F29" s="34"/>
      <c r="G29" s="34"/>
      <c r="H29" s="34"/>
      <c r="I29" s="34"/>
      <c r="J29" s="34"/>
      <c r="K29" s="34"/>
      <c r="L29" s="34"/>
      <c r="M29" s="34"/>
      <c r="N29" s="34"/>
      <c r="O29" s="28"/>
    </row>
    <row r="30" spans="1:15" ht="23.4" thickBot="1" x14ac:dyDescent="0.35">
      <c r="A30" s="170" t="s">
        <v>34</v>
      </c>
      <c r="B30" s="171"/>
      <c r="C30" s="171"/>
      <c r="D30" s="171"/>
      <c r="E30" s="171"/>
      <c r="F30" s="171"/>
      <c r="G30" s="171"/>
      <c r="H30" s="171"/>
      <c r="I30" s="171"/>
      <c r="J30" s="171"/>
      <c r="K30" s="171"/>
      <c r="L30" s="171"/>
      <c r="M30" s="172"/>
      <c r="N30" s="34"/>
      <c r="O30" s="28"/>
    </row>
    <row r="31" spans="1:15" ht="129" customHeight="1" thickBot="1" x14ac:dyDescent="0.35">
      <c r="A31" s="173" t="s">
        <v>6</v>
      </c>
      <c r="B31" s="174"/>
      <c r="C31" s="17"/>
      <c r="D31" s="193" t="s">
        <v>130</v>
      </c>
      <c r="E31" s="194"/>
      <c r="F31" s="194"/>
      <c r="G31" s="194"/>
      <c r="H31" s="194"/>
      <c r="I31" s="194"/>
      <c r="J31" s="194"/>
      <c r="K31" s="194"/>
      <c r="L31" s="194"/>
      <c r="M31" s="195"/>
      <c r="N31" s="18"/>
      <c r="O31" s="83">
        <v>4</v>
      </c>
    </row>
    <row r="32" spans="1:15" ht="15" thickBot="1" x14ac:dyDescent="0.35">
      <c r="A32" s="35"/>
      <c r="B32" s="5"/>
      <c r="C32" s="5"/>
      <c r="D32" s="5"/>
      <c r="E32" s="5"/>
      <c r="F32" s="5"/>
      <c r="G32" s="5"/>
      <c r="H32" s="5"/>
      <c r="I32" s="5"/>
      <c r="J32" s="5"/>
      <c r="K32" s="5"/>
      <c r="L32" s="5"/>
      <c r="M32" s="5"/>
      <c r="N32" s="5"/>
      <c r="O32" s="28"/>
    </row>
    <row r="33" spans="1:15" ht="18.600000000000001" thickTop="1" thickBot="1" x14ac:dyDescent="0.35">
      <c r="A33" s="187" t="s">
        <v>5</v>
      </c>
      <c r="B33" s="188"/>
      <c r="C33" s="188"/>
      <c r="D33" s="188"/>
      <c r="E33" s="188"/>
      <c r="F33" s="188"/>
      <c r="G33" s="188"/>
      <c r="H33" s="188"/>
      <c r="I33" s="188"/>
      <c r="J33" s="188"/>
      <c r="K33" s="188"/>
      <c r="L33" s="188"/>
      <c r="M33" s="189"/>
      <c r="N33" s="26"/>
      <c r="O33" s="29">
        <f>IF(O31&lt;=10,O31,"EXCEDE LOS 10 PUNTOS PERMITIDOS")</f>
        <v>4</v>
      </c>
    </row>
    <row r="34" spans="1:15" ht="15" thickBot="1" x14ac:dyDescent="0.35">
      <c r="A34" s="35"/>
      <c r="B34" s="5"/>
      <c r="C34" s="5"/>
      <c r="D34" s="5"/>
      <c r="E34" s="5"/>
      <c r="F34" s="5"/>
      <c r="G34" s="5"/>
      <c r="H34" s="5"/>
      <c r="I34" s="5"/>
      <c r="J34" s="5"/>
      <c r="K34" s="5"/>
      <c r="L34" s="5"/>
      <c r="M34" s="5"/>
      <c r="N34" s="5"/>
      <c r="O34" s="28"/>
    </row>
    <row r="35" spans="1:15" ht="23.4" thickBot="1" x14ac:dyDescent="0.35">
      <c r="A35" s="170" t="s">
        <v>35</v>
      </c>
      <c r="B35" s="171"/>
      <c r="C35" s="171"/>
      <c r="D35" s="171"/>
      <c r="E35" s="171"/>
      <c r="F35" s="171"/>
      <c r="G35" s="171"/>
      <c r="H35" s="171"/>
      <c r="I35" s="171"/>
      <c r="J35" s="171"/>
      <c r="K35" s="171"/>
      <c r="L35" s="171"/>
      <c r="M35" s="172"/>
      <c r="N35" s="5"/>
      <c r="O35" s="28"/>
    </row>
    <row r="36" spans="1:15" ht="343.95" customHeight="1" thickBot="1" x14ac:dyDescent="0.35">
      <c r="A36" s="179" t="s">
        <v>4</v>
      </c>
      <c r="B36" s="180"/>
      <c r="C36" s="17"/>
      <c r="D36" s="193" t="s">
        <v>181</v>
      </c>
      <c r="E36" s="194"/>
      <c r="F36" s="194"/>
      <c r="G36" s="194"/>
      <c r="H36" s="194"/>
      <c r="I36" s="194"/>
      <c r="J36" s="194"/>
      <c r="K36" s="194"/>
      <c r="L36" s="194"/>
      <c r="M36" s="195"/>
      <c r="N36" s="18"/>
      <c r="O36" s="19">
        <v>0.82</v>
      </c>
    </row>
    <row r="37" spans="1:15" ht="16.2" thickBot="1" x14ac:dyDescent="0.35">
      <c r="A37" s="24"/>
      <c r="B37" s="25"/>
      <c r="C37" s="26"/>
      <c r="D37" s="27"/>
      <c r="E37" s="27"/>
      <c r="F37" s="27"/>
      <c r="G37" s="27"/>
      <c r="H37" s="27"/>
      <c r="I37" s="27"/>
      <c r="J37" s="27"/>
      <c r="K37" s="27"/>
      <c r="L37" s="27"/>
      <c r="M37" s="27"/>
      <c r="N37" s="26"/>
      <c r="O37" s="28"/>
    </row>
    <row r="38" spans="1:15" ht="18.600000000000001" thickTop="1" thickBot="1" x14ac:dyDescent="0.35">
      <c r="A38" s="187" t="s">
        <v>3</v>
      </c>
      <c r="B38" s="188"/>
      <c r="C38" s="188"/>
      <c r="D38" s="188"/>
      <c r="E38" s="188"/>
      <c r="F38" s="188"/>
      <c r="G38" s="188"/>
      <c r="H38" s="188"/>
      <c r="I38" s="188"/>
      <c r="J38" s="188"/>
      <c r="K38" s="188"/>
      <c r="L38" s="188"/>
      <c r="M38" s="189"/>
      <c r="N38" s="26"/>
      <c r="O38" s="29">
        <f>IF(O36&lt;=10,O36,"EXCEDE LOS 10 PUNTOS PERMITIDOS")</f>
        <v>0.82</v>
      </c>
    </row>
    <row r="39" spans="1:15" x14ac:dyDescent="0.3">
      <c r="A39" s="35"/>
      <c r="B39" s="5"/>
      <c r="C39" s="5"/>
      <c r="D39" s="5"/>
      <c r="E39" s="5"/>
      <c r="F39" s="5"/>
      <c r="G39" s="5"/>
      <c r="H39" s="5"/>
      <c r="I39" s="5"/>
      <c r="J39" s="5"/>
      <c r="K39" s="5"/>
      <c r="L39" s="5"/>
      <c r="M39" s="5"/>
      <c r="N39" s="5"/>
      <c r="O39" s="28"/>
    </row>
    <row r="40" spans="1:15" ht="15" thickBot="1" x14ac:dyDescent="0.35">
      <c r="A40" s="35"/>
      <c r="B40" s="5"/>
      <c r="C40" s="5"/>
      <c r="D40" s="5"/>
      <c r="E40" s="5"/>
      <c r="F40" s="5"/>
      <c r="G40" s="5"/>
      <c r="H40" s="5"/>
      <c r="I40" s="5"/>
      <c r="J40" s="5"/>
      <c r="K40" s="5"/>
      <c r="L40" s="5"/>
      <c r="M40" s="5"/>
      <c r="N40" s="5"/>
      <c r="O40" s="36"/>
    </row>
    <row r="41" spans="1:15" ht="24" thickTop="1" thickBot="1" x14ac:dyDescent="0.35">
      <c r="A41" s="190" t="s">
        <v>2</v>
      </c>
      <c r="B41" s="191"/>
      <c r="C41" s="191"/>
      <c r="D41" s="191"/>
      <c r="E41" s="191"/>
      <c r="F41" s="191"/>
      <c r="G41" s="191"/>
      <c r="H41" s="191"/>
      <c r="I41" s="191"/>
      <c r="J41" s="191"/>
      <c r="K41" s="191"/>
      <c r="L41" s="191"/>
      <c r="M41" s="192"/>
      <c r="N41" s="37"/>
      <c r="O41" s="38">
        <f>IF((O23+O28+O33+O38)&lt;=30,(O23+O28+O33+O38),"ERROR EXCEDE LOS 30 PUNTOS")</f>
        <v>15.82</v>
      </c>
    </row>
  </sheetData>
  <sheetProtection algorithmName="SHA-512" hashValue="2V7gpVxNbMMdpxskA3GQFyFQjwOX1DHugdGuRO4GnijjX7MPir75/DAtQyJJC59kXNag7bZwgXdJqjhVeGGzXg==" saltValue="L9pFXx8pU2ycqk++d6HVzg==" spinCount="100000" sheet="1" objects="1" scenarios="1" selectLockedCells="1" selectUnlockedCells="1"/>
  <mergeCells count="49">
    <mergeCell ref="A38:M38"/>
    <mergeCell ref="A41:M41"/>
    <mergeCell ref="A31:B31"/>
    <mergeCell ref="D31:M31"/>
    <mergeCell ref="A33:M33"/>
    <mergeCell ref="A35:M35"/>
    <mergeCell ref="A36:B36"/>
    <mergeCell ref="D36:M36"/>
    <mergeCell ref="A30:M30"/>
    <mergeCell ref="A17:B17"/>
    <mergeCell ref="E17:M17"/>
    <mergeCell ref="A19:B19"/>
    <mergeCell ref="E19:M19"/>
    <mergeCell ref="A21:B21"/>
    <mergeCell ref="D21:M21"/>
    <mergeCell ref="A23:M23"/>
    <mergeCell ref="A25:M25"/>
    <mergeCell ref="A26:B26"/>
    <mergeCell ref="D26:M26"/>
    <mergeCell ref="A28:M28"/>
    <mergeCell ref="E11:F11"/>
    <mergeCell ref="G11:H11"/>
    <mergeCell ref="A13:N13"/>
    <mergeCell ref="A14:M14"/>
    <mergeCell ref="A15:B15"/>
    <mergeCell ref="D15:M15"/>
    <mergeCell ref="A11:B11"/>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O4"/>
  </mergeCells>
  <dataValidations count="6">
    <dataValidation type="decimal" allowBlank="1" showInputMessage="1" showErrorMessage="1" errorTitle="Error Pregado" error="El pregrado no puede superar los 4 PUNTOS" sqref="O15" xr:uid="{00000000-0002-0000-0300-000000000000}">
      <formula1>0</formula1>
      <formula2>4</formula2>
    </dataValidation>
    <dataValidation allowBlank="1" showInputMessage="1" showErrorMessage="1" errorTitle="Error Especializacion" error="La especializacion no puede superar 1 PUNTO" sqref="O17" xr:uid="{00000000-0002-0000-0300-000001000000}"/>
    <dataValidation allowBlank="1" showInputMessage="1" showErrorMessage="1" errorTitle="Error Maestrias" error="La maestria no puede superar los 3 PUNTOS" sqref="O19" xr:uid="{00000000-0002-0000-0300-000002000000}"/>
    <dataValidation allowBlank="1" showInputMessage="1" showErrorMessage="1" errorTitle="Error Doctorado" error="El doctorado no puede superar los 6 PUNTOS" sqref="O21" xr:uid="{00000000-0002-0000-0300-000003000000}"/>
    <dataValidation type="decimal" allowBlank="1" showInputMessage="1" showErrorMessage="1" errorTitle="Error Formacion Academica" error="La formacion academica no puede superar los 10 PUNTOS" sqref="O23" xr:uid="{00000000-0002-0000-0300-000004000000}">
      <formula1>0</formula1>
      <formula2>9</formula2>
    </dataValidation>
    <dataValidation type="decimal" allowBlank="1" showInputMessage="1" showErrorMessage="1" errorTitle="Error General" error="La evaluación de hoja de vida no puede superar los 30 PUNTOS" sqref="O11" xr:uid="{00000000-0002-0000-0300-000005000000}">
      <formula1>0</formula1>
      <formula2>30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4"/>
  <sheetViews>
    <sheetView zoomScale="90" zoomScaleNormal="90" workbookViewId="0">
      <selection activeCell="E5" sqref="E5:O5"/>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5546875" style="1"/>
    <col min="9" max="9" width="13.44140625" style="1" customWidth="1"/>
    <col min="10" max="10" width="13.33203125" style="1" customWidth="1"/>
    <col min="11" max="11" width="15.33203125" style="1" customWidth="1"/>
    <col min="12" max="12" width="15.6640625" style="1" customWidth="1"/>
    <col min="13" max="13" width="10.33203125" style="1" customWidth="1"/>
    <col min="14" max="14" width="5.5546875" style="1" customWidth="1"/>
    <col min="15" max="15" width="14.5546875" style="1" customWidth="1"/>
    <col min="16" max="16" width="11.5546875" style="1"/>
    <col min="17" max="17" width="11.88671875" style="1" bestFit="1" customWidth="1"/>
    <col min="18" max="257" width="11.554687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5546875" style="1"/>
    <col min="265" max="265" width="13.44140625" style="1" customWidth="1"/>
    <col min="266" max="266" width="12.109375" style="1" customWidth="1"/>
    <col min="267" max="268" width="12.44140625" style="1" customWidth="1"/>
    <col min="269" max="269" width="11.5546875" style="1"/>
    <col min="270" max="270" width="5.5546875" style="1" customWidth="1"/>
    <col min="271" max="271" width="14.109375" style="1" customWidth="1"/>
    <col min="272" max="513" width="11.554687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5546875" style="1"/>
    <col min="521" max="521" width="13.44140625" style="1" customWidth="1"/>
    <col min="522" max="522" width="12.109375" style="1" customWidth="1"/>
    <col min="523" max="524" width="12.44140625" style="1" customWidth="1"/>
    <col min="525" max="525" width="11.5546875" style="1"/>
    <col min="526" max="526" width="5.5546875" style="1" customWidth="1"/>
    <col min="527" max="527" width="14.109375" style="1" customWidth="1"/>
    <col min="528" max="769" width="11.554687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5546875" style="1"/>
    <col min="777" max="777" width="13.44140625" style="1" customWidth="1"/>
    <col min="778" max="778" width="12.109375" style="1" customWidth="1"/>
    <col min="779" max="780" width="12.44140625" style="1" customWidth="1"/>
    <col min="781" max="781" width="11.5546875" style="1"/>
    <col min="782" max="782" width="5.5546875" style="1" customWidth="1"/>
    <col min="783" max="783" width="14.109375" style="1" customWidth="1"/>
    <col min="784" max="1025" width="11.554687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5546875" style="1"/>
    <col min="1033" max="1033" width="13.44140625" style="1" customWidth="1"/>
    <col min="1034" max="1034" width="12.109375" style="1" customWidth="1"/>
    <col min="1035" max="1036" width="12.44140625" style="1" customWidth="1"/>
    <col min="1037" max="1037" width="11.5546875" style="1"/>
    <col min="1038" max="1038" width="5.5546875" style="1" customWidth="1"/>
    <col min="1039" max="1039" width="14.109375" style="1" customWidth="1"/>
    <col min="1040" max="1281" width="11.554687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5546875" style="1"/>
    <col min="1289" max="1289" width="13.44140625" style="1" customWidth="1"/>
    <col min="1290" max="1290" width="12.109375" style="1" customWidth="1"/>
    <col min="1291" max="1292" width="12.44140625" style="1" customWidth="1"/>
    <col min="1293" max="1293" width="11.5546875" style="1"/>
    <col min="1294" max="1294" width="5.5546875" style="1" customWidth="1"/>
    <col min="1295" max="1295" width="14.109375" style="1" customWidth="1"/>
    <col min="1296" max="1537" width="11.554687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5546875" style="1"/>
    <col min="1545" max="1545" width="13.44140625" style="1" customWidth="1"/>
    <col min="1546" max="1546" width="12.109375" style="1" customWidth="1"/>
    <col min="1547" max="1548" width="12.44140625" style="1" customWidth="1"/>
    <col min="1549" max="1549" width="11.5546875" style="1"/>
    <col min="1550" max="1550" width="5.5546875" style="1" customWidth="1"/>
    <col min="1551" max="1551" width="14.109375" style="1" customWidth="1"/>
    <col min="1552" max="1793" width="11.554687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5546875" style="1"/>
    <col min="1801" max="1801" width="13.44140625" style="1" customWidth="1"/>
    <col min="1802" max="1802" width="12.109375" style="1" customWidth="1"/>
    <col min="1803" max="1804" width="12.44140625" style="1" customWidth="1"/>
    <col min="1805" max="1805" width="11.5546875" style="1"/>
    <col min="1806" max="1806" width="5.5546875" style="1" customWidth="1"/>
    <col min="1807" max="1807" width="14.109375" style="1" customWidth="1"/>
    <col min="1808" max="2049" width="11.554687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5546875" style="1"/>
    <col min="2057" max="2057" width="13.44140625" style="1" customWidth="1"/>
    <col min="2058" max="2058" width="12.109375" style="1" customWidth="1"/>
    <col min="2059" max="2060" width="12.44140625" style="1" customWidth="1"/>
    <col min="2061" max="2061" width="11.5546875" style="1"/>
    <col min="2062" max="2062" width="5.5546875" style="1" customWidth="1"/>
    <col min="2063" max="2063" width="14.109375" style="1" customWidth="1"/>
    <col min="2064" max="2305" width="11.554687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5546875" style="1"/>
    <col min="2313" max="2313" width="13.44140625" style="1" customWidth="1"/>
    <col min="2314" max="2314" width="12.109375" style="1" customWidth="1"/>
    <col min="2315" max="2316" width="12.44140625" style="1" customWidth="1"/>
    <col min="2317" max="2317" width="11.5546875" style="1"/>
    <col min="2318" max="2318" width="5.5546875" style="1" customWidth="1"/>
    <col min="2319" max="2319" width="14.109375" style="1" customWidth="1"/>
    <col min="2320" max="2561" width="11.554687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5546875" style="1"/>
    <col min="2569" max="2569" width="13.44140625" style="1" customWidth="1"/>
    <col min="2570" max="2570" width="12.109375" style="1" customWidth="1"/>
    <col min="2571" max="2572" width="12.44140625" style="1" customWidth="1"/>
    <col min="2573" max="2573" width="11.5546875" style="1"/>
    <col min="2574" max="2574" width="5.5546875" style="1" customWidth="1"/>
    <col min="2575" max="2575" width="14.109375" style="1" customWidth="1"/>
    <col min="2576" max="2817" width="11.554687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5546875" style="1"/>
    <col min="2825" max="2825" width="13.44140625" style="1" customWidth="1"/>
    <col min="2826" max="2826" width="12.109375" style="1" customWidth="1"/>
    <col min="2827" max="2828" width="12.44140625" style="1" customWidth="1"/>
    <col min="2829" max="2829" width="11.5546875" style="1"/>
    <col min="2830" max="2830" width="5.5546875" style="1" customWidth="1"/>
    <col min="2831" max="2831" width="14.109375" style="1" customWidth="1"/>
    <col min="2832" max="3073" width="11.554687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5546875" style="1"/>
    <col min="3081" max="3081" width="13.44140625" style="1" customWidth="1"/>
    <col min="3082" max="3082" width="12.109375" style="1" customWidth="1"/>
    <col min="3083" max="3084" width="12.44140625" style="1" customWidth="1"/>
    <col min="3085" max="3085" width="11.5546875" style="1"/>
    <col min="3086" max="3086" width="5.5546875" style="1" customWidth="1"/>
    <col min="3087" max="3087" width="14.109375" style="1" customWidth="1"/>
    <col min="3088" max="3329" width="11.554687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5546875" style="1"/>
    <col min="3337" max="3337" width="13.44140625" style="1" customWidth="1"/>
    <col min="3338" max="3338" width="12.109375" style="1" customWidth="1"/>
    <col min="3339" max="3340" width="12.44140625" style="1" customWidth="1"/>
    <col min="3341" max="3341" width="11.5546875" style="1"/>
    <col min="3342" max="3342" width="5.5546875" style="1" customWidth="1"/>
    <col min="3343" max="3343" width="14.109375" style="1" customWidth="1"/>
    <col min="3344" max="3585" width="11.554687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5546875" style="1"/>
    <col min="3593" max="3593" width="13.44140625" style="1" customWidth="1"/>
    <col min="3594" max="3594" width="12.109375" style="1" customWidth="1"/>
    <col min="3595" max="3596" width="12.44140625" style="1" customWidth="1"/>
    <col min="3597" max="3597" width="11.5546875" style="1"/>
    <col min="3598" max="3598" width="5.5546875" style="1" customWidth="1"/>
    <col min="3599" max="3599" width="14.109375" style="1" customWidth="1"/>
    <col min="3600" max="3841" width="11.554687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5546875" style="1"/>
    <col min="3849" max="3849" width="13.44140625" style="1" customWidth="1"/>
    <col min="3850" max="3850" width="12.109375" style="1" customWidth="1"/>
    <col min="3851" max="3852" width="12.44140625" style="1" customWidth="1"/>
    <col min="3853" max="3853" width="11.5546875" style="1"/>
    <col min="3854" max="3854" width="5.5546875" style="1" customWidth="1"/>
    <col min="3855" max="3855" width="14.109375" style="1" customWidth="1"/>
    <col min="3856" max="4097" width="11.554687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5546875" style="1"/>
    <col min="4105" max="4105" width="13.44140625" style="1" customWidth="1"/>
    <col min="4106" max="4106" width="12.109375" style="1" customWidth="1"/>
    <col min="4107" max="4108" width="12.44140625" style="1" customWidth="1"/>
    <col min="4109" max="4109" width="11.5546875" style="1"/>
    <col min="4110" max="4110" width="5.5546875" style="1" customWidth="1"/>
    <col min="4111" max="4111" width="14.109375" style="1" customWidth="1"/>
    <col min="4112" max="4353" width="11.554687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5546875" style="1"/>
    <col min="4361" max="4361" width="13.44140625" style="1" customWidth="1"/>
    <col min="4362" max="4362" width="12.109375" style="1" customWidth="1"/>
    <col min="4363" max="4364" width="12.44140625" style="1" customWidth="1"/>
    <col min="4365" max="4365" width="11.5546875" style="1"/>
    <col min="4366" max="4366" width="5.5546875" style="1" customWidth="1"/>
    <col min="4367" max="4367" width="14.109375" style="1" customWidth="1"/>
    <col min="4368" max="4609" width="11.554687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5546875" style="1"/>
    <col min="4617" max="4617" width="13.44140625" style="1" customWidth="1"/>
    <col min="4618" max="4618" width="12.109375" style="1" customWidth="1"/>
    <col min="4619" max="4620" width="12.44140625" style="1" customWidth="1"/>
    <col min="4621" max="4621" width="11.5546875" style="1"/>
    <col min="4622" max="4622" width="5.5546875" style="1" customWidth="1"/>
    <col min="4623" max="4623" width="14.109375" style="1" customWidth="1"/>
    <col min="4624" max="4865" width="11.554687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5546875" style="1"/>
    <col min="4873" max="4873" width="13.44140625" style="1" customWidth="1"/>
    <col min="4874" max="4874" width="12.109375" style="1" customWidth="1"/>
    <col min="4875" max="4876" width="12.44140625" style="1" customWidth="1"/>
    <col min="4877" max="4877" width="11.5546875" style="1"/>
    <col min="4878" max="4878" width="5.5546875" style="1" customWidth="1"/>
    <col min="4879" max="4879" width="14.109375" style="1" customWidth="1"/>
    <col min="4880" max="5121" width="11.554687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5546875" style="1"/>
    <col min="5129" max="5129" width="13.44140625" style="1" customWidth="1"/>
    <col min="5130" max="5130" width="12.109375" style="1" customWidth="1"/>
    <col min="5131" max="5132" width="12.44140625" style="1" customWidth="1"/>
    <col min="5133" max="5133" width="11.5546875" style="1"/>
    <col min="5134" max="5134" width="5.5546875" style="1" customWidth="1"/>
    <col min="5135" max="5135" width="14.109375" style="1" customWidth="1"/>
    <col min="5136" max="5377" width="11.554687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5546875" style="1"/>
    <col min="5385" max="5385" width="13.44140625" style="1" customWidth="1"/>
    <col min="5386" max="5386" width="12.109375" style="1" customWidth="1"/>
    <col min="5387" max="5388" width="12.44140625" style="1" customWidth="1"/>
    <col min="5389" max="5389" width="11.5546875" style="1"/>
    <col min="5390" max="5390" width="5.5546875" style="1" customWidth="1"/>
    <col min="5391" max="5391" width="14.109375" style="1" customWidth="1"/>
    <col min="5392" max="5633" width="11.554687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5546875" style="1"/>
    <col min="5641" max="5641" width="13.44140625" style="1" customWidth="1"/>
    <col min="5642" max="5642" width="12.109375" style="1" customWidth="1"/>
    <col min="5643" max="5644" width="12.44140625" style="1" customWidth="1"/>
    <col min="5645" max="5645" width="11.5546875" style="1"/>
    <col min="5646" max="5646" width="5.5546875" style="1" customWidth="1"/>
    <col min="5647" max="5647" width="14.109375" style="1" customWidth="1"/>
    <col min="5648" max="5889" width="11.554687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5546875" style="1"/>
    <col min="5897" max="5897" width="13.44140625" style="1" customWidth="1"/>
    <col min="5898" max="5898" width="12.109375" style="1" customWidth="1"/>
    <col min="5899" max="5900" width="12.44140625" style="1" customWidth="1"/>
    <col min="5901" max="5901" width="11.5546875" style="1"/>
    <col min="5902" max="5902" width="5.5546875" style="1" customWidth="1"/>
    <col min="5903" max="5903" width="14.109375" style="1" customWidth="1"/>
    <col min="5904" max="6145" width="11.554687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5546875" style="1"/>
    <col min="6153" max="6153" width="13.44140625" style="1" customWidth="1"/>
    <col min="6154" max="6154" width="12.109375" style="1" customWidth="1"/>
    <col min="6155" max="6156" width="12.44140625" style="1" customWidth="1"/>
    <col min="6157" max="6157" width="11.5546875" style="1"/>
    <col min="6158" max="6158" width="5.5546875" style="1" customWidth="1"/>
    <col min="6159" max="6159" width="14.109375" style="1" customWidth="1"/>
    <col min="6160" max="6401" width="11.554687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5546875" style="1"/>
    <col min="6409" max="6409" width="13.44140625" style="1" customWidth="1"/>
    <col min="6410" max="6410" width="12.109375" style="1" customWidth="1"/>
    <col min="6411" max="6412" width="12.44140625" style="1" customWidth="1"/>
    <col min="6413" max="6413" width="11.5546875" style="1"/>
    <col min="6414" max="6414" width="5.5546875" style="1" customWidth="1"/>
    <col min="6415" max="6415" width="14.109375" style="1" customWidth="1"/>
    <col min="6416" max="6657" width="11.554687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5546875" style="1"/>
    <col min="6665" max="6665" width="13.44140625" style="1" customWidth="1"/>
    <col min="6666" max="6666" width="12.109375" style="1" customWidth="1"/>
    <col min="6667" max="6668" width="12.44140625" style="1" customWidth="1"/>
    <col min="6669" max="6669" width="11.5546875" style="1"/>
    <col min="6670" max="6670" width="5.5546875" style="1" customWidth="1"/>
    <col min="6671" max="6671" width="14.109375" style="1" customWidth="1"/>
    <col min="6672" max="6913" width="11.554687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5546875" style="1"/>
    <col min="6921" max="6921" width="13.44140625" style="1" customWidth="1"/>
    <col min="6922" max="6922" width="12.109375" style="1" customWidth="1"/>
    <col min="6923" max="6924" width="12.44140625" style="1" customWidth="1"/>
    <col min="6925" max="6925" width="11.5546875" style="1"/>
    <col min="6926" max="6926" width="5.5546875" style="1" customWidth="1"/>
    <col min="6927" max="6927" width="14.109375" style="1" customWidth="1"/>
    <col min="6928" max="7169" width="11.554687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5546875" style="1"/>
    <col min="7177" max="7177" width="13.44140625" style="1" customWidth="1"/>
    <col min="7178" max="7178" width="12.109375" style="1" customWidth="1"/>
    <col min="7179" max="7180" width="12.44140625" style="1" customWidth="1"/>
    <col min="7181" max="7181" width="11.5546875" style="1"/>
    <col min="7182" max="7182" width="5.5546875" style="1" customWidth="1"/>
    <col min="7183" max="7183" width="14.109375" style="1" customWidth="1"/>
    <col min="7184" max="7425" width="11.554687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5546875" style="1"/>
    <col min="7433" max="7433" width="13.44140625" style="1" customWidth="1"/>
    <col min="7434" max="7434" width="12.109375" style="1" customWidth="1"/>
    <col min="7435" max="7436" width="12.44140625" style="1" customWidth="1"/>
    <col min="7437" max="7437" width="11.5546875" style="1"/>
    <col min="7438" max="7438" width="5.5546875" style="1" customWidth="1"/>
    <col min="7439" max="7439" width="14.109375" style="1" customWidth="1"/>
    <col min="7440" max="7681" width="11.554687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5546875" style="1"/>
    <col min="7689" max="7689" width="13.44140625" style="1" customWidth="1"/>
    <col min="7690" max="7690" width="12.109375" style="1" customWidth="1"/>
    <col min="7691" max="7692" width="12.44140625" style="1" customWidth="1"/>
    <col min="7693" max="7693" width="11.5546875" style="1"/>
    <col min="7694" max="7694" width="5.5546875" style="1" customWidth="1"/>
    <col min="7695" max="7695" width="14.109375" style="1" customWidth="1"/>
    <col min="7696" max="7937" width="11.554687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5546875" style="1"/>
    <col min="7945" max="7945" width="13.44140625" style="1" customWidth="1"/>
    <col min="7946" max="7946" width="12.109375" style="1" customWidth="1"/>
    <col min="7947" max="7948" width="12.44140625" style="1" customWidth="1"/>
    <col min="7949" max="7949" width="11.5546875" style="1"/>
    <col min="7950" max="7950" width="5.5546875" style="1" customWidth="1"/>
    <col min="7951" max="7951" width="14.109375" style="1" customWidth="1"/>
    <col min="7952" max="8193" width="11.554687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5546875" style="1"/>
    <col min="8201" max="8201" width="13.44140625" style="1" customWidth="1"/>
    <col min="8202" max="8202" width="12.109375" style="1" customWidth="1"/>
    <col min="8203" max="8204" width="12.44140625" style="1" customWidth="1"/>
    <col min="8205" max="8205" width="11.5546875" style="1"/>
    <col min="8206" max="8206" width="5.5546875" style="1" customWidth="1"/>
    <col min="8207" max="8207" width="14.109375" style="1" customWidth="1"/>
    <col min="8208" max="8449" width="11.554687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5546875" style="1"/>
    <col min="8457" max="8457" width="13.44140625" style="1" customWidth="1"/>
    <col min="8458" max="8458" width="12.109375" style="1" customWidth="1"/>
    <col min="8459" max="8460" width="12.44140625" style="1" customWidth="1"/>
    <col min="8461" max="8461" width="11.5546875" style="1"/>
    <col min="8462" max="8462" width="5.5546875" style="1" customWidth="1"/>
    <col min="8463" max="8463" width="14.109375" style="1" customWidth="1"/>
    <col min="8464" max="8705" width="11.554687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5546875" style="1"/>
    <col min="8713" max="8713" width="13.44140625" style="1" customWidth="1"/>
    <col min="8714" max="8714" width="12.109375" style="1" customWidth="1"/>
    <col min="8715" max="8716" width="12.44140625" style="1" customWidth="1"/>
    <col min="8717" max="8717" width="11.5546875" style="1"/>
    <col min="8718" max="8718" width="5.5546875" style="1" customWidth="1"/>
    <col min="8719" max="8719" width="14.109375" style="1" customWidth="1"/>
    <col min="8720" max="8961" width="11.554687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5546875" style="1"/>
    <col min="8969" max="8969" width="13.44140625" style="1" customWidth="1"/>
    <col min="8970" max="8970" width="12.109375" style="1" customWidth="1"/>
    <col min="8971" max="8972" width="12.44140625" style="1" customWidth="1"/>
    <col min="8973" max="8973" width="11.5546875" style="1"/>
    <col min="8974" max="8974" width="5.5546875" style="1" customWidth="1"/>
    <col min="8975" max="8975" width="14.109375" style="1" customWidth="1"/>
    <col min="8976" max="9217" width="11.554687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5546875" style="1"/>
    <col min="9225" max="9225" width="13.44140625" style="1" customWidth="1"/>
    <col min="9226" max="9226" width="12.109375" style="1" customWidth="1"/>
    <col min="9227" max="9228" width="12.44140625" style="1" customWidth="1"/>
    <col min="9229" max="9229" width="11.5546875" style="1"/>
    <col min="9230" max="9230" width="5.5546875" style="1" customWidth="1"/>
    <col min="9231" max="9231" width="14.109375" style="1" customWidth="1"/>
    <col min="9232" max="9473" width="11.554687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5546875" style="1"/>
    <col min="9481" max="9481" width="13.44140625" style="1" customWidth="1"/>
    <col min="9482" max="9482" width="12.109375" style="1" customWidth="1"/>
    <col min="9483" max="9484" width="12.44140625" style="1" customWidth="1"/>
    <col min="9485" max="9485" width="11.5546875" style="1"/>
    <col min="9486" max="9486" width="5.5546875" style="1" customWidth="1"/>
    <col min="9487" max="9487" width="14.109375" style="1" customWidth="1"/>
    <col min="9488" max="9729" width="11.554687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5546875" style="1"/>
    <col min="9737" max="9737" width="13.44140625" style="1" customWidth="1"/>
    <col min="9738" max="9738" width="12.109375" style="1" customWidth="1"/>
    <col min="9739" max="9740" width="12.44140625" style="1" customWidth="1"/>
    <col min="9741" max="9741" width="11.5546875" style="1"/>
    <col min="9742" max="9742" width="5.5546875" style="1" customWidth="1"/>
    <col min="9743" max="9743" width="14.109375" style="1" customWidth="1"/>
    <col min="9744" max="9985" width="11.554687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5546875" style="1"/>
    <col min="9993" max="9993" width="13.44140625" style="1" customWidth="1"/>
    <col min="9994" max="9994" width="12.109375" style="1" customWidth="1"/>
    <col min="9995" max="9996" width="12.44140625" style="1" customWidth="1"/>
    <col min="9997" max="9997" width="11.5546875" style="1"/>
    <col min="9998" max="9998" width="5.5546875" style="1" customWidth="1"/>
    <col min="9999" max="9999" width="14.109375" style="1" customWidth="1"/>
    <col min="10000" max="10241" width="11.554687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5546875" style="1"/>
    <col min="10249" max="10249" width="13.44140625" style="1" customWidth="1"/>
    <col min="10250" max="10250" width="12.109375" style="1" customWidth="1"/>
    <col min="10251" max="10252" width="12.44140625" style="1" customWidth="1"/>
    <col min="10253" max="10253" width="11.5546875" style="1"/>
    <col min="10254" max="10254" width="5.5546875" style="1" customWidth="1"/>
    <col min="10255" max="10255" width="14.109375" style="1" customWidth="1"/>
    <col min="10256" max="10497" width="11.554687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5546875" style="1"/>
    <col min="10505" max="10505" width="13.44140625" style="1" customWidth="1"/>
    <col min="10506" max="10506" width="12.109375" style="1" customWidth="1"/>
    <col min="10507" max="10508" width="12.44140625" style="1" customWidth="1"/>
    <col min="10509" max="10509" width="11.5546875" style="1"/>
    <col min="10510" max="10510" width="5.5546875" style="1" customWidth="1"/>
    <col min="10511" max="10511" width="14.109375" style="1" customWidth="1"/>
    <col min="10512" max="10753" width="11.554687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5546875" style="1"/>
    <col min="10761" max="10761" width="13.44140625" style="1" customWidth="1"/>
    <col min="10762" max="10762" width="12.109375" style="1" customWidth="1"/>
    <col min="10763" max="10764" width="12.44140625" style="1" customWidth="1"/>
    <col min="10765" max="10765" width="11.5546875" style="1"/>
    <col min="10766" max="10766" width="5.5546875" style="1" customWidth="1"/>
    <col min="10767" max="10767" width="14.109375" style="1" customWidth="1"/>
    <col min="10768" max="11009" width="11.554687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5546875" style="1"/>
    <col min="11017" max="11017" width="13.44140625" style="1" customWidth="1"/>
    <col min="11018" max="11018" width="12.109375" style="1" customWidth="1"/>
    <col min="11019" max="11020" width="12.44140625" style="1" customWidth="1"/>
    <col min="11021" max="11021" width="11.5546875" style="1"/>
    <col min="11022" max="11022" width="5.5546875" style="1" customWidth="1"/>
    <col min="11023" max="11023" width="14.109375" style="1" customWidth="1"/>
    <col min="11024" max="11265" width="11.554687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5546875" style="1"/>
    <col min="11273" max="11273" width="13.44140625" style="1" customWidth="1"/>
    <col min="11274" max="11274" width="12.109375" style="1" customWidth="1"/>
    <col min="11275" max="11276" width="12.44140625" style="1" customWidth="1"/>
    <col min="11277" max="11277" width="11.5546875" style="1"/>
    <col min="11278" max="11278" width="5.5546875" style="1" customWidth="1"/>
    <col min="11279" max="11279" width="14.109375" style="1" customWidth="1"/>
    <col min="11280" max="11521" width="11.554687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5546875" style="1"/>
    <col min="11529" max="11529" width="13.44140625" style="1" customWidth="1"/>
    <col min="11530" max="11530" width="12.109375" style="1" customWidth="1"/>
    <col min="11531" max="11532" width="12.44140625" style="1" customWidth="1"/>
    <col min="11533" max="11533" width="11.5546875" style="1"/>
    <col min="11534" max="11534" width="5.5546875" style="1" customWidth="1"/>
    <col min="11535" max="11535" width="14.109375" style="1" customWidth="1"/>
    <col min="11536" max="11777" width="11.554687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5546875" style="1"/>
    <col min="11785" max="11785" width="13.44140625" style="1" customWidth="1"/>
    <col min="11786" max="11786" width="12.109375" style="1" customWidth="1"/>
    <col min="11787" max="11788" width="12.44140625" style="1" customWidth="1"/>
    <col min="11789" max="11789" width="11.5546875" style="1"/>
    <col min="11790" max="11790" width="5.5546875" style="1" customWidth="1"/>
    <col min="11791" max="11791" width="14.109375" style="1" customWidth="1"/>
    <col min="11792" max="12033" width="11.554687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5546875" style="1"/>
    <col min="12041" max="12041" width="13.44140625" style="1" customWidth="1"/>
    <col min="12042" max="12042" width="12.109375" style="1" customWidth="1"/>
    <col min="12043" max="12044" width="12.44140625" style="1" customWidth="1"/>
    <col min="12045" max="12045" width="11.5546875" style="1"/>
    <col min="12046" max="12046" width="5.5546875" style="1" customWidth="1"/>
    <col min="12047" max="12047" width="14.109375" style="1" customWidth="1"/>
    <col min="12048" max="12289" width="11.554687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5546875" style="1"/>
    <col min="12297" max="12297" width="13.44140625" style="1" customWidth="1"/>
    <col min="12298" max="12298" width="12.109375" style="1" customWidth="1"/>
    <col min="12299" max="12300" width="12.44140625" style="1" customWidth="1"/>
    <col min="12301" max="12301" width="11.5546875" style="1"/>
    <col min="12302" max="12302" width="5.5546875" style="1" customWidth="1"/>
    <col min="12303" max="12303" width="14.109375" style="1" customWidth="1"/>
    <col min="12304" max="12545" width="11.554687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5546875" style="1"/>
    <col min="12553" max="12553" width="13.44140625" style="1" customWidth="1"/>
    <col min="12554" max="12554" width="12.109375" style="1" customWidth="1"/>
    <col min="12555" max="12556" width="12.44140625" style="1" customWidth="1"/>
    <col min="12557" max="12557" width="11.5546875" style="1"/>
    <col min="12558" max="12558" width="5.5546875" style="1" customWidth="1"/>
    <col min="12559" max="12559" width="14.109375" style="1" customWidth="1"/>
    <col min="12560" max="12801" width="11.554687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5546875" style="1"/>
    <col min="12809" max="12809" width="13.44140625" style="1" customWidth="1"/>
    <col min="12810" max="12810" width="12.109375" style="1" customWidth="1"/>
    <col min="12811" max="12812" width="12.44140625" style="1" customWidth="1"/>
    <col min="12813" max="12813" width="11.5546875" style="1"/>
    <col min="12814" max="12814" width="5.5546875" style="1" customWidth="1"/>
    <col min="12815" max="12815" width="14.109375" style="1" customWidth="1"/>
    <col min="12816" max="13057" width="11.554687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5546875" style="1"/>
    <col min="13065" max="13065" width="13.44140625" style="1" customWidth="1"/>
    <col min="13066" max="13066" width="12.109375" style="1" customWidth="1"/>
    <col min="13067" max="13068" width="12.44140625" style="1" customWidth="1"/>
    <col min="13069" max="13069" width="11.5546875" style="1"/>
    <col min="13070" max="13070" width="5.5546875" style="1" customWidth="1"/>
    <col min="13071" max="13071" width="14.109375" style="1" customWidth="1"/>
    <col min="13072" max="13313" width="11.554687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5546875" style="1"/>
    <col min="13321" max="13321" width="13.44140625" style="1" customWidth="1"/>
    <col min="13322" max="13322" width="12.109375" style="1" customWidth="1"/>
    <col min="13323" max="13324" width="12.44140625" style="1" customWidth="1"/>
    <col min="13325" max="13325" width="11.5546875" style="1"/>
    <col min="13326" max="13326" width="5.5546875" style="1" customWidth="1"/>
    <col min="13327" max="13327" width="14.109375" style="1" customWidth="1"/>
    <col min="13328" max="13569" width="11.554687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5546875" style="1"/>
    <col min="13577" max="13577" width="13.44140625" style="1" customWidth="1"/>
    <col min="13578" max="13578" width="12.109375" style="1" customWidth="1"/>
    <col min="13579" max="13580" width="12.44140625" style="1" customWidth="1"/>
    <col min="13581" max="13581" width="11.5546875" style="1"/>
    <col min="13582" max="13582" width="5.5546875" style="1" customWidth="1"/>
    <col min="13583" max="13583" width="14.109375" style="1" customWidth="1"/>
    <col min="13584" max="13825" width="11.554687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5546875" style="1"/>
    <col min="13833" max="13833" width="13.44140625" style="1" customWidth="1"/>
    <col min="13834" max="13834" width="12.109375" style="1" customWidth="1"/>
    <col min="13835" max="13836" width="12.44140625" style="1" customWidth="1"/>
    <col min="13837" max="13837" width="11.5546875" style="1"/>
    <col min="13838" max="13838" width="5.5546875" style="1" customWidth="1"/>
    <col min="13839" max="13839" width="14.109375" style="1" customWidth="1"/>
    <col min="13840" max="14081" width="11.554687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5546875" style="1"/>
    <col min="14089" max="14089" width="13.44140625" style="1" customWidth="1"/>
    <col min="14090" max="14090" width="12.109375" style="1" customWidth="1"/>
    <col min="14091" max="14092" width="12.44140625" style="1" customWidth="1"/>
    <col min="14093" max="14093" width="11.5546875" style="1"/>
    <col min="14094" max="14094" width="5.5546875" style="1" customWidth="1"/>
    <col min="14095" max="14095" width="14.109375" style="1" customWidth="1"/>
    <col min="14096" max="14337" width="11.554687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5546875" style="1"/>
    <col min="14345" max="14345" width="13.44140625" style="1" customWidth="1"/>
    <col min="14346" max="14346" width="12.109375" style="1" customWidth="1"/>
    <col min="14347" max="14348" width="12.44140625" style="1" customWidth="1"/>
    <col min="14349" max="14349" width="11.5546875" style="1"/>
    <col min="14350" max="14350" width="5.5546875" style="1" customWidth="1"/>
    <col min="14351" max="14351" width="14.109375" style="1" customWidth="1"/>
    <col min="14352" max="14593" width="11.554687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5546875" style="1"/>
    <col min="14601" max="14601" width="13.44140625" style="1" customWidth="1"/>
    <col min="14602" max="14602" width="12.109375" style="1" customWidth="1"/>
    <col min="14603" max="14604" width="12.44140625" style="1" customWidth="1"/>
    <col min="14605" max="14605" width="11.5546875" style="1"/>
    <col min="14606" max="14606" width="5.5546875" style="1" customWidth="1"/>
    <col min="14607" max="14607" width="14.109375" style="1" customWidth="1"/>
    <col min="14608" max="14849" width="11.554687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5546875" style="1"/>
    <col min="14857" max="14857" width="13.44140625" style="1" customWidth="1"/>
    <col min="14858" max="14858" width="12.109375" style="1" customWidth="1"/>
    <col min="14859" max="14860" width="12.44140625" style="1" customWidth="1"/>
    <col min="14861" max="14861" width="11.5546875" style="1"/>
    <col min="14862" max="14862" width="5.5546875" style="1" customWidth="1"/>
    <col min="14863" max="14863" width="14.109375" style="1" customWidth="1"/>
    <col min="14864" max="15105" width="11.554687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5546875" style="1"/>
    <col min="15113" max="15113" width="13.44140625" style="1" customWidth="1"/>
    <col min="15114" max="15114" width="12.109375" style="1" customWidth="1"/>
    <col min="15115" max="15116" width="12.44140625" style="1" customWidth="1"/>
    <col min="15117" max="15117" width="11.5546875" style="1"/>
    <col min="15118" max="15118" width="5.5546875" style="1" customWidth="1"/>
    <col min="15119" max="15119" width="14.109375" style="1" customWidth="1"/>
    <col min="15120" max="15361" width="11.554687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5546875" style="1"/>
    <col min="15369" max="15369" width="13.44140625" style="1" customWidth="1"/>
    <col min="15370" max="15370" width="12.109375" style="1" customWidth="1"/>
    <col min="15371" max="15372" width="12.44140625" style="1" customWidth="1"/>
    <col min="15373" max="15373" width="11.5546875" style="1"/>
    <col min="15374" max="15374" width="5.5546875" style="1" customWidth="1"/>
    <col min="15375" max="15375" width="14.109375" style="1" customWidth="1"/>
    <col min="15376" max="15617" width="11.554687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5546875" style="1"/>
    <col min="15625" max="15625" width="13.44140625" style="1" customWidth="1"/>
    <col min="15626" max="15626" width="12.109375" style="1" customWidth="1"/>
    <col min="15627" max="15628" width="12.44140625" style="1" customWidth="1"/>
    <col min="15629" max="15629" width="11.5546875" style="1"/>
    <col min="15630" max="15630" width="5.5546875" style="1" customWidth="1"/>
    <col min="15631" max="15631" width="14.109375" style="1" customWidth="1"/>
    <col min="15632" max="15873" width="11.554687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5546875" style="1"/>
    <col min="15881" max="15881" width="13.44140625" style="1" customWidth="1"/>
    <col min="15882" max="15882" width="12.109375" style="1" customWidth="1"/>
    <col min="15883" max="15884" width="12.44140625" style="1" customWidth="1"/>
    <col min="15885" max="15885" width="11.5546875" style="1"/>
    <col min="15886" max="15886" width="5.5546875" style="1" customWidth="1"/>
    <col min="15887" max="15887" width="14.109375" style="1" customWidth="1"/>
    <col min="15888" max="16129" width="11.554687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5546875" style="1"/>
    <col min="16137" max="16137" width="13.44140625" style="1" customWidth="1"/>
    <col min="16138" max="16138" width="12.109375" style="1" customWidth="1"/>
    <col min="16139" max="16140" width="12.44140625" style="1" customWidth="1"/>
    <col min="16141" max="16141" width="11.5546875" style="1"/>
    <col min="16142" max="16142" width="5.5546875" style="1" customWidth="1"/>
    <col min="16143" max="16143" width="14.109375" style="1" customWidth="1"/>
    <col min="16144" max="16384" width="11.5546875" style="1"/>
  </cols>
  <sheetData>
    <row r="1" spans="1:17" ht="21.75" customHeight="1" thickBot="1" x14ac:dyDescent="0.35">
      <c r="A1" s="124"/>
      <c r="B1" s="125"/>
      <c r="C1" s="125"/>
      <c r="D1" s="125"/>
      <c r="E1" s="126"/>
      <c r="F1" s="133" t="s">
        <v>11</v>
      </c>
      <c r="G1" s="133"/>
      <c r="H1" s="133"/>
      <c r="I1" s="133"/>
      <c r="J1" s="133"/>
      <c r="K1" s="133"/>
      <c r="L1" s="133"/>
      <c r="M1" s="133"/>
      <c r="N1" s="133"/>
      <c r="O1" s="134"/>
    </row>
    <row r="2" spans="1:17" ht="45" customHeight="1" thickBot="1" x14ac:dyDescent="0.35">
      <c r="A2" s="127"/>
      <c r="B2" s="128"/>
      <c r="C2" s="128"/>
      <c r="D2" s="128"/>
      <c r="E2" s="129"/>
      <c r="F2" s="133" t="s">
        <v>12</v>
      </c>
      <c r="G2" s="133"/>
      <c r="H2" s="133"/>
      <c r="I2" s="133"/>
      <c r="J2" s="133"/>
      <c r="K2" s="133"/>
      <c r="L2" s="133"/>
      <c r="M2" s="133"/>
      <c r="N2" s="133"/>
      <c r="O2" s="134"/>
      <c r="Q2" s="2" t="e">
        <f ca="1">MID(CELL("nombrearchivo",'[1]1'!E10),FIND("]", CELL("nombrearchivo",'[1]1'!E10),1)+1,LEN(CELL("nombrearchivo",'[1]1'!E10))-FIND("]",CELL("nombrearchivo",'[1]1'!E10),1))</f>
        <v>#N/A</v>
      </c>
    </row>
    <row r="3" spans="1:17" s="3" customFormat="1" ht="19.5" customHeight="1" thickBot="1" x14ac:dyDescent="0.35">
      <c r="A3" s="130"/>
      <c r="B3" s="131"/>
      <c r="C3" s="131"/>
      <c r="D3" s="131"/>
      <c r="E3" s="132"/>
      <c r="F3" s="135" t="s">
        <v>13</v>
      </c>
      <c r="G3" s="135"/>
      <c r="H3" s="135"/>
      <c r="I3" s="135"/>
      <c r="J3" s="135"/>
      <c r="K3" s="135"/>
      <c r="L3" s="135"/>
      <c r="M3" s="135"/>
      <c r="N3" s="135"/>
      <c r="O3" s="136"/>
      <c r="Q3" s="4"/>
    </row>
    <row r="4" spans="1:17" s="3" customFormat="1" ht="15.6" x14ac:dyDescent="0.3">
      <c r="A4" s="137" t="s">
        <v>14</v>
      </c>
      <c r="B4" s="138"/>
      <c r="C4" s="138"/>
      <c r="D4" s="138"/>
      <c r="E4" s="139" t="str">
        <f>[1]GENERAL!AC$2</f>
        <v>PLANTA</v>
      </c>
      <c r="F4" s="139"/>
      <c r="G4" s="139"/>
      <c r="H4" s="139"/>
      <c r="I4" s="139"/>
      <c r="J4" s="139"/>
      <c r="K4" s="139"/>
      <c r="L4" s="139"/>
      <c r="M4" s="139"/>
      <c r="N4" s="139"/>
      <c r="O4" s="140"/>
    </row>
    <row r="5" spans="1:17" s="3" customFormat="1" ht="15.6" x14ac:dyDescent="0.3">
      <c r="A5" s="143" t="s">
        <v>15</v>
      </c>
      <c r="B5" s="144"/>
      <c r="C5" s="144"/>
      <c r="D5" s="144"/>
      <c r="E5" s="145" t="s">
        <v>125</v>
      </c>
      <c r="F5" s="145"/>
      <c r="G5" s="145"/>
      <c r="H5" s="145"/>
      <c r="I5" s="145"/>
      <c r="J5" s="145"/>
      <c r="K5" s="145"/>
      <c r="L5" s="145"/>
      <c r="M5" s="145"/>
      <c r="N5" s="145"/>
      <c r="O5" s="146"/>
    </row>
    <row r="6" spans="1:17" s="3" customFormat="1" ht="15.6" x14ac:dyDescent="0.3">
      <c r="A6" s="143" t="s">
        <v>16</v>
      </c>
      <c r="B6" s="144"/>
      <c r="C6" s="144"/>
      <c r="D6" s="144"/>
      <c r="E6" s="145" t="str">
        <f>[1]GENERAL!A$1</f>
        <v>CIENCIAS DE LA EDUCACIÓN</v>
      </c>
      <c r="F6" s="145"/>
      <c r="G6" s="145"/>
      <c r="H6" s="145"/>
      <c r="I6" s="145"/>
      <c r="J6" s="145"/>
      <c r="K6" s="145"/>
      <c r="L6" s="145"/>
      <c r="M6" s="145"/>
      <c r="N6" s="145"/>
      <c r="O6" s="146"/>
    </row>
    <row r="7" spans="1:17" s="3" customFormat="1" ht="16.2" thickBot="1" x14ac:dyDescent="0.35">
      <c r="A7" s="6"/>
      <c r="B7" s="7"/>
      <c r="C7" s="7"/>
      <c r="D7" s="7"/>
      <c r="E7" s="5"/>
      <c r="F7" s="8"/>
      <c r="G7" s="8"/>
      <c r="H7" s="8"/>
      <c r="I7" s="8"/>
      <c r="J7" s="8"/>
      <c r="K7" s="8"/>
      <c r="L7" s="8"/>
      <c r="M7" s="8"/>
      <c r="N7" s="8"/>
      <c r="O7" s="9"/>
    </row>
    <row r="8" spans="1:17" ht="25.2" thickBot="1" x14ac:dyDescent="0.35">
      <c r="A8" s="147" t="s">
        <v>80</v>
      </c>
      <c r="B8" s="148"/>
      <c r="C8" s="148"/>
      <c r="D8" s="148"/>
      <c r="E8" s="148"/>
      <c r="F8" s="148"/>
      <c r="G8" s="148"/>
      <c r="H8" s="148"/>
      <c r="I8" s="148"/>
      <c r="J8" s="148"/>
      <c r="K8" s="148"/>
      <c r="L8" s="148"/>
      <c r="M8" s="148"/>
      <c r="N8" s="148"/>
      <c r="O8" s="149"/>
    </row>
    <row r="9" spans="1:17" ht="15" customHeight="1" x14ac:dyDescent="0.3">
      <c r="A9" s="150" t="s">
        <v>17</v>
      </c>
      <c r="B9" s="151"/>
      <c r="C9" s="154" t="s">
        <v>18</v>
      </c>
      <c r="D9" s="74"/>
      <c r="E9" s="156" t="s">
        <v>19</v>
      </c>
      <c r="F9" s="157"/>
      <c r="G9" s="156" t="s">
        <v>20</v>
      </c>
      <c r="H9" s="157"/>
      <c r="I9" s="159" t="s">
        <v>21</v>
      </c>
      <c r="J9" s="159" t="s">
        <v>22</v>
      </c>
      <c r="K9" s="159" t="s">
        <v>23</v>
      </c>
      <c r="L9" s="161" t="s">
        <v>24</v>
      </c>
      <c r="M9" s="163"/>
      <c r="N9" s="163"/>
      <c r="O9" s="141" t="s">
        <v>2</v>
      </c>
    </row>
    <row r="10" spans="1:17" ht="42" customHeight="1" thickBot="1" x14ac:dyDescent="0.35">
      <c r="A10" s="152"/>
      <c r="B10" s="153"/>
      <c r="C10" s="155"/>
      <c r="D10" s="75"/>
      <c r="E10" s="155"/>
      <c r="F10" s="158"/>
      <c r="G10" s="155"/>
      <c r="H10" s="158"/>
      <c r="I10" s="160"/>
      <c r="J10" s="160"/>
      <c r="K10" s="160"/>
      <c r="L10" s="162"/>
      <c r="M10" s="164"/>
      <c r="N10" s="164"/>
      <c r="O10" s="142"/>
    </row>
    <row r="11" spans="1:17" ht="44.25" customHeight="1" thickBot="1" x14ac:dyDescent="0.35">
      <c r="A11" s="199" t="s">
        <v>138</v>
      </c>
      <c r="B11" s="199"/>
      <c r="C11" s="71">
        <f>O15</f>
        <v>4</v>
      </c>
      <c r="D11" s="72"/>
      <c r="E11" s="165">
        <f>O17</f>
        <v>0</v>
      </c>
      <c r="F11" s="166"/>
      <c r="G11" s="165">
        <f>O19</f>
        <v>3</v>
      </c>
      <c r="H11" s="166"/>
      <c r="I11" s="10">
        <f>O21</f>
        <v>0</v>
      </c>
      <c r="J11" s="10">
        <f>O28</f>
        <v>2.5</v>
      </c>
      <c r="K11" s="10">
        <f>O33</f>
        <v>5.3</v>
      </c>
      <c r="L11" s="11">
        <f>O38</f>
        <v>0.28000000000000003</v>
      </c>
      <c r="M11" s="12"/>
      <c r="N11" s="12"/>
      <c r="O11" s="13">
        <f>IF( SUM(C11:L11)&lt;=30,SUM(C11:L11),"EXCEDE LOS 30 PUNTOS")</f>
        <v>15.08</v>
      </c>
    </row>
    <row r="12" spans="1:17" ht="15.6" thickTop="1" thickBot="1" x14ac:dyDescent="0.35">
      <c r="A12" s="14"/>
      <c r="B12" s="5"/>
      <c r="C12" s="5"/>
      <c r="D12" s="5"/>
      <c r="E12" s="5"/>
      <c r="F12" s="5"/>
      <c r="G12" s="5"/>
      <c r="H12" s="5"/>
      <c r="I12" s="5"/>
      <c r="J12" s="5"/>
      <c r="K12" s="5"/>
      <c r="L12" s="5"/>
      <c r="M12" s="5"/>
      <c r="N12" s="5"/>
      <c r="O12" s="15"/>
    </row>
    <row r="13" spans="1:17" ht="18" thickBot="1" x14ac:dyDescent="0.35">
      <c r="A13" s="167" t="s">
        <v>25</v>
      </c>
      <c r="B13" s="168"/>
      <c r="C13" s="168"/>
      <c r="D13" s="168"/>
      <c r="E13" s="168"/>
      <c r="F13" s="168"/>
      <c r="G13" s="168"/>
      <c r="H13" s="168"/>
      <c r="I13" s="168"/>
      <c r="J13" s="168"/>
      <c r="K13" s="168"/>
      <c r="L13" s="168"/>
      <c r="M13" s="168"/>
      <c r="N13" s="169"/>
      <c r="O13" s="16" t="s">
        <v>26</v>
      </c>
    </row>
    <row r="14" spans="1:17" ht="23.4" thickBot="1" x14ac:dyDescent="0.35">
      <c r="A14" s="170" t="s">
        <v>27</v>
      </c>
      <c r="B14" s="171"/>
      <c r="C14" s="171"/>
      <c r="D14" s="171"/>
      <c r="E14" s="171"/>
      <c r="F14" s="171"/>
      <c r="G14" s="171"/>
      <c r="H14" s="171"/>
      <c r="I14" s="171"/>
      <c r="J14" s="171"/>
      <c r="K14" s="171"/>
      <c r="L14" s="171"/>
      <c r="M14" s="172"/>
      <c r="N14" s="5"/>
      <c r="O14" s="15"/>
    </row>
    <row r="15" spans="1:17" ht="31.5" customHeight="1" thickBot="1" x14ac:dyDescent="0.35">
      <c r="A15" s="173" t="s">
        <v>28</v>
      </c>
      <c r="B15" s="174"/>
      <c r="C15" s="17"/>
      <c r="D15" s="193" t="s">
        <v>165</v>
      </c>
      <c r="E15" s="194"/>
      <c r="F15" s="194"/>
      <c r="G15" s="194"/>
      <c r="H15" s="194"/>
      <c r="I15" s="194"/>
      <c r="J15" s="194"/>
      <c r="K15" s="194"/>
      <c r="L15" s="194"/>
      <c r="M15" s="195"/>
      <c r="N15" s="18"/>
      <c r="O15" s="19">
        <v>4</v>
      </c>
    </row>
    <row r="16" spans="1:17" ht="15" thickBot="1" x14ac:dyDescent="0.35">
      <c r="A16" s="20"/>
      <c r="B16" s="5"/>
      <c r="C16" s="5"/>
      <c r="D16" s="21"/>
      <c r="E16" s="5"/>
      <c r="F16" s="5"/>
      <c r="G16" s="5"/>
      <c r="H16" s="5"/>
      <c r="I16" s="5"/>
      <c r="J16" s="5"/>
      <c r="K16" s="5"/>
      <c r="L16" s="5"/>
      <c r="M16" s="5"/>
      <c r="N16" s="5"/>
      <c r="O16" s="22"/>
    </row>
    <row r="17" spans="1:18" ht="40.5" customHeight="1" thickBot="1" x14ac:dyDescent="0.35">
      <c r="A17" s="179" t="s">
        <v>29</v>
      </c>
      <c r="B17" s="180"/>
      <c r="C17" s="5"/>
      <c r="D17" s="23"/>
      <c r="E17" s="181"/>
      <c r="F17" s="182"/>
      <c r="G17" s="182"/>
      <c r="H17" s="182"/>
      <c r="I17" s="182"/>
      <c r="J17" s="182"/>
      <c r="K17" s="182"/>
      <c r="L17" s="182"/>
      <c r="M17" s="183"/>
      <c r="N17" s="18"/>
      <c r="O17" s="19"/>
    </row>
    <row r="18" spans="1:18" ht="15" thickBot="1" x14ac:dyDescent="0.35">
      <c r="A18" s="20"/>
      <c r="B18" s="5"/>
      <c r="C18" s="5"/>
      <c r="D18" s="21"/>
      <c r="E18" s="5"/>
      <c r="F18" s="5"/>
      <c r="G18" s="5"/>
      <c r="H18" s="5"/>
      <c r="I18" s="5"/>
      <c r="J18" s="5"/>
      <c r="K18" s="5"/>
      <c r="L18" s="5"/>
      <c r="M18" s="5"/>
      <c r="N18" s="5"/>
      <c r="O18" s="22"/>
    </row>
    <row r="19" spans="1:18" ht="40.5" customHeight="1" thickBot="1" x14ac:dyDescent="0.35">
      <c r="A19" s="179" t="s">
        <v>30</v>
      </c>
      <c r="B19" s="180"/>
      <c r="C19" s="17"/>
      <c r="D19" s="73"/>
      <c r="E19" s="182" t="s">
        <v>166</v>
      </c>
      <c r="F19" s="182"/>
      <c r="G19" s="182"/>
      <c r="H19" s="182"/>
      <c r="I19" s="182"/>
      <c r="J19" s="182"/>
      <c r="K19" s="182"/>
      <c r="L19" s="182"/>
      <c r="M19" s="183"/>
      <c r="N19" s="18"/>
      <c r="O19" s="19">
        <v>3</v>
      </c>
    </row>
    <row r="20" spans="1:18" ht="15" thickBot="1" x14ac:dyDescent="0.35">
      <c r="A20" s="20"/>
      <c r="B20" s="5"/>
      <c r="C20" s="5"/>
      <c r="D20" s="5"/>
      <c r="E20" s="5"/>
      <c r="F20" s="5"/>
      <c r="G20" s="5"/>
      <c r="H20" s="5"/>
      <c r="I20" s="5"/>
      <c r="J20" s="5"/>
      <c r="K20" s="5"/>
      <c r="L20" s="5"/>
      <c r="M20" s="5"/>
      <c r="N20" s="5"/>
      <c r="O20" s="22"/>
    </row>
    <row r="21" spans="1:18" ht="48.75" customHeight="1" thickBot="1" x14ac:dyDescent="0.35">
      <c r="A21" s="179" t="s">
        <v>31</v>
      </c>
      <c r="B21" s="180"/>
      <c r="C21" s="17"/>
      <c r="D21" s="184"/>
      <c r="E21" s="185"/>
      <c r="F21" s="185"/>
      <c r="G21" s="185"/>
      <c r="H21" s="185"/>
      <c r="I21" s="185"/>
      <c r="J21" s="185"/>
      <c r="K21" s="185"/>
      <c r="L21" s="185"/>
      <c r="M21" s="186"/>
      <c r="N21" s="18"/>
      <c r="O21" s="19"/>
    </row>
    <row r="22" spans="1:18" ht="16.2" thickBot="1" x14ac:dyDescent="0.35">
      <c r="A22" s="24"/>
      <c r="B22" s="25"/>
      <c r="C22" s="26"/>
      <c r="D22" s="27"/>
      <c r="E22" s="27"/>
      <c r="F22" s="27"/>
      <c r="G22" s="27"/>
      <c r="H22" s="27"/>
      <c r="I22" s="27"/>
      <c r="J22" s="27"/>
      <c r="K22" s="27"/>
      <c r="L22" s="27"/>
      <c r="M22" s="27"/>
      <c r="N22" s="26"/>
      <c r="O22" s="28"/>
    </row>
    <row r="23" spans="1:18" ht="18.600000000000001" thickTop="1" thickBot="1" x14ac:dyDescent="0.35">
      <c r="A23" s="187" t="s">
        <v>8</v>
      </c>
      <c r="B23" s="188"/>
      <c r="C23" s="188"/>
      <c r="D23" s="188"/>
      <c r="E23" s="188"/>
      <c r="F23" s="188"/>
      <c r="G23" s="188"/>
      <c r="H23" s="188"/>
      <c r="I23" s="188"/>
      <c r="J23" s="188"/>
      <c r="K23" s="188"/>
      <c r="L23" s="188"/>
      <c r="M23" s="189"/>
      <c r="N23" s="5"/>
      <c r="O23" s="29">
        <f>IF( SUM(O15:O21)&lt;=10,SUM(O15:O21),"EXCEDE LOS 10 PUNTOS VALIDOS")</f>
        <v>7</v>
      </c>
    </row>
    <row r="24" spans="1:18" ht="18" thickBot="1" x14ac:dyDescent="0.35">
      <c r="A24" s="30"/>
      <c r="B24" s="31"/>
      <c r="C24" s="31"/>
      <c r="D24" s="31"/>
      <c r="E24" s="31"/>
      <c r="F24" s="31"/>
      <c r="G24" s="31"/>
      <c r="H24" s="31"/>
      <c r="I24" s="31"/>
      <c r="J24" s="31"/>
      <c r="K24" s="31"/>
      <c r="L24" s="31"/>
      <c r="M24" s="31"/>
      <c r="N24" s="5"/>
      <c r="O24" s="28"/>
    </row>
    <row r="25" spans="1:18" ht="23.4" thickBot="1" x14ac:dyDescent="0.35">
      <c r="A25" s="170" t="s">
        <v>32</v>
      </c>
      <c r="B25" s="171"/>
      <c r="C25" s="171"/>
      <c r="D25" s="171"/>
      <c r="E25" s="171"/>
      <c r="F25" s="171"/>
      <c r="G25" s="171"/>
      <c r="H25" s="171"/>
      <c r="I25" s="171"/>
      <c r="J25" s="171"/>
      <c r="K25" s="171"/>
      <c r="L25" s="171"/>
      <c r="M25" s="172"/>
      <c r="N25" s="5"/>
      <c r="O25" s="28"/>
    </row>
    <row r="26" spans="1:18" ht="105" customHeight="1" thickBot="1" x14ac:dyDescent="0.35">
      <c r="A26" s="173" t="s">
        <v>33</v>
      </c>
      <c r="B26" s="174"/>
      <c r="C26" s="17"/>
      <c r="D26" s="193" t="s">
        <v>182</v>
      </c>
      <c r="E26" s="194"/>
      <c r="F26" s="194"/>
      <c r="G26" s="194"/>
      <c r="H26" s="194"/>
      <c r="I26" s="194"/>
      <c r="J26" s="194"/>
      <c r="K26" s="194"/>
      <c r="L26" s="194"/>
      <c r="M26" s="195"/>
      <c r="N26" s="18"/>
      <c r="O26" s="80">
        <v>2.5</v>
      </c>
      <c r="Q26" s="32"/>
      <c r="R26" s="32"/>
    </row>
    <row r="27" spans="1:18" ht="16.2" thickBot="1" x14ac:dyDescent="0.35">
      <c r="A27" s="24"/>
      <c r="B27" s="25"/>
      <c r="C27" s="26"/>
      <c r="D27" s="27"/>
      <c r="E27" s="27"/>
      <c r="F27" s="27"/>
      <c r="G27" s="27"/>
      <c r="H27" s="27"/>
      <c r="I27" s="27"/>
      <c r="J27" s="27"/>
      <c r="K27" s="27"/>
      <c r="L27" s="27"/>
      <c r="M27" s="27"/>
      <c r="N27" s="26"/>
      <c r="O27" s="28"/>
    </row>
    <row r="28" spans="1:18" ht="18.600000000000001" thickTop="1" thickBot="1" x14ac:dyDescent="0.35">
      <c r="A28" s="187" t="s">
        <v>7</v>
      </c>
      <c r="B28" s="188"/>
      <c r="C28" s="188"/>
      <c r="D28" s="188"/>
      <c r="E28" s="188"/>
      <c r="F28" s="188"/>
      <c r="G28" s="188"/>
      <c r="H28" s="188"/>
      <c r="I28" s="188"/>
      <c r="J28" s="188"/>
      <c r="K28" s="188"/>
      <c r="L28" s="188"/>
      <c r="M28" s="189"/>
      <c r="N28" s="26"/>
      <c r="O28" s="29">
        <f>IF(O26&lt;=10,O26,"EXCEDE LOS 10 PUNTOS PERMITIDOS")</f>
        <v>2.5</v>
      </c>
      <c r="Q28" s="32"/>
      <c r="R28" s="32"/>
    </row>
    <row r="29" spans="1:18" ht="15" thickBot="1" x14ac:dyDescent="0.35">
      <c r="A29" s="33"/>
      <c r="B29" s="34"/>
      <c r="C29" s="34"/>
      <c r="D29" s="34"/>
      <c r="E29" s="34"/>
      <c r="F29" s="34"/>
      <c r="G29" s="34"/>
      <c r="H29" s="34"/>
      <c r="I29" s="34"/>
      <c r="J29" s="34"/>
      <c r="K29" s="34"/>
      <c r="L29" s="34"/>
      <c r="M29" s="34"/>
      <c r="N29" s="34"/>
      <c r="O29" s="28"/>
    </row>
    <row r="30" spans="1:18" ht="23.4" thickBot="1" x14ac:dyDescent="0.35">
      <c r="A30" s="170" t="s">
        <v>34</v>
      </c>
      <c r="B30" s="171"/>
      <c r="C30" s="171"/>
      <c r="D30" s="171"/>
      <c r="E30" s="171"/>
      <c r="F30" s="171"/>
      <c r="G30" s="171"/>
      <c r="H30" s="171"/>
      <c r="I30" s="171"/>
      <c r="J30" s="171"/>
      <c r="K30" s="171"/>
      <c r="L30" s="171"/>
      <c r="M30" s="172"/>
      <c r="N30" s="34"/>
      <c r="O30" s="28"/>
    </row>
    <row r="31" spans="1:18" ht="331.95" customHeight="1" thickBot="1" x14ac:dyDescent="0.35">
      <c r="A31" s="173" t="s">
        <v>6</v>
      </c>
      <c r="B31" s="174"/>
      <c r="C31" s="17"/>
      <c r="D31" s="193" t="s">
        <v>126</v>
      </c>
      <c r="E31" s="194"/>
      <c r="F31" s="194"/>
      <c r="G31" s="194"/>
      <c r="H31" s="194"/>
      <c r="I31" s="194"/>
      <c r="J31" s="194"/>
      <c r="K31" s="194"/>
      <c r="L31" s="194"/>
      <c r="M31" s="195"/>
      <c r="N31" s="18"/>
      <c r="O31" s="19">
        <v>5.3</v>
      </c>
    </row>
    <row r="32" spans="1:18" ht="15" thickBot="1" x14ac:dyDescent="0.35">
      <c r="A32" s="35"/>
      <c r="B32" s="5"/>
      <c r="C32" s="5"/>
      <c r="D32" s="5"/>
      <c r="E32" s="5"/>
      <c r="F32" s="5"/>
      <c r="G32" s="5"/>
      <c r="H32" s="5"/>
      <c r="I32" s="5"/>
      <c r="J32" s="5"/>
      <c r="K32" s="5"/>
      <c r="L32" s="5"/>
      <c r="M32" s="5"/>
      <c r="N32" s="5"/>
      <c r="O32" s="28"/>
    </row>
    <row r="33" spans="1:15" ht="18.600000000000001" thickTop="1" thickBot="1" x14ac:dyDescent="0.35">
      <c r="A33" s="187" t="s">
        <v>5</v>
      </c>
      <c r="B33" s="188"/>
      <c r="C33" s="188"/>
      <c r="D33" s="188"/>
      <c r="E33" s="188"/>
      <c r="F33" s="188"/>
      <c r="G33" s="188"/>
      <c r="H33" s="188"/>
      <c r="I33" s="188"/>
      <c r="J33" s="188"/>
      <c r="K33" s="188"/>
      <c r="L33" s="188"/>
      <c r="M33" s="189"/>
      <c r="N33" s="26"/>
      <c r="O33" s="29">
        <f>IF(O31&lt;=10,O31,"EXCEDE LOS 10 PUNTOS PERMITIDOS")</f>
        <v>5.3</v>
      </c>
    </row>
    <row r="34" spans="1:15" ht="15" thickBot="1" x14ac:dyDescent="0.35">
      <c r="A34" s="35"/>
      <c r="B34" s="5"/>
      <c r="C34" s="5"/>
      <c r="D34" s="5"/>
      <c r="E34" s="5"/>
      <c r="F34" s="5"/>
      <c r="G34" s="5"/>
      <c r="H34" s="5"/>
      <c r="I34" s="5"/>
      <c r="J34" s="5"/>
      <c r="K34" s="5"/>
      <c r="L34" s="5"/>
      <c r="M34" s="5"/>
      <c r="N34" s="5"/>
      <c r="O34" s="28"/>
    </row>
    <row r="35" spans="1:15" ht="23.4" thickBot="1" x14ac:dyDescent="0.35">
      <c r="A35" s="170" t="s">
        <v>35</v>
      </c>
      <c r="B35" s="171"/>
      <c r="C35" s="171"/>
      <c r="D35" s="171"/>
      <c r="E35" s="171"/>
      <c r="F35" s="171"/>
      <c r="G35" s="171"/>
      <c r="H35" s="171"/>
      <c r="I35" s="171"/>
      <c r="J35" s="171"/>
      <c r="K35" s="171"/>
      <c r="L35" s="171"/>
      <c r="M35" s="172"/>
      <c r="N35" s="5"/>
      <c r="O35" s="28"/>
    </row>
    <row r="36" spans="1:15" ht="112.2" customHeight="1" thickBot="1" x14ac:dyDescent="0.35">
      <c r="A36" s="179" t="s">
        <v>4</v>
      </c>
      <c r="B36" s="180"/>
      <c r="C36" s="17"/>
      <c r="D36" s="193" t="s">
        <v>183</v>
      </c>
      <c r="E36" s="194"/>
      <c r="F36" s="194"/>
      <c r="G36" s="194"/>
      <c r="H36" s="194"/>
      <c r="I36" s="194"/>
      <c r="J36" s="194"/>
      <c r="K36" s="194"/>
      <c r="L36" s="194"/>
      <c r="M36" s="195"/>
      <c r="N36" s="18"/>
      <c r="O36" s="19">
        <v>0.28000000000000003</v>
      </c>
    </row>
    <row r="37" spans="1:15" ht="16.2" thickBot="1" x14ac:dyDescent="0.35">
      <c r="A37" s="24"/>
      <c r="B37" s="25"/>
      <c r="C37" s="26"/>
      <c r="D37" s="27"/>
      <c r="E37" s="27"/>
      <c r="F37" s="27"/>
      <c r="G37" s="27"/>
      <c r="H37" s="27"/>
      <c r="I37" s="27"/>
      <c r="J37" s="27"/>
      <c r="K37" s="27"/>
      <c r="L37" s="27"/>
      <c r="M37" s="27"/>
      <c r="N37" s="26"/>
      <c r="O37" s="28"/>
    </row>
    <row r="38" spans="1:15" ht="18.600000000000001" thickTop="1" thickBot="1" x14ac:dyDescent="0.35">
      <c r="A38" s="187" t="s">
        <v>3</v>
      </c>
      <c r="B38" s="188"/>
      <c r="C38" s="188"/>
      <c r="D38" s="188"/>
      <c r="E38" s="188"/>
      <c r="F38" s="188"/>
      <c r="G38" s="188"/>
      <c r="H38" s="188"/>
      <c r="I38" s="188"/>
      <c r="J38" s="188"/>
      <c r="K38" s="188"/>
      <c r="L38" s="188"/>
      <c r="M38" s="189"/>
      <c r="N38" s="26"/>
      <c r="O38" s="29">
        <f>IF(O36&lt;=10,O36,"EXCEDE LOS 10 PUNTOS PERMITIDOS")</f>
        <v>0.28000000000000003</v>
      </c>
    </row>
    <row r="39" spans="1:15" x14ac:dyDescent="0.3">
      <c r="A39" s="35"/>
      <c r="B39" s="5"/>
      <c r="C39" s="5"/>
      <c r="D39" s="5"/>
      <c r="E39" s="5"/>
      <c r="F39" s="5"/>
      <c r="G39" s="5"/>
      <c r="H39" s="5"/>
      <c r="I39" s="5"/>
      <c r="J39" s="5"/>
      <c r="K39" s="5"/>
      <c r="L39" s="5"/>
      <c r="M39" s="5"/>
      <c r="N39" s="5"/>
      <c r="O39" s="28"/>
    </row>
    <row r="40" spans="1:15" ht="15" thickBot="1" x14ac:dyDescent="0.35">
      <c r="A40" s="35"/>
      <c r="B40" s="5"/>
      <c r="C40" s="5"/>
      <c r="D40" s="5"/>
      <c r="E40" s="5"/>
      <c r="F40" s="5"/>
      <c r="G40" s="5"/>
      <c r="H40" s="5"/>
      <c r="I40" s="5"/>
      <c r="J40" s="5"/>
      <c r="K40" s="5"/>
      <c r="L40" s="5"/>
      <c r="M40" s="5"/>
      <c r="N40" s="5"/>
      <c r="O40" s="36"/>
    </row>
    <row r="41" spans="1:15" ht="24" thickTop="1" thickBot="1" x14ac:dyDescent="0.35">
      <c r="A41" s="190" t="s">
        <v>2</v>
      </c>
      <c r="B41" s="191"/>
      <c r="C41" s="191"/>
      <c r="D41" s="191"/>
      <c r="E41" s="191"/>
      <c r="F41" s="191"/>
      <c r="G41" s="191"/>
      <c r="H41" s="191"/>
      <c r="I41" s="191"/>
      <c r="J41" s="191"/>
      <c r="K41" s="191"/>
      <c r="L41" s="191"/>
      <c r="M41" s="192"/>
      <c r="N41" s="37"/>
      <c r="O41" s="38">
        <f>IF((O23+O28+O33+O38)&lt;=30,(O23+O28+O33+O38),"ERROR EXCEDE LOS 30 PUNTOS")</f>
        <v>15.08</v>
      </c>
    </row>
    <row r="42" spans="1:15" x14ac:dyDescent="0.3">
      <c r="A42" s="39"/>
      <c r="B42" s="5"/>
      <c r="C42" s="5"/>
      <c r="D42" s="5"/>
      <c r="E42" s="5"/>
      <c r="F42" s="5"/>
      <c r="G42" s="5"/>
      <c r="H42" s="5"/>
      <c r="I42" s="5"/>
      <c r="J42" s="5"/>
      <c r="K42" s="5"/>
      <c r="L42" s="5"/>
      <c r="M42" s="5"/>
      <c r="N42" s="5"/>
      <c r="O42" s="40"/>
    </row>
    <row r="43" spans="1:15" x14ac:dyDescent="0.3">
      <c r="A43" s="39"/>
      <c r="B43" s="5"/>
      <c r="C43" s="5"/>
      <c r="D43" s="5"/>
      <c r="E43" s="5"/>
      <c r="F43" s="5"/>
      <c r="G43" s="5"/>
      <c r="H43" s="5"/>
      <c r="I43" s="5"/>
      <c r="J43" s="5"/>
      <c r="K43" s="5"/>
      <c r="L43" s="5"/>
      <c r="M43" s="5"/>
      <c r="N43" s="5"/>
      <c r="O43" s="40"/>
    </row>
    <row r="44" spans="1:15" x14ac:dyDescent="0.3">
      <c r="A44" s="39"/>
      <c r="B44" s="5"/>
      <c r="C44" s="5"/>
      <c r="D44" s="5"/>
      <c r="E44" s="5"/>
      <c r="F44" s="5"/>
      <c r="G44" s="5"/>
      <c r="H44" s="5"/>
      <c r="I44" s="5"/>
      <c r="J44" s="5"/>
      <c r="K44" s="5"/>
      <c r="L44" s="5"/>
      <c r="M44" s="5"/>
      <c r="N44" s="5"/>
      <c r="O44" s="40"/>
    </row>
    <row r="45" spans="1:15" x14ac:dyDescent="0.3">
      <c r="A45" s="39"/>
      <c r="B45" s="5"/>
      <c r="C45" s="5"/>
      <c r="D45" s="5"/>
      <c r="E45" s="5"/>
      <c r="F45" s="5"/>
      <c r="G45" s="5"/>
      <c r="H45" s="5"/>
      <c r="I45" s="5"/>
      <c r="J45" s="5"/>
      <c r="K45" s="5"/>
      <c r="L45" s="5"/>
      <c r="M45" s="5"/>
      <c r="N45" s="5"/>
      <c r="O45" s="40"/>
    </row>
    <row r="46" spans="1:15" x14ac:dyDescent="0.3">
      <c r="A46" s="39"/>
      <c r="B46" s="5"/>
      <c r="C46" s="5"/>
      <c r="D46" s="5"/>
      <c r="E46" s="5"/>
      <c r="F46" s="5"/>
      <c r="G46" s="5"/>
      <c r="H46" s="5"/>
      <c r="I46" s="5"/>
      <c r="J46" s="5"/>
      <c r="K46" s="5"/>
      <c r="L46" s="5"/>
      <c r="M46" s="5"/>
      <c r="N46" s="5"/>
      <c r="O46" s="40"/>
    </row>
    <row r="47" spans="1:15" x14ac:dyDescent="0.3">
      <c r="A47" s="39"/>
      <c r="B47" s="5"/>
      <c r="C47" s="5"/>
      <c r="D47" s="5"/>
      <c r="E47" s="5"/>
      <c r="F47" s="5"/>
      <c r="G47" s="5"/>
      <c r="H47" s="5"/>
      <c r="I47" s="5"/>
      <c r="J47" s="5"/>
      <c r="K47" s="5"/>
      <c r="L47" s="5"/>
      <c r="M47" s="5"/>
      <c r="N47" s="5"/>
      <c r="O47" s="40"/>
    </row>
    <row r="48" spans="1:15" x14ac:dyDescent="0.3">
      <c r="A48" s="39"/>
      <c r="B48" s="5"/>
      <c r="C48" s="5"/>
      <c r="D48" s="5"/>
      <c r="E48" s="5"/>
      <c r="F48" s="5"/>
      <c r="G48" s="5"/>
      <c r="H48" s="5"/>
      <c r="I48" s="5"/>
      <c r="J48" s="5"/>
      <c r="K48" s="5"/>
      <c r="L48" s="5"/>
      <c r="M48" s="5"/>
      <c r="N48" s="5"/>
      <c r="O48" s="40"/>
    </row>
    <row r="49" spans="1:16" x14ac:dyDescent="0.3">
      <c r="A49" s="39"/>
      <c r="B49" s="5"/>
      <c r="C49" s="5"/>
      <c r="D49" s="5"/>
      <c r="E49" s="5"/>
      <c r="F49" s="5"/>
      <c r="G49" s="5"/>
      <c r="H49" s="5"/>
      <c r="I49" s="5"/>
      <c r="J49" s="5"/>
      <c r="K49" s="5"/>
      <c r="L49" s="5"/>
      <c r="M49" s="5"/>
      <c r="N49" s="5"/>
      <c r="O49" s="40"/>
    </row>
    <row r="50" spans="1:16" x14ac:dyDescent="0.3">
      <c r="A50" s="39"/>
      <c r="B50" s="5"/>
      <c r="C50" s="5"/>
      <c r="D50" s="5"/>
      <c r="E50" s="5"/>
      <c r="F50" s="5"/>
      <c r="G50" s="5"/>
      <c r="H50" s="5"/>
      <c r="I50" s="5"/>
      <c r="J50" s="5"/>
      <c r="K50" s="5"/>
      <c r="L50" s="5"/>
      <c r="M50" s="5"/>
      <c r="N50" s="5"/>
      <c r="O50" s="40"/>
    </row>
    <row r="51" spans="1:16" x14ac:dyDescent="0.3">
      <c r="A51" s="39"/>
      <c r="B51" s="5"/>
      <c r="C51" s="5"/>
      <c r="D51" s="5"/>
      <c r="E51" s="5"/>
      <c r="F51" s="5"/>
      <c r="G51" s="5"/>
      <c r="H51" s="5"/>
      <c r="I51" s="5"/>
      <c r="J51" s="5"/>
      <c r="K51" s="5"/>
      <c r="L51" s="5"/>
      <c r="M51" s="5"/>
      <c r="N51" s="5"/>
      <c r="O51" s="40"/>
    </row>
    <row r="52" spans="1:16" s="44" customFormat="1" x14ac:dyDescent="0.3">
      <c r="A52" s="41"/>
      <c r="B52" s="42"/>
      <c r="C52" s="42"/>
      <c r="D52" s="42"/>
      <c r="E52" s="42"/>
      <c r="F52" s="42"/>
      <c r="G52" s="42"/>
      <c r="H52" s="42"/>
      <c r="I52" s="42"/>
      <c r="J52" s="42"/>
      <c r="K52" s="42"/>
      <c r="L52" s="42"/>
      <c r="M52" s="42"/>
      <c r="N52" s="42"/>
      <c r="O52" s="43"/>
    </row>
    <row r="53" spans="1:16" s="44" customFormat="1" x14ac:dyDescent="0.3">
      <c r="A53" s="41"/>
      <c r="B53" s="42"/>
      <c r="C53" s="42"/>
      <c r="D53" s="42"/>
      <c r="E53" s="42"/>
      <c r="F53" s="42"/>
      <c r="G53" s="42"/>
      <c r="H53" s="42"/>
      <c r="I53" s="42"/>
      <c r="J53" s="42"/>
      <c r="K53" s="42"/>
      <c r="L53" s="42"/>
      <c r="M53" s="42"/>
      <c r="N53" s="42"/>
      <c r="O53" s="45" t="s">
        <v>36</v>
      </c>
    </row>
    <row r="54" spans="1:16" s="44" customFormat="1" x14ac:dyDescent="0.3">
      <c r="A54" s="41"/>
      <c r="B54" s="42"/>
      <c r="C54" s="42"/>
      <c r="D54" s="42"/>
      <c r="E54" s="42"/>
      <c r="F54" s="42"/>
      <c r="G54" s="42"/>
      <c r="H54" s="42"/>
      <c r="I54" s="42"/>
      <c r="J54" s="42"/>
      <c r="K54" s="42"/>
      <c r="L54" s="42"/>
      <c r="M54" s="42"/>
      <c r="N54" s="42"/>
      <c r="O54" s="43"/>
    </row>
    <row r="55" spans="1:16" s="44" customFormat="1" x14ac:dyDescent="0.3">
      <c r="A55" s="41"/>
      <c r="B55" s="42"/>
      <c r="C55" s="42"/>
      <c r="D55" s="42"/>
      <c r="E55" s="42"/>
      <c r="F55" s="42"/>
      <c r="G55" s="42"/>
      <c r="H55" s="42"/>
      <c r="I55" s="42"/>
      <c r="J55" s="42"/>
      <c r="K55" s="42"/>
      <c r="L55" s="42"/>
      <c r="M55" s="42"/>
      <c r="N55" s="42"/>
      <c r="O55" s="43"/>
    </row>
    <row r="56" spans="1:16" s="44" customFormat="1" ht="24.6" x14ac:dyDescent="0.3">
      <c r="A56" s="203" t="s">
        <v>37</v>
      </c>
      <c r="B56" s="204"/>
      <c r="C56" s="204"/>
      <c r="D56" s="204"/>
      <c r="E56" s="204"/>
      <c r="F56" s="204"/>
      <c r="G56" s="204"/>
      <c r="H56" s="204"/>
      <c r="I56" s="204"/>
      <c r="J56" s="204"/>
      <c r="K56" s="204"/>
      <c r="L56" s="204"/>
      <c r="M56" s="204"/>
      <c r="N56" s="204"/>
      <c r="O56" s="205"/>
    </row>
    <row r="57" spans="1:16" s="44" customFormat="1" x14ac:dyDescent="0.3">
      <c r="A57" s="46"/>
      <c r="B57" s="42"/>
      <c r="C57" s="42"/>
      <c r="D57" s="42"/>
      <c r="E57" s="42"/>
      <c r="F57" s="42"/>
      <c r="G57" s="42"/>
      <c r="H57" s="42"/>
      <c r="I57" s="42"/>
      <c r="J57" s="42"/>
      <c r="K57" s="42"/>
      <c r="L57" s="47"/>
      <c r="M57" s="42"/>
      <c r="N57" s="42"/>
      <c r="O57" s="42"/>
      <c r="P57" s="48"/>
    </row>
    <row r="58" spans="1:16" s="44" customFormat="1" ht="36.75" customHeight="1" x14ac:dyDescent="0.3">
      <c r="A58" s="206" t="s">
        <v>38</v>
      </c>
      <c r="B58" s="206"/>
      <c r="C58" s="206"/>
      <c r="D58" s="206"/>
      <c r="E58" s="206"/>
      <c r="F58" s="207"/>
      <c r="G58" s="207"/>
      <c r="H58" s="207"/>
      <c r="I58" s="49" t="s">
        <v>39</v>
      </c>
      <c r="J58" s="69" t="s">
        <v>40</v>
      </c>
      <c r="K58" s="69" t="s">
        <v>41</v>
      </c>
      <c r="L58" s="69" t="s">
        <v>42</v>
      </c>
      <c r="M58" s="69"/>
      <c r="N58" s="50"/>
      <c r="O58" s="69" t="s">
        <v>43</v>
      </c>
    </row>
    <row r="59" spans="1:16" s="44" customFormat="1" ht="23.25" customHeight="1" x14ac:dyDescent="0.3">
      <c r="A59" s="70">
        <v>1</v>
      </c>
      <c r="B59" s="201" t="s">
        <v>44</v>
      </c>
      <c r="C59" s="201"/>
      <c r="D59" s="201"/>
      <c r="E59" s="201"/>
      <c r="F59" s="202"/>
      <c r="G59" s="202"/>
      <c r="H59" s="202"/>
      <c r="I59" s="51" t="s">
        <v>45</v>
      </c>
      <c r="J59" s="52">
        <v>0</v>
      </c>
      <c r="K59" s="52">
        <v>0</v>
      </c>
      <c r="L59" s="52">
        <v>0</v>
      </c>
      <c r="M59" s="53"/>
      <c r="N59" s="53"/>
      <c r="O59" s="53">
        <f>J59+K59+L59</f>
        <v>0</v>
      </c>
    </row>
    <row r="60" spans="1:16" s="44" customFormat="1" x14ac:dyDescent="0.3">
      <c r="A60" s="70">
        <v>2</v>
      </c>
      <c r="B60" s="200" t="s">
        <v>46</v>
      </c>
      <c r="C60" s="201"/>
      <c r="D60" s="201"/>
      <c r="E60" s="201"/>
      <c r="F60" s="202"/>
      <c r="G60" s="202"/>
      <c r="H60" s="202"/>
      <c r="I60" s="51" t="s">
        <v>45</v>
      </c>
      <c r="J60" s="52">
        <v>0</v>
      </c>
      <c r="K60" s="52">
        <v>0</v>
      </c>
      <c r="L60" s="52">
        <v>0</v>
      </c>
      <c r="M60" s="53"/>
      <c r="N60" s="53"/>
      <c r="O60" s="53">
        <f t="shared" ref="O60:O65" si="0">J60+K60+L60</f>
        <v>0</v>
      </c>
    </row>
    <row r="61" spans="1:16" s="44" customFormat="1" ht="37.5" customHeight="1" x14ac:dyDescent="0.3">
      <c r="A61" s="70">
        <v>3</v>
      </c>
      <c r="B61" s="201" t="s">
        <v>47</v>
      </c>
      <c r="C61" s="201"/>
      <c r="D61" s="201"/>
      <c r="E61" s="201"/>
      <c r="F61" s="202"/>
      <c r="G61" s="202"/>
      <c r="H61" s="202"/>
      <c r="I61" s="51" t="s">
        <v>48</v>
      </c>
      <c r="J61" s="52">
        <v>0</v>
      </c>
      <c r="K61" s="52">
        <v>0</v>
      </c>
      <c r="L61" s="52">
        <v>0</v>
      </c>
      <c r="M61" s="53"/>
      <c r="N61" s="53"/>
      <c r="O61" s="53">
        <f t="shared" si="0"/>
        <v>0</v>
      </c>
    </row>
    <row r="62" spans="1:16" s="44" customFormat="1" ht="37.5" customHeight="1" x14ac:dyDescent="0.3">
      <c r="A62" s="70">
        <v>4</v>
      </c>
      <c r="B62" s="201" t="s">
        <v>49</v>
      </c>
      <c r="C62" s="201"/>
      <c r="D62" s="201"/>
      <c r="E62" s="201"/>
      <c r="F62" s="202"/>
      <c r="G62" s="202"/>
      <c r="H62" s="202"/>
      <c r="I62" s="51" t="s">
        <v>48</v>
      </c>
      <c r="J62" s="52">
        <v>0</v>
      </c>
      <c r="K62" s="52">
        <v>0</v>
      </c>
      <c r="L62" s="52">
        <v>0</v>
      </c>
      <c r="M62" s="53"/>
      <c r="N62" s="53"/>
      <c r="O62" s="53">
        <f t="shared" si="0"/>
        <v>0</v>
      </c>
    </row>
    <row r="63" spans="1:16" s="44" customFormat="1" ht="37.5" customHeight="1" x14ac:dyDescent="0.3">
      <c r="A63" s="70">
        <v>5</v>
      </c>
      <c r="B63" s="201" t="s">
        <v>50</v>
      </c>
      <c r="C63" s="201"/>
      <c r="D63" s="201"/>
      <c r="E63" s="201"/>
      <c r="F63" s="202"/>
      <c r="G63" s="202"/>
      <c r="H63" s="202"/>
      <c r="I63" s="51" t="s">
        <v>48</v>
      </c>
      <c r="J63" s="52">
        <v>0</v>
      </c>
      <c r="K63" s="52">
        <v>0</v>
      </c>
      <c r="L63" s="52">
        <v>0</v>
      </c>
      <c r="M63" s="53"/>
      <c r="N63" s="53"/>
      <c r="O63" s="53">
        <f t="shared" si="0"/>
        <v>0</v>
      </c>
    </row>
    <row r="64" spans="1:16" s="44" customFormat="1" ht="37.5" customHeight="1" x14ac:dyDescent="0.3">
      <c r="A64" s="70">
        <v>6</v>
      </c>
      <c r="B64" s="201" t="s">
        <v>51</v>
      </c>
      <c r="C64" s="201"/>
      <c r="D64" s="201"/>
      <c r="E64" s="201"/>
      <c r="F64" s="202"/>
      <c r="G64" s="202"/>
      <c r="H64" s="202"/>
      <c r="I64" s="51" t="s">
        <v>52</v>
      </c>
      <c r="J64" s="52">
        <v>0</v>
      </c>
      <c r="K64" s="52">
        <v>0</v>
      </c>
      <c r="L64" s="52">
        <v>0</v>
      </c>
      <c r="M64" s="53"/>
      <c r="N64" s="53"/>
      <c r="O64" s="53">
        <f t="shared" si="0"/>
        <v>0</v>
      </c>
    </row>
    <row r="65" spans="1:15" s="44" customFormat="1" ht="37.5" customHeight="1" x14ac:dyDescent="0.3">
      <c r="A65" s="70">
        <v>7</v>
      </c>
      <c r="B65" s="201" t="s">
        <v>53</v>
      </c>
      <c r="C65" s="201"/>
      <c r="D65" s="201"/>
      <c r="E65" s="201"/>
      <c r="F65" s="202"/>
      <c r="G65" s="202"/>
      <c r="H65" s="202"/>
      <c r="I65" s="51" t="s">
        <v>52</v>
      </c>
      <c r="J65" s="52">
        <v>0</v>
      </c>
      <c r="K65" s="52">
        <v>0</v>
      </c>
      <c r="L65" s="52">
        <v>0</v>
      </c>
      <c r="M65" s="53"/>
      <c r="N65" s="53"/>
      <c r="O65" s="53">
        <f t="shared" si="0"/>
        <v>0</v>
      </c>
    </row>
    <row r="66" spans="1:15" s="44" customFormat="1" ht="15.6" x14ac:dyDescent="0.3">
      <c r="A66" s="209" t="s">
        <v>54</v>
      </c>
      <c r="B66" s="209"/>
      <c r="C66" s="209"/>
      <c r="D66" s="209"/>
      <c r="E66" s="209"/>
      <c r="F66" s="209"/>
      <c r="G66" s="209"/>
      <c r="H66" s="209"/>
      <c r="I66" s="209"/>
      <c r="J66" s="54">
        <f>SUM(J59:J65)</f>
        <v>0</v>
      </c>
      <c r="K66" s="54">
        <f>SUM(K59:K65)</f>
        <v>0</v>
      </c>
      <c r="L66" s="54">
        <f>SUM(L59:L65)</f>
        <v>0</v>
      </c>
      <c r="M66" s="55"/>
      <c r="N66" s="53"/>
      <c r="O66" s="53">
        <f>SUM(O59:O65)</f>
        <v>0</v>
      </c>
    </row>
    <row r="67" spans="1:15" s="44" customFormat="1" ht="17.399999999999999" x14ac:dyDescent="0.3">
      <c r="A67" s="210" t="s">
        <v>55</v>
      </c>
      <c r="B67" s="210"/>
      <c r="C67" s="210"/>
      <c r="D67" s="210"/>
      <c r="E67" s="210"/>
      <c r="F67" s="210"/>
      <c r="G67" s="210"/>
      <c r="H67" s="210"/>
      <c r="I67" s="210"/>
      <c r="J67" s="210"/>
      <c r="K67" s="210"/>
      <c r="L67" s="210"/>
      <c r="M67" s="50"/>
      <c r="N67" s="55"/>
      <c r="O67" s="56">
        <f>O66/3</f>
        <v>0</v>
      </c>
    </row>
    <row r="68" spans="1:15" s="44" customFormat="1" x14ac:dyDescent="0.3">
      <c r="A68" s="57"/>
      <c r="B68" s="50"/>
      <c r="C68" s="50"/>
      <c r="D68" s="50"/>
      <c r="E68" s="50"/>
      <c r="F68" s="50"/>
      <c r="G68" s="50"/>
      <c r="H68" s="50"/>
      <c r="I68" s="50"/>
      <c r="J68" s="50"/>
      <c r="K68" s="50"/>
      <c r="L68" s="50"/>
      <c r="M68" s="50"/>
      <c r="N68" s="50"/>
      <c r="O68" s="50"/>
    </row>
    <row r="69" spans="1:15" s="44" customFormat="1" ht="39" customHeight="1" x14ac:dyDescent="0.3">
      <c r="A69" s="206" t="s">
        <v>56</v>
      </c>
      <c r="B69" s="206"/>
      <c r="C69" s="206"/>
      <c r="D69" s="206"/>
      <c r="E69" s="206"/>
      <c r="F69" s="206"/>
      <c r="G69" s="206"/>
      <c r="H69" s="206"/>
      <c r="I69" s="49" t="s">
        <v>39</v>
      </c>
      <c r="J69" s="69" t="s">
        <v>40</v>
      </c>
      <c r="K69" s="69" t="s">
        <v>41</v>
      </c>
      <c r="L69" s="69" t="s">
        <v>42</v>
      </c>
      <c r="M69" s="69"/>
      <c r="N69" s="50"/>
      <c r="O69" s="69" t="s">
        <v>43</v>
      </c>
    </row>
    <row r="70" spans="1:15" s="44" customFormat="1" ht="15.6" x14ac:dyDescent="0.3">
      <c r="A70" s="70">
        <v>1</v>
      </c>
      <c r="B70" s="200" t="s">
        <v>57</v>
      </c>
      <c r="C70" s="200"/>
      <c r="D70" s="200"/>
      <c r="E70" s="200"/>
      <c r="F70" s="202"/>
      <c r="G70" s="202"/>
      <c r="H70" s="202"/>
      <c r="I70" s="55" t="s">
        <v>58</v>
      </c>
      <c r="J70" s="58">
        <v>0</v>
      </c>
      <c r="K70" s="58">
        <v>0</v>
      </c>
      <c r="L70" s="58">
        <v>0</v>
      </c>
      <c r="M70" s="58"/>
      <c r="N70" s="53"/>
      <c r="O70" s="53">
        <f>J70+K70+L70</f>
        <v>0</v>
      </c>
    </row>
    <row r="71" spans="1:15" s="44" customFormat="1" ht="15.6" x14ac:dyDescent="0.3">
      <c r="A71" s="70">
        <v>2</v>
      </c>
      <c r="B71" s="200" t="s">
        <v>59</v>
      </c>
      <c r="C71" s="200"/>
      <c r="D71" s="200"/>
      <c r="E71" s="200"/>
      <c r="F71" s="202"/>
      <c r="G71" s="202"/>
      <c r="H71" s="202"/>
      <c r="I71" s="55" t="s">
        <v>58</v>
      </c>
      <c r="J71" s="58">
        <v>0</v>
      </c>
      <c r="K71" s="58">
        <v>0</v>
      </c>
      <c r="L71" s="58">
        <v>0</v>
      </c>
      <c r="M71" s="58"/>
      <c r="N71" s="53"/>
      <c r="O71" s="53">
        <f>J71+K71+L71</f>
        <v>0</v>
      </c>
    </row>
    <row r="72" spans="1:15" s="44" customFormat="1" ht="15.6" x14ac:dyDescent="0.3">
      <c r="A72" s="70">
        <v>3</v>
      </c>
      <c r="B72" s="200" t="s">
        <v>60</v>
      </c>
      <c r="C72" s="200"/>
      <c r="D72" s="200"/>
      <c r="E72" s="200"/>
      <c r="F72" s="202"/>
      <c r="G72" s="202"/>
      <c r="H72" s="202"/>
      <c r="I72" s="55" t="s">
        <v>58</v>
      </c>
      <c r="J72" s="58">
        <v>0</v>
      </c>
      <c r="K72" s="58">
        <v>0</v>
      </c>
      <c r="L72" s="58">
        <v>0</v>
      </c>
      <c r="M72" s="58"/>
      <c r="N72" s="53"/>
      <c r="O72" s="53">
        <f>J72+K72+L72</f>
        <v>0</v>
      </c>
    </row>
    <row r="73" spans="1:15" s="44" customFormat="1" x14ac:dyDescent="0.3">
      <c r="A73" s="70"/>
      <c r="B73" s="208" t="s">
        <v>61</v>
      </c>
      <c r="C73" s="208"/>
      <c r="D73" s="208"/>
      <c r="E73" s="208"/>
      <c r="F73" s="208"/>
      <c r="G73" s="208"/>
      <c r="H73" s="208"/>
      <c r="I73" s="208"/>
      <c r="J73" s="58">
        <f>SUM(J70:J72)</f>
        <v>0</v>
      </c>
      <c r="K73" s="58">
        <f>SUM(K70:K72)</f>
        <v>0</v>
      </c>
      <c r="L73" s="58">
        <f>SUM(L70:L72)</f>
        <v>0</v>
      </c>
      <c r="M73" s="58"/>
      <c r="N73" s="53"/>
      <c r="O73" s="53">
        <f>SUM(O70:O72)</f>
        <v>0</v>
      </c>
    </row>
    <row r="74" spans="1:15" s="44" customFormat="1" ht="17.399999999999999" x14ac:dyDescent="0.3">
      <c r="A74" s="211" t="s">
        <v>62</v>
      </c>
      <c r="B74" s="211"/>
      <c r="C74" s="211"/>
      <c r="D74" s="211"/>
      <c r="E74" s="211"/>
      <c r="F74" s="211"/>
      <c r="G74" s="211"/>
      <c r="H74" s="211"/>
      <c r="I74" s="211"/>
      <c r="J74" s="211"/>
      <c r="K74" s="211"/>
      <c r="L74" s="211"/>
      <c r="M74" s="58"/>
      <c r="N74" s="53"/>
      <c r="O74" s="56">
        <f>O73/3</f>
        <v>0</v>
      </c>
    </row>
    <row r="75" spans="1:15" s="44" customFormat="1" ht="17.399999999999999" x14ac:dyDescent="0.3">
      <c r="A75" s="212"/>
      <c r="B75" s="212"/>
      <c r="C75" s="212"/>
      <c r="D75" s="212"/>
      <c r="E75" s="212"/>
      <c r="F75" s="212"/>
      <c r="G75" s="212"/>
      <c r="H75" s="212"/>
      <c r="I75" s="212"/>
      <c r="J75" s="212"/>
      <c r="K75" s="212"/>
      <c r="L75" s="212"/>
      <c r="M75" s="58"/>
      <c r="N75" s="53"/>
      <c r="O75" s="56"/>
    </row>
    <row r="76" spans="1:15" s="44" customFormat="1" ht="26.4" x14ac:dyDescent="0.3">
      <c r="A76" s="213" t="s">
        <v>63</v>
      </c>
      <c r="B76" s="214"/>
      <c r="C76" s="214"/>
      <c r="D76" s="214"/>
      <c r="E76" s="214"/>
      <c r="F76" s="214"/>
      <c r="G76" s="214"/>
      <c r="H76" s="214"/>
      <c r="I76" s="49" t="s">
        <v>39</v>
      </c>
      <c r="J76" s="69" t="s">
        <v>40</v>
      </c>
      <c r="K76" s="69"/>
      <c r="L76" s="69"/>
      <c r="M76" s="58"/>
      <c r="N76" s="53"/>
      <c r="O76" s="69" t="s">
        <v>43</v>
      </c>
    </row>
    <row r="77" spans="1:15" s="44" customFormat="1" ht="40.5" customHeight="1" x14ac:dyDescent="0.3">
      <c r="A77" s="70">
        <v>1</v>
      </c>
      <c r="B77" s="200" t="s">
        <v>64</v>
      </c>
      <c r="C77" s="200"/>
      <c r="D77" s="200"/>
      <c r="E77" s="200"/>
      <c r="F77" s="202"/>
      <c r="G77" s="202"/>
      <c r="H77" s="202"/>
      <c r="I77" s="55" t="s">
        <v>58</v>
      </c>
      <c r="J77" s="58">
        <v>0</v>
      </c>
      <c r="K77" s="58"/>
      <c r="L77" s="58"/>
      <c r="M77" s="58"/>
      <c r="N77" s="53"/>
      <c r="O77" s="53">
        <f>J77</f>
        <v>0</v>
      </c>
    </row>
    <row r="78" spans="1:15" s="44" customFormat="1" ht="40.5" customHeight="1" x14ac:dyDescent="0.3">
      <c r="A78" s="70">
        <v>2</v>
      </c>
      <c r="B78" s="200" t="s">
        <v>65</v>
      </c>
      <c r="C78" s="200"/>
      <c r="D78" s="200"/>
      <c r="E78" s="200"/>
      <c r="F78" s="202"/>
      <c r="G78" s="202"/>
      <c r="H78" s="202"/>
      <c r="I78" s="55" t="s">
        <v>58</v>
      </c>
      <c r="J78" s="58">
        <v>0</v>
      </c>
      <c r="K78" s="58"/>
      <c r="L78" s="58"/>
      <c r="M78" s="58"/>
      <c r="N78" s="53"/>
      <c r="O78" s="53">
        <f>J78</f>
        <v>0</v>
      </c>
    </row>
    <row r="79" spans="1:15" s="44" customFormat="1" ht="40.5" customHeight="1" x14ac:dyDescent="0.3">
      <c r="A79" s="70">
        <v>3</v>
      </c>
      <c r="B79" s="200" t="s">
        <v>66</v>
      </c>
      <c r="C79" s="200"/>
      <c r="D79" s="200"/>
      <c r="E79" s="200"/>
      <c r="F79" s="202"/>
      <c r="G79" s="202"/>
      <c r="H79" s="202"/>
      <c r="I79" s="55" t="s">
        <v>58</v>
      </c>
      <c r="J79" s="58">
        <v>0</v>
      </c>
      <c r="K79" s="58"/>
      <c r="L79" s="58"/>
      <c r="M79" s="58"/>
      <c r="N79" s="53"/>
      <c r="O79" s="53">
        <f>J79</f>
        <v>0</v>
      </c>
    </row>
    <row r="80" spans="1:15" s="44" customFormat="1" ht="15.6" x14ac:dyDescent="0.3">
      <c r="A80" s="209" t="s">
        <v>67</v>
      </c>
      <c r="B80" s="209"/>
      <c r="C80" s="209"/>
      <c r="D80" s="209"/>
      <c r="E80" s="209"/>
      <c r="F80" s="209"/>
      <c r="G80" s="209"/>
      <c r="H80" s="209"/>
      <c r="I80" s="209"/>
      <c r="J80" s="55">
        <f>SUM(J77:J79)</f>
        <v>0</v>
      </c>
      <c r="K80" s="55"/>
      <c r="L80" s="55"/>
      <c r="M80" s="55"/>
      <c r="N80" s="53"/>
      <c r="O80" s="53"/>
    </row>
    <row r="81" spans="1:15" s="44" customFormat="1" ht="17.399999999999999" x14ac:dyDescent="0.3">
      <c r="A81" s="209" t="s">
        <v>68</v>
      </c>
      <c r="B81" s="209"/>
      <c r="C81" s="209"/>
      <c r="D81" s="209"/>
      <c r="E81" s="209"/>
      <c r="F81" s="209"/>
      <c r="G81" s="209"/>
      <c r="H81" s="209"/>
      <c r="I81" s="209"/>
      <c r="J81" s="209"/>
      <c r="K81" s="209"/>
      <c r="L81" s="209"/>
      <c r="M81" s="55"/>
      <c r="N81" s="53"/>
      <c r="O81" s="56">
        <f>SUM(O77:O79)</f>
        <v>0</v>
      </c>
    </row>
    <row r="82" spans="1:15" s="44" customFormat="1" x14ac:dyDescent="0.3">
      <c r="A82" s="57"/>
      <c r="B82" s="50"/>
      <c r="C82" s="50"/>
      <c r="D82" s="50"/>
      <c r="E82" s="215"/>
      <c r="F82" s="215"/>
      <c r="G82" s="215"/>
      <c r="H82" s="215"/>
      <c r="I82" s="215"/>
      <c r="J82" s="215"/>
      <c r="K82" s="215"/>
      <c r="L82" s="215"/>
      <c r="M82" s="215"/>
      <c r="N82" s="215"/>
      <c r="O82" s="215"/>
    </row>
    <row r="83" spans="1:15" s="44" customFormat="1" x14ac:dyDescent="0.3">
      <c r="A83" s="57"/>
      <c r="B83" s="50"/>
      <c r="C83" s="50"/>
      <c r="D83" s="50"/>
      <c r="E83" s="50"/>
      <c r="F83" s="50"/>
      <c r="G83" s="50"/>
      <c r="H83" s="50"/>
      <c r="I83" s="50"/>
      <c r="J83" s="50"/>
      <c r="K83" s="50"/>
      <c r="L83" s="50"/>
      <c r="M83" s="50"/>
      <c r="N83" s="50"/>
      <c r="O83" s="50"/>
    </row>
    <row r="84" spans="1:15" s="44" customFormat="1" ht="24.6" x14ac:dyDescent="0.3">
      <c r="A84" s="216" t="s">
        <v>69</v>
      </c>
      <c r="B84" s="216"/>
      <c r="C84" s="216"/>
      <c r="D84" s="216"/>
      <c r="E84" s="216"/>
      <c r="F84" s="216"/>
      <c r="G84" s="216"/>
      <c r="H84" s="216"/>
      <c r="I84" s="216"/>
      <c r="J84" s="216"/>
      <c r="K84" s="216"/>
      <c r="L84" s="216"/>
      <c r="M84" s="216"/>
      <c r="N84" s="216"/>
      <c r="O84" s="216"/>
    </row>
    <row r="85" spans="1:15" s="44" customFormat="1" x14ac:dyDescent="0.3">
      <c r="A85" s="57"/>
      <c r="B85" s="50"/>
      <c r="C85" s="50"/>
      <c r="D85" s="50"/>
      <c r="E85" s="50"/>
      <c r="F85" s="50"/>
      <c r="G85" s="50"/>
      <c r="H85" s="50"/>
      <c r="I85" s="50"/>
      <c r="J85" s="50"/>
      <c r="K85" s="50"/>
      <c r="L85" s="50"/>
      <c r="M85" s="50"/>
      <c r="N85" s="50"/>
      <c r="O85" s="50"/>
    </row>
    <row r="86" spans="1:15" s="44" customFormat="1" ht="24" x14ac:dyDescent="0.3">
      <c r="A86" s="209" t="s">
        <v>70</v>
      </c>
      <c r="B86" s="209"/>
      <c r="C86" s="209"/>
      <c r="D86" s="209"/>
      <c r="E86" s="209"/>
      <c r="F86" s="207"/>
      <c r="G86" s="207"/>
      <c r="H86" s="207"/>
      <c r="I86" s="49" t="s">
        <v>39</v>
      </c>
      <c r="J86" s="69"/>
      <c r="K86" s="50"/>
      <c r="L86" s="50"/>
      <c r="M86" s="50"/>
      <c r="N86" s="50"/>
      <c r="O86" s="49" t="s">
        <v>43</v>
      </c>
    </row>
    <row r="87" spans="1:15" s="44" customFormat="1" ht="15.6" x14ac:dyDescent="0.3">
      <c r="A87" s="70">
        <v>1</v>
      </c>
      <c r="B87" s="200" t="s">
        <v>71</v>
      </c>
      <c r="C87" s="200"/>
      <c r="D87" s="200"/>
      <c r="E87" s="200"/>
      <c r="F87" s="202"/>
      <c r="G87" s="202"/>
      <c r="H87" s="202"/>
      <c r="I87" s="67" t="s">
        <v>72</v>
      </c>
      <c r="J87" s="67"/>
      <c r="K87" s="59"/>
      <c r="L87" s="59"/>
      <c r="M87" s="59"/>
      <c r="N87" s="53"/>
      <c r="O87" s="58">
        <v>0</v>
      </c>
    </row>
    <row r="88" spans="1:15" s="44" customFormat="1" ht="15.6" x14ac:dyDescent="0.3">
      <c r="A88" s="70"/>
      <c r="B88" s="60"/>
      <c r="C88" s="60"/>
      <c r="D88" s="60"/>
      <c r="E88" s="60"/>
      <c r="F88" s="53"/>
      <c r="G88" s="53"/>
      <c r="H88" s="53"/>
      <c r="I88" s="55"/>
      <c r="J88" s="55"/>
      <c r="K88" s="59"/>
      <c r="L88" s="59"/>
      <c r="M88" s="59"/>
      <c r="N88" s="53"/>
      <c r="O88" s="53"/>
    </row>
    <row r="89" spans="1:15" s="44" customFormat="1" ht="17.399999999999999" x14ac:dyDescent="0.3">
      <c r="A89" s="210" t="s">
        <v>73</v>
      </c>
      <c r="B89" s="210"/>
      <c r="C89" s="210"/>
      <c r="D89" s="210"/>
      <c r="E89" s="210"/>
      <c r="F89" s="210"/>
      <c r="G89" s="210"/>
      <c r="H89" s="210"/>
      <c r="I89" s="210"/>
      <c r="J89" s="210"/>
      <c r="K89" s="210"/>
      <c r="L89" s="67"/>
      <c r="M89" s="50"/>
      <c r="N89" s="50"/>
      <c r="O89" s="55">
        <f>O87</f>
        <v>0</v>
      </c>
    </row>
    <row r="90" spans="1:15" s="44" customFormat="1" x14ac:dyDescent="0.3">
      <c r="A90" s="57"/>
      <c r="B90" s="50"/>
      <c r="C90" s="50"/>
      <c r="D90" s="50"/>
      <c r="E90" s="50"/>
      <c r="F90" s="50"/>
      <c r="G90" s="50"/>
      <c r="H90" s="50"/>
      <c r="I90" s="50"/>
      <c r="J90" s="50"/>
      <c r="K90" s="50"/>
      <c r="L90" s="50"/>
      <c r="M90" s="50"/>
      <c r="N90" s="50"/>
      <c r="O90" s="50"/>
    </row>
    <row r="91" spans="1:15" s="44" customFormat="1" ht="28.2" x14ac:dyDescent="0.3">
      <c r="A91" s="219" t="s">
        <v>74</v>
      </c>
      <c r="B91" s="219"/>
      <c r="C91" s="219"/>
      <c r="D91" s="219"/>
      <c r="E91" s="219"/>
      <c r="F91" s="219"/>
      <c r="G91" s="219"/>
      <c r="H91" s="219"/>
      <c r="I91" s="219"/>
      <c r="J91" s="219"/>
      <c r="K91" s="219"/>
      <c r="L91" s="219"/>
      <c r="M91" s="219"/>
      <c r="N91" s="219"/>
      <c r="O91" s="219"/>
    </row>
    <row r="92" spans="1:15" s="44" customFormat="1" x14ac:dyDescent="0.3">
      <c r="A92" s="57"/>
      <c r="B92" s="50"/>
      <c r="C92" s="50"/>
      <c r="D92" s="50"/>
      <c r="E92" s="50"/>
      <c r="F92" s="50"/>
      <c r="G92" s="50"/>
      <c r="H92" s="50"/>
      <c r="I92" s="50"/>
      <c r="J92" s="50"/>
      <c r="K92" s="50"/>
      <c r="L92" s="50"/>
      <c r="M92" s="50"/>
      <c r="N92" s="50"/>
      <c r="O92" s="50"/>
    </row>
    <row r="93" spans="1:15" s="44" customFormat="1" ht="17.399999999999999" x14ac:dyDescent="0.3">
      <c r="A93" s="217" t="s">
        <v>2</v>
      </c>
      <c r="B93" s="217"/>
      <c r="C93" s="217"/>
      <c r="D93" s="217"/>
      <c r="E93" s="217"/>
      <c r="F93" s="217"/>
      <c r="G93" s="217"/>
      <c r="H93" s="217"/>
      <c r="I93" s="217"/>
      <c r="J93" s="217"/>
      <c r="K93" s="217"/>
      <c r="L93" s="68"/>
      <c r="M93" s="68"/>
      <c r="N93" s="56"/>
      <c r="O93" s="56">
        <f>O41</f>
        <v>15.08</v>
      </c>
    </row>
    <row r="94" spans="1:15" s="44" customFormat="1" ht="17.399999999999999" x14ac:dyDescent="0.3">
      <c r="A94" s="217" t="s">
        <v>75</v>
      </c>
      <c r="B94" s="217"/>
      <c r="C94" s="217"/>
      <c r="D94" s="217"/>
      <c r="E94" s="217"/>
      <c r="F94" s="217"/>
      <c r="G94" s="217"/>
      <c r="H94" s="217"/>
      <c r="I94" s="217"/>
      <c r="J94" s="217"/>
      <c r="K94" s="217"/>
      <c r="L94" s="68"/>
      <c r="M94" s="68"/>
      <c r="N94" s="56"/>
      <c r="O94" s="56">
        <f>O67</f>
        <v>0</v>
      </c>
    </row>
    <row r="95" spans="1:15" s="44" customFormat="1" ht="17.399999999999999" x14ac:dyDescent="0.3">
      <c r="A95" s="217" t="s">
        <v>76</v>
      </c>
      <c r="B95" s="217"/>
      <c r="C95" s="217"/>
      <c r="D95" s="217"/>
      <c r="E95" s="217"/>
      <c r="F95" s="217"/>
      <c r="G95" s="217"/>
      <c r="H95" s="217"/>
      <c r="I95" s="217"/>
      <c r="J95" s="217"/>
      <c r="K95" s="217"/>
      <c r="L95" s="68"/>
      <c r="M95" s="68"/>
      <c r="N95" s="56"/>
      <c r="O95" s="56">
        <f>O74</f>
        <v>0</v>
      </c>
    </row>
    <row r="96" spans="1:15" s="44" customFormat="1" ht="17.399999999999999" x14ac:dyDescent="0.3">
      <c r="A96" s="217" t="s">
        <v>77</v>
      </c>
      <c r="B96" s="217"/>
      <c r="C96" s="217"/>
      <c r="D96" s="217"/>
      <c r="E96" s="217"/>
      <c r="F96" s="217"/>
      <c r="G96" s="217"/>
      <c r="H96" s="217"/>
      <c r="I96" s="217"/>
      <c r="J96" s="217"/>
      <c r="K96" s="217"/>
      <c r="L96" s="68"/>
      <c r="M96" s="68"/>
      <c r="N96" s="56"/>
      <c r="O96" s="56">
        <f>O81</f>
        <v>0</v>
      </c>
    </row>
    <row r="97" spans="1:15" s="44" customFormat="1" ht="17.399999999999999" x14ac:dyDescent="0.3">
      <c r="A97" s="217" t="s">
        <v>78</v>
      </c>
      <c r="B97" s="217"/>
      <c r="C97" s="217"/>
      <c r="D97" s="217"/>
      <c r="E97" s="217"/>
      <c r="F97" s="217"/>
      <c r="G97" s="217"/>
      <c r="H97" s="217"/>
      <c r="I97" s="217"/>
      <c r="J97" s="217"/>
      <c r="K97" s="217"/>
      <c r="L97" s="68"/>
      <c r="M97" s="68"/>
      <c r="N97" s="56"/>
      <c r="O97" s="56">
        <f>O87</f>
        <v>0</v>
      </c>
    </row>
    <row r="98" spans="1:15" s="44" customFormat="1" ht="22.8" x14ac:dyDescent="0.3">
      <c r="A98" s="218" t="s">
        <v>79</v>
      </c>
      <c r="B98" s="218"/>
      <c r="C98" s="218"/>
      <c r="D98" s="218"/>
      <c r="E98" s="218"/>
      <c r="F98" s="218"/>
      <c r="G98" s="218"/>
      <c r="H98" s="218"/>
      <c r="I98" s="218"/>
      <c r="J98" s="218"/>
      <c r="K98" s="218"/>
      <c r="L98" s="61"/>
      <c r="M98" s="62"/>
      <c r="N98" s="63"/>
      <c r="O98" s="63">
        <f>SUM(O93:O97)</f>
        <v>15.08</v>
      </c>
    </row>
    <row r="99" spans="1:15" s="44" customFormat="1" x14ac:dyDescent="0.3">
      <c r="A99" s="64"/>
      <c r="B99" s="64"/>
      <c r="C99" s="64"/>
      <c r="D99" s="64"/>
      <c r="E99" s="64"/>
      <c r="F99" s="64"/>
      <c r="G99" s="64"/>
      <c r="H99" s="64"/>
      <c r="I99" s="64"/>
      <c r="J99" s="64"/>
      <c r="K99" s="64"/>
      <c r="L99" s="64"/>
      <c r="M99" s="64"/>
      <c r="N99" s="64"/>
      <c r="O99" s="64"/>
    </row>
    <row r="100" spans="1:15" s="44" customFormat="1" x14ac:dyDescent="0.3">
      <c r="A100" s="65"/>
      <c r="B100" s="65"/>
      <c r="C100" s="65"/>
      <c r="D100" s="65"/>
      <c r="E100" s="65"/>
      <c r="F100" s="65"/>
      <c r="G100" s="65"/>
      <c r="H100" s="65"/>
      <c r="I100" s="65"/>
      <c r="J100" s="65"/>
      <c r="K100" s="65"/>
      <c r="L100" s="65"/>
      <c r="M100" s="65"/>
      <c r="N100" s="65"/>
      <c r="O100" s="65"/>
    </row>
    <row r="101" spans="1:15" s="44" customFormat="1" x14ac:dyDescent="0.3">
      <c r="A101" s="65"/>
      <c r="B101" s="65"/>
      <c r="C101" s="65"/>
      <c r="D101" s="65"/>
      <c r="E101" s="65"/>
      <c r="F101" s="65"/>
      <c r="G101" s="65"/>
      <c r="H101" s="65"/>
      <c r="I101" s="65"/>
      <c r="J101" s="65"/>
      <c r="K101" s="65"/>
      <c r="L101" s="65"/>
      <c r="M101" s="65"/>
      <c r="N101" s="65"/>
      <c r="O101" s="65"/>
    </row>
    <row r="102" spans="1:15" s="44" customFormat="1" x14ac:dyDescent="0.3">
      <c r="A102" s="65"/>
      <c r="B102" s="65"/>
      <c r="C102" s="65"/>
      <c r="D102" s="65"/>
      <c r="E102" s="65"/>
      <c r="F102" s="65"/>
      <c r="G102" s="65"/>
      <c r="H102" s="65"/>
      <c r="I102" s="65"/>
      <c r="J102" s="65"/>
      <c r="K102" s="65"/>
      <c r="L102" s="65"/>
      <c r="M102" s="65"/>
      <c r="N102" s="65"/>
      <c r="O102" s="65"/>
    </row>
    <row r="103" spans="1:15" x14ac:dyDescent="0.3">
      <c r="A103" s="66"/>
      <c r="B103" s="66"/>
      <c r="C103" s="66"/>
      <c r="D103" s="66"/>
      <c r="E103" s="66"/>
      <c r="F103" s="66"/>
      <c r="G103" s="66"/>
      <c r="H103" s="66"/>
      <c r="I103" s="66"/>
      <c r="J103" s="66"/>
      <c r="K103" s="66"/>
      <c r="L103" s="66"/>
      <c r="M103" s="66"/>
      <c r="N103" s="66"/>
      <c r="O103" s="66"/>
    </row>
    <row r="104" spans="1:15" x14ac:dyDescent="0.3">
      <c r="A104" s="66"/>
      <c r="B104" s="66"/>
      <c r="C104" s="66"/>
      <c r="D104" s="66"/>
      <c r="E104" s="66"/>
      <c r="F104" s="66"/>
      <c r="G104" s="66"/>
      <c r="H104" s="66"/>
      <c r="I104" s="66"/>
      <c r="J104" s="66"/>
      <c r="K104" s="66"/>
      <c r="L104" s="66"/>
      <c r="M104" s="66"/>
      <c r="N104" s="66"/>
      <c r="O104" s="66"/>
    </row>
  </sheetData>
  <sheetProtection algorithmName="SHA-512" hashValue="EzRWMUYfZhcL2aAU6LZz3cM1DxUTTnE/F219zq2Ws40DN21v0w/FOUmmQKqYf+PFTWQ+EDcyqNdoak4jvgg31g==" saltValue="hNrGeEX+eQ5uZbLWEpR8dQ==" spinCount="100000" sheet="1" objects="1" scenarios="1" selectLockedCells="1" selectUnlockedCells="1"/>
  <mergeCells count="85">
    <mergeCell ref="A97:K97"/>
    <mergeCell ref="A98:K98"/>
    <mergeCell ref="A89:K89"/>
    <mergeCell ref="A91:O91"/>
    <mergeCell ref="A93:K93"/>
    <mergeCell ref="A94:K94"/>
    <mergeCell ref="A95:K95"/>
    <mergeCell ref="A96:K96"/>
    <mergeCell ref="B87:H87"/>
    <mergeCell ref="A74:L74"/>
    <mergeCell ref="A75:L75"/>
    <mergeCell ref="A76:H76"/>
    <mergeCell ref="B77:H77"/>
    <mergeCell ref="B78:H78"/>
    <mergeCell ref="B79:H79"/>
    <mergeCell ref="A80:I80"/>
    <mergeCell ref="A81:L81"/>
    <mergeCell ref="E82:O82"/>
    <mergeCell ref="A84:O84"/>
    <mergeCell ref="A86:H86"/>
    <mergeCell ref="B73:I73"/>
    <mergeCell ref="B61:H61"/>
    <mergeCell ref="B62:H62"/>
    <mergeCell ref="B63:H63"/>
    <mergeCell ref="B64:H64"/>
    <mergeCell ref="B65:H65"/>
    <mergeCell ref="A66:I66"/>
    <mergeCell ref="A67:L67"/>
    <mergeCell ref="A69:H69"/>
    <mergeCell ref="B70:H70"/>
    <mergeCell ref="B71:H71"/>
    <mergeCell ref="B72:H72"/>
    <mergeCell ref="B60:H60"/>
    <mergeCell ref="A31:B31"/>
    <mergeCell ref="D31:M31"/>
    <mergeCell ref="A33:M33"/>
    <mergeCell ref="A35:M35"/>
    <mergeCell ref="A36:B36"/>
    <mergeCell ref="D36:M36"/>
    <mergeCell ref="A38:M38"/>
    <mergeCell ref="A41:M41"/>
    <mergeCell ref="A56:O56"/>
    <mergeCell ref="A58:H58"/>
    <mergeCell ref="B59:H59"/>
    <mergeCell ref="A30:M30"/>
    <mergeCell ref="A17:B17"/>
    <mergeCell ref="E17:M17"/>
    <mergeCell ref="A19:B19"/>
    <mergeCell ref="E19:M19"/>
    <mergeCell ref="A21:B21"/>
    <mergeCell ref="D21:M21"/>
    <mergeCell ref="A23:M23"/>
    <mergeCell ref="A25:M25"/>
    <mergeCell ref="A26:B26"/>
    <mergeCell ref="D26:M26"/>
    <mergeCell ref="A28:M28"/>
    <mergeCell ref="E11:F11"/>
    <mergeCell ref="G11:H11"/>
    <mergeCell ref="A13:N13"/>
    <mergeCell ref="A14:M14"/>
    <mergeCell ref="A15:B15"/>
    <mergeCell ref="D15:M15"/>
    <mergeCell ref="A11:B11"/>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O4"/>
  </mergeCells>
  <dataValidations count="6">
    <dataValidation type="decimal" allowBlank="1" showInputMessage="1" showErrorMessage="1" errorTitle="Error Pregado" error="El pregrado no puede superar los 4 PUNTOS" sqref="O15" xr:uid="{00000000-0002-0000-0400-000000000000}">
      <formula1>0</formula1>
      <formula2>4</formula2>
    </dataValidation>
    <dataValidation allowBlank="1" showInputMessage="1" showErrorMessage="1" errorTitle="Error Especializacion" error="La especializacion no puede superar 1 PUNTO" sqref="O17" xr:uid="{00000000-0002-0000-0400-000001000000}"/>
    <dataValidation allowBlank="1" showInputMessage="1" showErrorMessage="1" errorTitle="Error Maestrias" error="La maestria no puede superar los 3 PUNTOS" sqref="O19" xr:uid="{00000000-0002-0000-0400-000002000000}"/>
    <dataValidation allowBlank="1" showInputMessage="1" showErrorMessage="1" errorTitle="Error Doctorado" error="El doctorado no puede superar los 6 PUNTOS" sqref="O21" xr:uid="{00000000-0002-0000-0400-000003000000}"/>
    <dataValidation type="decimal" allowBlank="1" showInputMessage="1" showErrorMessage="1" errorTitle="Error Formacion Academica" error="La formacion academica no puede superar los 10 PUNTOS" sqref="O23" xr:uid="{00000000-0002-0000-0400-000004000000}">
      <formula1>0</formula1>
      <formula2>9</formula2>
    </dataValidation>
    <dataValidation type="decimal" allowBlank="1" showInputMessage="1" showErrorMessage="1" errorTitle="Error General" error="La evaluación de hoja de vida no puede superar los 30 PUNTOS" sqref="O11" xr:uid="{00000000-0002-0000-0400-000005000000}">
      <formula1>0</formula1>
      <formula2>30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1"/>
  <sheetViews>
    <sheetView tabSelected="1" zoomScale="90" zoomScaleNormal="90" workbookViewId="0">
      <selection activeCell="D31" sqref="D31:M31"/>
    </sheetView>
  </sheetViews>
  <sheetFormatPr baseColWidth="10" defaultRowHeight="14.4" x14ac:dyDescent="0.3"/>
  <cols>
    <col min="1" max="1" width="9.5546875" customWidth="1"/>
    <col min="2" max="2" width="11.109375" customWidth="1"/>
    <col min="3" max="3" width="17.33203125" customWidth="1"/>
    <col min="4" max="4" width="0" hidden="1" customWidth="1"/>
    <col min="5" max="5" width="8.33203125" customWidth="1"/>
    <col min="6" max="6" width="8.88671875" customWidth="1"/>
    <col min="7" max="7" width="6.109375" customWidth="1"/>
    <col min="9" max="9" width="13.44140625" customWidth="1"/>
    <col min="10" max="10" width="13.33203125" customWidth="1"/>
    <col min="11" max="12" width="12.44140625" customWidth="1"/>
    <col min="14" max="14" width="5.5546875" customWidth="1"/>
    <col min="15" max="15" width="14.5546875" customWidth="1"/>
  </cols>
  <sheetData>
    <row r="1" spans="1:15" ht="21.6" thickBot="1" x14ac:dyDescent="0.35">
      <c r="A1" s="124"/>
      <c r="B1" s="125"/>
      <c r="C1" s="125"/>
      <c r="D1" s="125"/>
      <c r="E1" s="126"/>
      <c r="F1" s="133" t="s">
        <v>11</v>
      </c>
      <c r="G1" s="133"/>
      <c r="H1" s="133"/>
      <c r="I1" s="133"/>
      <c r="J1" s="133"/>
      <c r="K1" s="133"/>
      <c r="L1" s="133"/>
      <c r="M1" s="133"/>
      <c r="N1" s="133"/>
      <c r="O1" s="134"/>
    </row>
    <row r="2" spans="1:15" ht="21.6" thickBot="1" x14ac:dyDescent="0.35">
      <c r="A2" s="127"/>
      <c r="B2" s="128"/>
      <c r="C2" s="128"/>
      <c r="D2" s="128"/>
      <c r="E2" s="129"/>
      <c r="F2" s="133" t="s">
        <v>12</v>
      </c>
      <c r="G2" s="133"/>
      <c r="H2" s="133"/>
      <c r="I2" s="133"/>
      <c r="J2" s="133"/>
      <c r="K2" s="133"/>
      <c r="L2" s="133"/>
      <c r="M2" s="133"/>
      <c r="N2" s="133"/>
      <c r="O2" s="134"/>
    </row>
    <row r="3" spans="1:15" ht="21.6" thickBot="1" x14ac:dyDescent="0.35">
      <c r="A3" s="130"/>
      <c r="B3" s="131"/>
      <c r="C3" s="131"/>
      <c r="D3" s="131"/>
      <c r="E3" s="132"/>
      <c r="F3" s="135" t="s">
        <v>13</v>
      </c>
      <c r="G3" s="135"/>
      <c r="H3" s="135"/>
      <c r="I3" s="135"/>
      <c r="J3" s="135"/>
      <c r="K3" s="135"/>
      <c r="L3" s="135"/>
      <c r="M3" s="135"/>
      <c r="N3" s="135"/>
      <c r="O3" s="136"/>
    </row>
    <row r="4" spans="1:15" ht="15.6" x14ac:dyDescent="0.3">
      <c r="A4" s="137" t="s">
        <v>14</v>
      </c>
      <c r="B4" s="138"/>
      <c r="C4" s="138"/>
      <c r="D4" s="138"/>
      <c r="E4" s="139" t="str">
        <f>[1]GENERAL!AC$2</f>
        <v>PLANTA</v>
      </c>
      <c r="F4" s="139"/>
      <c r="G4" s="139"/>
      <c r="H4" s="139"/>
      <c r="I4" s="139"/>
      <c r="J4" s="139"/>
      <c r="K4" s="139"/>
      <c r="L4" s="139"/>
      <c r="M4" s="139"/>
      <c r="N4" s="139"/>
      <c r="O4" s="140"/>
    </row>
    <row r="5" spans="1:15" ht="15.6" x14ac:dyDescent="0.3">
      <c r="A5" s="143" t="s">
        <v>15</v>
      </c>
      <c r="B5" s="144"/>
      <c r="C5" s="144"/>
      <c r="D5" s="144"/>
      <c r="E5" s="145" t="s">
        <v>125</v>
      </c>
      <c r="F5" s="145"/>
      <c r="G5" s="145"/>
      <c r="H5" s="145"/>
      <c r="I5" s="145"/>
      <c r="J5" s="145"/>
      <c r="K5" s="145"/>
      <c r="L5" s="145"/>
      <c r="M5" s="145"/>
      <c r="N5" s="145"/>
      <c r="O5" s="146"/>
    </row>
    <row r="6" spans="1:15" ht="15.6" x14ac:dyDescent="0.3">
      <c r="A6" s="143" t="s">
        <v>16</v>
      </c>
      <c r="B6" s="144"/>
      <c r="C6" s="144"/>
      <c r="D6" s="144"/>
      <c r="E6" s="145" t="str">
        <f>[1]GENERAL!A$1</f>
        <v>CIENCIAS DE LA EDUCACIÓN</v>
      </c>
      <c r="F6" s="145"/>
      <c r="G6" s="145"/>
      <c r="H6" s="145"/>
      <c r="I6" s="145"/>
      <c r="J6" s="145"/>
      <c r="K6" s="145"/>
      <c r="L6" s="145"/>
      <c r="M6" s="145"/>
      <c r="N6" s="145"/>
      <c r="O6" s="146"/>
    </row>
    <row r="7" spans="1:15" ht="16.2" thickBot="1" x14ac:dyDescent="0.35">
      <c r="A7" s="6"/>
      <c r="B7" s="7"/>
      <c r="C7" s="7"/>
      <c r="D7" s="7"/>
      <c r="E7" s="5"/>
      <c r="F7" s="8"/>
      <c r="G7" s="8"/>
      <c r="H7" s="8"/>
      <c r="I7" s="8"/>
      <c r="J7" s="8"/>
      <c r="K7" s="8"/>
      <c r="L7" s="8"/>
      <c r="M7" s="8"/>
      <c r="N7" s="8"/>
      <c r="O7" s="9"/>
    </row>
    <row r="8" spans="1:15" ht="25.2" thickBot="1" x14ac:dyDescent="0.35">
      <c r="A8" s="147" t="s">
        <v>80</v>
      </c>
      <c r="B8" s="148"/>
      <c r="C8" s="148"/>
      <c r="D8" s="148"/>
      <c r="E8" s="148"/>
      <c r="F8" s="148"/>
      <c r="G8" s="148"/>
      <c r="H8" s="148"/>
      <c r="I8" s="148"/>
      <c r="J8" s="148"/>
      <c r="K8" s="148"/>
      <c r="L8" s="148"/>
      <c r="M8" s="148"/>
      <c r="N8" s="148"/>
      <c r="O8" s="149"/>
    </row>
    <row r="9" spans="1:15" x14ac:dyDescent="0.3">
      <c r="A9" s="150" t="s">
        <v>17</v>
      </c>
      <c r="B9" s="151"/>
      <c r="C9" s="154" t="s">
        <v>18</v>
      </c>
      <c r="D9" s="74"/>
      <c r="E9" s="156" t="s">
        <v>19</v>
      </c>
      <c r="F9" s="157"/>
      <c r="G9" s="156" t="s">
        <v>20</v>
      </c>
      <c r="H9" s="157"/>
      <c r="I9" s="159" t="s">
        <v>21</v>
      </c>
      <c r="J9" s="159" t="s">
        <v>22</v>
      </c>
      <c r="K9" s="159" t="s">
        <v>23</v>
      </c>
      <c r="L9" s="161" t="s">
        <v>24</v>
      </c>
      <c r="M9" s="163"/>
      <c r="N9" s="163"/>
      <c r="O9" s="141" t="s">
        <v>2</v>
      </c>
    </row>
    <row r="10" spans="1:15" ht="47.25" customHeight="1" thickBot="1" x14ac:dyDescent="0.35">
      <c r="A10" s="152"/>
      <c r="B10" s="153"/>
      <c r="C10" s="155"/>
      <c r="D10" s="75"/>
      <c r="E10" s="155"/>
      <c r="F10" s="158"/>
      <c r="G10" s="155"/>
      <c r="H10" s="158"/>
      <c r="I10" s="160"/>
      <c r="J10" s="160"/>
      <c r="K10" s="160"/>
      <c r="L10" s="162"/>
      <c r="M10" s="164"/>
      <c r="N10" s="164"/>
      <c r="O10" s="142"/>
    </row>
    <row r="11" spans="1:15" ht="27.6" customHeight="1" thickBot="1" x14ac:dyDescent="0.35">
      <c r="A11" s="199" t="s">
        <v>137</v>
      </c>
      <c r="B11" s="199"/>
      <c r="C11" s="71">
        <f>O15</f>
        <v>4</v>
      </c>
      <c r="D11" s="72"/>
      <c r="E11" s="165">
        <f>O17</f>
        <v>0</v>
      </c>
      <c r="F11" s="166"/>
      <c r="G11" s="165">
        <f>O19</f>
        <v>3</v>
      </c>
      <c r="H11" s="166"/>
      <c r="I11" s="10">
        <f>O21</f>
        <v>0</v>
      </c>
      <c r="J11" s="10">
        <f>O28</f>
        <v>0.75</v>
      </c>
      <c r="K11" s="10">
        <f>O33</f>
        <v>2</v>
      </c>
      <c r="L11" s="11">
        <f>O38</f>
        <v>0.5</v>
      </c>
      <c r="M11" s="12"/>
      <c r="N11" s="12"/>
      <c r="O11" s="13">
        <f>IF( SUM(C11:L11)&lt;=30,SUM(C11:L11),"EXCEDE LOS 30 PUNTOS")</f>
        <v>10.25</v>
      </c>
    </row>
    <row r="12" spans="1:15" ht="15.6" thickTop="1" thickBot="1" x14ac:dyDescent="0.35">
      <c r="A12" s="14"/>
      <c r="B12" s="5"/>
      <c r="C12" s="5"/>
      <c r="D12" s="5"/>
      <c r="E12" s="5"/>
      <c r="F12" s="5"/>
      <c r="G12" s="5"/>
      <c r="H12" s="5"/>
      <c r="I12" s="5"/>
      <c r="J12" s="5"/>
      <c r="K12" s="5"/>
      <c r="L12" s="5"/>
      <c r="M12" s="5"/>
      <c r="N12" s="5"/>
      <c r="O12" s="15"/>
    </row>
    <row r="13" spans="1:15" ht="18" thickBot="1" x14ac:dyDescent="0.35">
      <c r="A13" s="167" t="s">
        <v>25</v>
      </c>
      <c r="B13" s="168"/>
      <c r="C13" s="168"/>
      <c r="D13" s="168"/>
      <c r="E13" s="168"/>
      <c r="F13" s="168"/>
      <c r="G13" s="168"/>
      <c r="H13" s="168"/>
      <c r="I13" s="168"/>
      <c r="J13" s="168"/>
      <c r="K13" s="168"/>
      <c r="L13" s="168"/>
      <c r="M13" s="168"/>
      <c r="N13" s="169"/>
      <c r="O13" s="16" t="s">
        <v>26</v>
      </c>
    </row>
    <row r="14" spans="1:15" ht="23.4" thickBot="1" x14ac:dyDescent="0.35">
      <c r="A14" s="170" t="s">
        <v>27</v>
      </c>
      <c r="B14" s="171"/>
      <c r="C14" s="171"/>
      <c r="D14" s="171"/>
      <c r="E14" s="171"/>
      <c r="F14" s="171"/>
      <c r="G14" s="171"/>
      <c r="H14" s="171"/>
      <c r="I14" s="171"/>
      <c r="J14" s="171"/>
      <c r="K14" s="171"/>
      <c r="L14" s="171"/>
      <c r="M14" s="172"/>
      <c r="N14" s="5"/>
      <c r="O14" s="15"/>
    </row>
    <row r="15" spans="1:15" ht="27" customHeight="1" thickBot="1" x14ac:dyDescent="0.35">
      <c r="A15" s="173" t="s">
        <v>28</v>
      </c>
      <c r="B15" s="174"/>
      <c r="C15" s="17"/>
      <c r="D15" s="193" t="s">
        <v>163</v>
      </c>
      <c r="E15" s="194"/>
      <c r="F15" s="194"/>
      <c r="G15" s="194"/>
      <c r="H15" s="194"/>
      <c r="I15" s="194"/>
      <c r="J15" s="194"/>
      <c r="K15" s="194"/>
      <c r="L15" s="194"/>
      <c r="M15" s="195"/>
      <c r="N15" s="18"/>
      <c r="O15" s="19">
        <v>4</v>
      </c>
    </row>
    <row r="16" spans="1:15" ht="15" thickBot="1" x14ac:dyDescent="0.35">
      <c r="A16" s="20"/>
      <c r="B16" s="5"/>
      <c r="C16" s="5"/>
      <c r="D16" s="21"/>
      <c r="E16" s="5"/>
      <c r="F16" s="5"/>
      <c r="G16" s="5"/>
      <c r="H16" s="5"/>
      <c r="I16" s="5"/>
      <c r="J16" s="5"/>
      <c r="K16" s="5"/>
      <c r="L16" s="5"/>
      <c r="M16" s="5"/>
      <c r="N16" s="5"/>
      <c r="O16" s="22"/>
    </row>
    <row r="17" spans="1:15" ht="20.399999999999999" customHeight="1" thickBot="1" x14ac:dyDescent="0.35">
      <c r="A17" s="179" t="s">
        <v>29</v>
      </c>
      <c r="B17" s="180"/>
      <c r="C17" s="5"/>
      <c r="D17" s="23"/>
      <c r="E17" s="181"/>
      <c r="F17" s="182"/>
      <c r="G17" s="182"/>
      <c r="H17" s="182"/>
      <c r="I17" s="182"/>
      <c r="J17" s="182"/>
      <c r="K17" s="182"/>
      <c r="L17" s="182"/>
      <c r="M17" s="183"/>
      <c r="N17" s="18"/>
      <c r="O17" s="19"/>
    </row>
    <row r="18" spans="1:15" ht="15" thickBot="1" x14ac:dyDescent="0.35">
      <c r="A18" s="20"/>
      <c r="B18" s="5"/>
      <c r="C18" s="5"/>
      <c r="D18" s="21"/>
      <c r="E18" s="5"/>
      <c r="F18" s="5"/>
      <c r="G18" s="5"/>
      <c r="H18" s="5"/>
      <c r="I18" s="5"/>
      <c r="J18" s="5"/>
      <c r="K18" s="5"/>
      <c r="L18" s="5"/>
      <c r="M18" s="5"/>
      <c r="N18" s="5"/>
      <c r="O18" s="22"/>
    </row>
    <row r="19" spans="1:15" ht="15" thickBot="1" x14ac:dyDescent="0.35">
      <c r="A19" s="179" t="s">
        <v>30</v>
      </c>
      <c r="B19" s="180"/>
      <c r="C19" s="17"/>
      <c r="D19" s="73"/>
      <c r="E19" s="182" t="s">
        <v>164</v>
      </c>
      <c r="F19" s="182"/>
      <c r="G19" s="182"/>
      <c r="H19" s="182"/>
      <c r="I19" s="182"/>
      <c r="J19" s="182"/>
      <c r="K19" s="182"/>
      <c r="L19" s="182"/>
      <c r="M19" s="183"/>
      <c r="N19" s="18"/>
      <c r="O19" s="19">
        <v>3</v>
      </c>
    </row>
    <row r="20" spans="1:15" ht="15" thickBot="1" x14ac:dyDescent="0.35">
      <c r="A20" s="20"/>
      <c r="B20" s="5"/>
      <c r="C20" s="5"/>
      <c r="D20" s="5"/>
      <c r="E20" s="5"/>
      <c r="F20" s="5"/>
      <c r="G20" s="5"/>
      <c r="H20" s="5"/>
      <c r="I20" s="5"/>
      <c r="J20" s="5"/>
      <c r="K20" s="5"/>
      <c r="L20" s="5"/>
      <c r="M20" s="5"/>
      <c r="N20" s="5"/>
      <c r="O20" s="22"/>
    </row>
    <row r="21" spans="1:15" ht="15" thickBot="1" x14ac:dyDescent="0.35">
      <c r="A21" s="179" t="s">
        <v>31</v>
      </c>
      <c r="B21" s="180"/>
      <c r="C21" s="17"/>
      <c r="D21" s="184"/>
      <c r="E21" s="185"/>
      <c r="F21" s="185"/>
      <c r="G21" s="185"/>
      <c r="H21" s="185"/>
      <c r="I21" s="185"/>
      <c r="J21" s="185"/>
      <c r="K21" s="185"/>
      <c r="L21" s="185"/>
      <c r="M21" s="186"/>
      <c r="N21" s="18"/>
      <c r="O21" s="19"/>
    </row>
    <row r="22" spans="1:15" ht="16.2" thickBot="1" x14ac:dyDescent="0.35">
      <c r="A22" s="24"/>
      <c r="B22" s="25"/>
      <c r="C22" s="26"/>
      <c r="D22" s="27"/>
      <c r="E22" s="27"/>
      <c r="F22" s="27"/>
      <c r="G22" s="27"/>
      <c r="H22" s="27"/>
      <c r="I22" s="27"/>
      <c r="J22" s="27"/>
      <c r="K22" s="27"/>
      <c r="L22" s="27"/>
      <c r="M22" s="27"/>
      <c r="N22" s="26"/>
      <c r="O22" s="28"/>
    </row>
    <row r="23" spans="1:15" ht="18.600000000000001" thickTop="1" thickBot="1" x14ac:dyDescent="0.35">
      <c r="A23" s="187" t="s">
        <v>8</v>
      </c>
      <c r="B23" s="188"/>
      <c r="C23" s="188"/>
      <c r="D23" s="188"/>
      <c r="E23" s="188"/>
      <c r="F23" s="188"/>
      <c r="G23" s="188"/>
      <c r="H23" s="188"/>
      <c r="I23" s="188"/>
      <c r="J23" s="188"/>
      <c r="K23" s="188"/>
      <c r="L23" s="188"/>
      <c r="M23" s="189"/>
      <c r="N23" s="5"/>
      <c r="O23" s="29">
        <f>IF( SUM(O15:O21)&lt;=10,SUM(O15:O21),"EXCEDE LOS 10 PUNTOS VALIDOS")</f>
        <v>7</v>
      </c>
    </row>
    <row r="24" spans="1:15" ht="18" thickBot="1" x14ac:dyDescent="0.35">
      <c r="A24" s="30"/>
      <c r="B24" s="31"/>
      <c r="C24" s="31"/>
      <c r="D24" s="31"/>
      <c r="E24" s="31"/>
      <c r="F24" s="31"/>
      <c r="G24" s="31"/>
      <c r="H24" s="31"/>
      <c r="I24" s="31"/>
      <c r="J24" s="31"/>
      <c r="K24" s="31"/>
      <c r="L24" s="31"/>
      <c r="M24" s="31"/>
      <c r="N24" s="5"/>
      <c r="O24" s="28"/>
    </row>
    <row r="25" spans="1:15" ht="23.4" thickBot="1" x14ac:dyDescent="0.35">
      <c r="A25" s="170" t="s">
        <v>32</v>
      </c>
      <c r="B25" s="171"/>
      <c r="C25" s="171"/>
      <c r="D25" s="171"/>
      <c r="E25" s="171"/>
      <c r="F25" s="171"/>
      <c r="G25" s="171"/>
      <c r="H25" s="171"/>
      <c r="I25" s="171"/>
      <c r="J25" s="171"/>
      <c r="K25" s="171"/>
      <c r="L25" s="171"/>
      <c r="M25" s="172"/>
      <c r="N25" s="5"/>
      <c r="O25" s="28"/>
    </row>
    <row r="26" spans="1:15" ht="74.25" customHeight="1" thickBot="1" x14ac:dyDescent="0.35">
      <c r="A26" s="173" t="s">
        <v>33</v>
      </c>
      <c r="B26" s="174"/>
      <c r="C26" s="17"/>
      <c r="D26" s="193" t="s">
        <v>128</v>
      </c>
      <c r="E26" s="194"/>
      <c r="F26" s="194"/>
      <c r="G26" s="194"/>
      <c r="H26" s="194"/>
      <c r="I26" s="194"/>
      <c r="J26" s="194"/>
      <c r="K26" s="194"/>
      <c r="L26" s="194"/>
      <c r="M26" s="195"/>
      <c r="N26" s="18"/>
      <c r="O26" s="82">
        <v>0.75</v>
      </c>
    </row>
    <row r="27" spans="1:15" ht="16.2" thickBot="1" x14ac:dyDescent="0.35">
      <c r="A27" s="24"/>
      <c r="B27" s="25"/>
      <c r="C27" s="26"/>
      <c r="D27" s="27"/>
      <c r="E27" s="27"/>
      <c r="F27" s="27"/>
      <c r="G27" s="27"/>
      <c r="H27" s="27"/>
      <c r="I27" s="27"/>
      <c r="J27" s="27"/>
      <c r="K27" s="27"/>
      <c r="L27" s="27"/>
      <c r="M27" s="27"/>
      <c r="N27" s="26"/>
      <c r="O27" s="28"/>
    </row>
    <row r="28" spans="1:15" ht="18.600000000000001" thickTop="1" thickBot="1" x14ac:dyDescent="0.35">
      <c r="A28" s="187" t="s">
        <v>7</v>
      </c>
      <c r="B28" s="188"/>
      <c r="C28" s="188"/>
      <c r="D28" s="188"/>
      <c r="E28" s="188"/>
      <c r="F28" s="188"/>
      <c r="G28" s="188"/>
      <c r="H28" s="188"/>
      <c r="I28" s="188"/>
      <c r="J28" s="188"/>
      <c r="K28" s="188"/>
      <c r="L28" s="188"/>
      <c r="M28" s="189"/>
      <c r="N28" s="26"/>
      <c r="O28" s="29">
        <f>IF(O26&lt;=10,O26,"EXCEDE LOS 10 PUNTOS PERMITIDOS")</f>
        <v>0.75</v>
      </c>
    </row>
    <row r="29" spans="1:15" ht="15" thickBot="1" x14ac:dyDescent="0.35">
      <c r="A29" s="33"/>
      <c r="B29" s="34"/>
      <c r="C29" s="34"/>
      <c r="D29" s="34"/>
      <c r="E29" s="34"/>
      <c r="F29" s="34"/>
      <c r="G29" s="34"/>
      <c r="H29" s="34"/>
      <c r="I29" s="34"/>
      <c r="J29" s="34"/>
      <c r="K29" s="34"/>
      <c r="L29" s="34"/>
      <c r="M29" s="34"/>
      <c r="N29" s="34"/>
      <c r="O29" s="28"/>
    </row>
    <row r="30" spans="1:15" ht="23.4" thickBot="1" x14ac:dyDescent="0.35">
      <c r="A30" s="170" t="s">
        <v>34</v>
      </c>
      <c r="B30" s="171"/>
      <c r="C30" s="171"/>
      <c r="D30" s="171"/>
      <c r="E30" s="171"/>
      <c r="F30" s="171"/>
      <c r="G30" s="171"/>
      <c r="H30" s="171"/>
      <c r="I30" s="171"/>
      <c r="J30" s="171"/>
      <c r="K30" s="171"/>
      <c r="L30" s="171"/>
      <c r="M30" s="172"/>
      <c r="N30" s="34"/>
      <c r="O30" s="28"/>
    </row>
    <row r="31" spans="1:15" ht="263.39999999999998" customHeight="1" thickBot="1" x14ac:dyDescent="0.35">
      <c r="A31" s="173" t="s">
        <v>6</v>
      </c>
      <c r="B31" s="174"/>
      <c r="C31" s="17"/>
      <c r="D31" s="220" t="s">
        <v>184</v>
      </c>
      <c r="E31" s="221"/>
      <c r="F31" s="221"/>
      <c r="G31" s="221"/>
      <c r="H31" s="221"/>
      <c r="I31" s="221"/>
      <c r="J31" s="221"/>
      <c r="K31" s="221"/>
      <c r="L31" s="221"/>
      <c r="M31" s="222"/>
      <c r="N31" s="18"/>
      <c r="O31" s="83">
        <v>2</v>
      </c>
    </row>
    <row r="32" spans="1:15" ht="15" thickBot="1" x14ac:dyDescent="0.35">
      <c r="A32" s="35"/>
      <c r="B32" s="5"/>
      <c r="C32" s="5"/>
      <c r="D32" s="5"/>
      <c r="E32" s="5"/>
      <c r="F32" s="5"/>
      <c r="G32" s="5"/>
      <c r="H32" s="5"/>
      <c r="I32" s="5"/>
      <c r="J32" s="5"/>
      <c r="K32" s="5"/>
      <c r="L32" s="5"/>
      <c r="M32" s="5"/>
      <c r="N32" s="5"/>
      <c r="O32" s="28"/>
    </row>
    <row r="33" spans="1:15" ht="18.600000000000001" thickTop="1" thickBot="1" x14ac:dyDescent="0.35">
      <c r="A33" s="187" t="s">
        <v>5</v>
      </c>
      <c r="B33" s="188"/>
      <c r="C33" s="188"/>
      <c r="D33" s="188"/>
      <c r="E33" s="188"/>
      <c r="F33" s="188"/>
      <c r="G33" s="188"/>
      <c r="H33" s="188"/>
      <c r="I33" s="188"/>
      <c r="J33" s="188"/>
      <c r="K33" s="188"/>
      <c r="L33" s="188"/>
      <c r="M33" s="189"/>
      <c r="N33" s="26"/>
      <c r="O33" s="29">
        <f>IF(O31&lt;=10,O31,"EXCEDE LOS 10 PUNTOS PERMITIDOS")</f>
        <v>2</v>
      </c>
    </row>
    <row r="34" spans="1:15" ht="15" thickBot="1" x14ac:dyDescent="0.35">
      <c r="A34" s="35"/>
      <c r="B34" s="5"/>
      <c r="C34" s="5"/>
      <c r="D34" s="5"/>
      <c r="E34" s="5"/>
      <c r="F34" s="5"/>
      <c r="G34" s="5"/>
      <c r="H34" s="5"/>
      <c r="I34" s="5"/>
      <c r="J34" s="5"/>
      <c r="K34" s="5"/>
      <c r="L34" s="5"/>
      <c r="M34" s="5"/>
      <c r="N34" s="5"/>
      <c r="O34" s="28"/>
    </row>
    <row r="35" spans="1:15" ht="23.4" thickBot="1" x14ac:dyDescent="0.35">
      <c r="A35" s="170" t="s">
        <v>35</v>
      </c>
      <c r="B35" s="171"/>
      <c r="C35" s="171"/>
      <c r="D35" s="171"/>
      <c r="E35" s="171"/>
      <c r="F35" s="171"/>
      <c r="G35" s="171"/>
      <c r="H35" s="171"/>
      <c r="I35" s="171"/>
      <c r="J35" s="171"/>
      <c r="K35" s="171"/>
      <c r="L35" s="171"/>
      <c r="M35" s="172"/>
      <c r="N35" s="5"/>
      <c r="O35" s="28"/>
    </row>
    <row r="36" spans="1:15" ht="214.2" customHeight="1" thickBot="1" x14ac:dyDescent="0.35">
      <c r="A36" s="179" t="s">
        <v>4</v>
      </c>
      <c r="B36" s="180"/>
      <c r="C36" s="17"/>
      <c r="D36" s="193" t="s">
        <v>157</v>
      </c>
      <c r="E36" s="194"/>
      <c r="F36" s="194"/>
      <c r="G36" s="194"/>
      <c r="H36" s="194"/>
      <c r="I36" s="194"/>
      <c r="J36" s="194"/>
      <c r="K36" s="194"/>
      <c r="L36" s="194"/>
      <c r="M36" s="195"/>
      <c r="N36" s="18"/>
      <c r="O36" s="19">
        <v>0.5</v>
      </c>
    </row>
    <row r="37" spans="1:15" ht="16.2" thickBot="1" x14ac:dyDescent="0.35">
      <c r="A37" s="24"/>
      <c r="B37" s="25"/>
      <c r="C37" s="26"/>
      <c r="D37" s="27"/>
      <c r="E37" s="27"/>
      <c r="F37" s="27"/>
      <c r="G37" s="27"/>
      <c r="H37" s="27"/>
      <c r="I37" s="27"/>
      <c r="J37" s="27"/>
      <c r="K37" s="27"/>
      <c r="L37" s="27"/>
      <c r="M37" s="27"/>
      <c r="N37" s="26"/>
      <c r="O37" s="28"/>
    </row>
    <row r="38" spans="1:15" ht="18.600000000000001" thickTop="1" thickBot="1" x14ac:dyDescent="0.35">
      <c r="A38" s="187" t="s">
        <v>3</v>
      </c>
      <c r="B38" s="188"/>
      <c r="C38" s="188"/>
      <c r="D38" s="188"/>
      <c r="E38" s="188"/>
      <c r="F38" s="188"/>
      <c r="G38" s="188"/>
      <c r="H38" s="188"/>
      <c r="I38" s="188"/>
      <c r="J38" s="188"/>
      <c r="K38" s="188"/>
      <c r="L38" s="188"/>
      <c r="M38" s="189"/>
      <c r="N38" s="26"/>
      <c r="O38" s="29">
        <f>IF(O36&lt;=10,O36,"EXCEDE LOS 10 PUNTOS PERMITIDOS")</f>
        <v>0.5</v>
      </c>
    </row>
    <row r="39" spans="1:15" x14ac:dyDescent="0.3">
      <c r="A39" s="35"/>
      <c r="B39" s="5"/>
      <c r="C39" s="5"/>
      <c r="D39" s="5"/>
      <c r="E39" s="5"/>
      <c r="F39" s="5"/>
      <c r="G39" s="5"/>
      <c r="H39" s="5"/>
      <c r="I39" s="5"/>
      <c r="J39" s="5"/>
      <c r="K39" s="5"/>
      <c r="L39" s="5"/>
      <c r="M39" s="5"/>
      <c r="N39" s="5"/>
      <c r="O39" s="28"/>
    </row>
    <row r="40" spans="1:15" ht="15" thickBot="1" x14ac:dyDescent="0.35">
      <c r="A40" s="35"/>
      <c r="B40" s="5"/>
      <c r="C40" s="5"/>
      <c r="D40" s="5"/>
      <c r="E40" s="5"/>
      <c r="F40" s="5"/>
      <c r="G40" s="5"/>
      <c r="H40" s="5"/>
      <c r="I40" s="5"/>
      <c r="J40" s="5"/>
      <c r="K40" s="5"/>
      <c r="L40" s="5"/>
      <c r="M40" s="5"/>
      <c r="N40" s="5"/>
      <c r="O40" s="36"/>
    </row>
    <row r="41" spans="1:15" ht="24" thickTop="1" thickBot="1" x14ac:dyDescent="0.35">
      <c r="A41" s="190" t="s">
        <v>2</v>
      </c>
      <c r="B41" s="191"/>
      <c r="C41" s="191"/>
      <c r="D41" s="191"/>
      <c r="E41" s="191"/>
      <c r="F41" s="191"/>
      <c r="G41" s="191"/>
      <c r="H41" s="191"/>
      <c r="I41" s="191"/>
      <c r="J41" s="191"/>
      <c r="K41" s="191"/>
      <c r="L41" s="191"/>
      <c r="M41" s="192"/>
      <c r="N41" s="37"/>
      <c r="O41" s="38">
        <f>IF((O23+O28+O33+O38)&lt;=30,(O23+O28+O33+O38),"ERROR EXCEDE LOS 30 PUNTOS")</f>
        <v>10.25</v>
      </c>
    </row>
  </sheetData>
  <sheetProtection algorithmName="SHA-512" hashValue="NAn7ZAfU7oJ2rf1IzLCKIluh3u7xMHcqw+llVhcNvqDjtm4qEjA5rYp6+j563ko+J905H/k2ATF9aRE7vwd0IA==" saltValue="Y5uZqIdHfiJTb39znV3A8w==" spinCount="100000" sheet="1" objects="1" scenarios="1" selectLockedCells="1" selectUnlockedCells="1"/>
  <mergeCells count="49">
    <mergeCell ref="A38:M38"/>
    <mergeCell ref="A41:M41"/>
    <mergeCell ref="A31:B31"/>
    <mergeCell ref="D31:M31"/>
    <mergeCell ref="A33:M33"/>
    <mergeCell ref="A35:M35"/>
    <mergeCell ref="A36:B36"/>
    <mergeCell ref="D36:M36"/>
    <mergeCell ref="A30:M30"/>
    <mergeCell ref="A17:B17"/>
    <mergeCell ref="E17:M17"/>
    <mergeCell ref="A19:B19"/>
    <mergeCell ref="E19:M19"/>
    <mergeCell ref="A21:B21"/>
    <mergeCell ref="D21:M21"/>
    <mergeCell ref="A23:M23"/>
    <mergeCell ref="A25:M25"/>
    <mergeCell ref="A26:B26"/>
    <mergeCell ref="D26:M26"/>
    <mergeCell ref="A28:M28"/>
    <mergeCell ref="E11:F11"/>
    <mergeCell ref="G11:H11"/>
    <mergeCell ref="A13:N13"/>
    <mergeCell ref="A14:M14"/>
    <mergeCell ref="A15:B15"/>
    <mergeCell ref="D15:M15"/>
    <mergeCell ref="A11:B11"/>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A1:E3"/>
    <mergeCell ref="F1:O1"/>
    <mergeCell ref="F2:O2"/>
    <mergeCell ref="F3:O3"/>
    <mergeCell ref="A4:D4"/>
    <mergeCell ref="E4:O4"/>
  </mergeCells>
  <dataValidations count="6">
    <dataValidation type="decimal" allowBlank="1" showInputMessage="1" showErrorMessage="1" errorTitle="Error General" error="La evaluación de hoja de vida no puede superar los 30 PUNTOS" sqref="O11" xr:uid="{00000000-0002-0000-0500-000000000000}">
      <formula1>0</formula1>
      <formula2>30</formula2>
    </dataValidation>
    <dataValidation type="decimal" allowBlank="1" showInputMessage="1" showErrorMessage="1" errorTitle="Error Formacion Academica" error="La formacion academica no puede superar los 10 PUNTOS" sqref="O23" xr:uid="{00000000-0002-0000-0500-000001000000}">
      <formula1>0</formula1>
      <formula2>9</formula2>
    </dataValidation>
    <dataValidation allowBlank="1" showInputMessage="1" showErrorMessage="1" errorTitle="Error Doctorado" error="El doctorado no puede superar los 6 PUNTOS" sqref="O21" xr:uid="{00000000-0002-0000-0500-000002000000}"/>
    <dataValidation allowBlank="1" showInputMessage="1" showErrorMessage="1" errorTitle="Error Maestrias" error="La maestria no puede superar los 3 PUNTOS" sqref="O19" xr:uid="{00000000-0002-0000-0500-000003000000}"/>
    <dataValidation allowBlank="1" showInputMessage="1" showErrorMessage="1" errorTitle="Error Especializacion" error="La especializacion no puede superar 1 PUNTO" sqref="O17" xr:uid="{00000000-0002-0000-0500-000004000000}"/>
    <dataValidation type="decimal" allowBlank="1" showInputMessage="1" showErrorMessage="1" errorTitle="Error Pregado" error="El pregrado no puede superar los 4 PUNTOS" sqref="O15" xr:uid="{00000000-0002-0000-0500-000005000000}">
      <formula1>0</formula1>
      <formula2>4</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EVALUACIÓN DEL PERFIL</vt:lpstr>
      <vt:lpstr>DEVIA CLAUDIA</vt:lpstr>
      <vt:lpstr>PINILLA KHAREN</vt:lpstr>
      <vt:lpstr>BUSTOS CAMILO</vt:lpstr>
      <vt:lpstr>AVENDAÑO GIOVANNI</vt:lpstr>
      <vt:lpstr>GONZALEZ JOSE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susana</cp:lastModifiedBy>
  <dcterms:created xsi:type="dcterms:W3CDTF">2021-09-27T19:10:38Z</dcterms:created>
  <dcterms:modified xsi:type="dcterms:W3CDTF">2021-10-06T00:19:55Z</dcterms:modified>
</cp:coreProperties>
</file>