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usana\Desktop\01PRESELECCION VAC octubre2021\RECLAMACIONES PRESELECCION\PUBLICACIONES CUADROS DESPUES RECLAMACIONES\"/>
    </mc:Choice>
  </mc:AlternateContent>
  <xr:revisionPtr revIDLastSave="0" documentId="8_{08689ACD-6DF4-4136-B81E-099ED293E8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ALUACIÓN PERFILES" sheetId="1" r:id="rId1"/>
    <sheet name="Zwisler Joshua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2" l="1"/>
  <c r="O23" i="2" l="1"/>
  <c r="O38" i="2" l="1"/>
  <c r="L11" i="2" s="1"/>
  <c r="K11" i="2"/>
  <c r="O28" i="2"/>
  <c r="J11" i="2" s="1"/>
  <c r="I11" i="2"/>
  <c r="G11" i="2"/>
  <c r="E11" i="2"/>
  <c r="C11" i="2"/>
  <c r="E6" i="2"/>
  <c r="O11" i="2" l="1"/>
  <c r="O41" i="2"/>
  <c r="I6" i="1" s="1"/>
</calcChain>
</file>

<file path=xl/sharedStrings.xml><?xml version="1.0" encoding="utf-8"?>
<sst xmlns="http://schemas.openxmlformats.org/spreadsheetml/2006/main" count="110" uniqueCount="97">
  <si>
    <t>UNIVERSIDAD DEL TOLIMA - VICERRECTORÍA ACADÉMICA</t>
  </si>
  <si>
    <t xml:space="preserve">No. </t>
  </si>
  <si>
    <t>APELLIDO(S) Y NOMBRE(S)</t>
  </si>
  <si>
    <t>UNIDAD ACADÉMICA</t>
  </si>
  <si>
    <t>PERFIL PROFESIONAL</t>
  </si>
  <si>
    <t>PERFIL DE LA CONVOCATORIA AL QUE ASPIRA</t>
  </si>
  <si>
    <t>CUMPLIMIENTO DEL PERFIL Y DEMÁS REQUISITOS</t>
  </si>
  <si>
    <t>PUNTAJE</t>
  </si>
  <si>
    <t>OBSERVACIONES</t>
  </si>
  <si>
    <t>PREGRADO</t>
  </si>
  <si>
    <t>POSGRADO</t>
  </si>
  <si>
    <t>SI</t>
  </si>
  <si>
    <t>NO</t>
  </si>
  <si>
    <t>X</t>
  </si>
  <si>
    <t>CE-02-2021</t>
  </si>
  <si>
    <t xml:space="preserve">Ciencias de la Educación </t>
  </si>
  <si>
    <t>C</t>
  </si>
  <si>
    <t>U N I V E R S I D A D  D E L  T O L I M A</t>
  </si>
  <si>
    <t>V I C E R R E C T O R Í A    A C A D É M I C A</t>
  </si>
  <si>
    <t>CONVOCATORIA 2021</t>
  </si>
  <si>
    <t>REQUERIMIENTO PROFESORES:</t>
  </si>
  <si>
    <t>CÓDIGO:</t>
  </si>
  <si>
    <t>FACULTAD: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</si>
  <si>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</si>
  <si>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</si>
  <si>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</si>
  <si>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</si>
  <si>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</si>
  <si>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</si>
  <si>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</si>
  <si>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</si>
  <si>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</si>
  <si>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</si>
  <si>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</si>
  <si>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</si>
  <si>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</si>
  <si>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</si>
  <si>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</si>
  <si>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</si>
  <si>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</si>
  <si>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10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</si>
  <si>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</si>
  <si>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</si>
  <si>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10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</si>
  <si>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</si>
  <si>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</si>
  <si>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</si>
  <si>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</si>
  <si>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</si>
  <si>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No se le puede puntuar ya que las certificaciones que aporta no cumplen con los requisitos establecidos en los terminos de referencia de la convocatoria.</t>
  </si>
  <si>
    <r>
      <t xml:space="preserve">1. Universidad del Tolima-Catedrático Asistente-Del 10 de agosto al 27 de noviembre de 2015-horas- 211.2- semestre B 2015- </t>
    </r>
    <r>
      <rPr>
        <b/>
        <sz val="10"/>
        <rFont val="Arial"/>
        <family val="2"/>
      </rPr>
      <t>0.44</t>
    </r>
    <r>
      <rPr>
        <sz val="10"/>
        <rFont val="Arial"/>
        <family val="2"/>
      </rPr>
      <t xml:space="preserve">
2.Universidad del Tolima- Catedrático Asistente-Del 14 de marzo al 08 de julio de 2016-horas-281.6-  semestre A 2016- </t>
    </r>
    <r>
      <rPr>
        <b/>
        <sz val="10"/>
        <rFont val="Arial"/>
        <family val="2"/>
      </rPr>
      <t>0.58</t>
    </r>
    <r>
      <rPr>
        <sz val="10"/>
        <rFont val="Arial"/>
        <family val="2"/>
      </rPr>
      <t xml:space="preserve">
3.Universidad del Tolima- Catedrático Asistente-Del 05 de septiembre al 23 de diciembre de 2016-horas-492.8- SEMESTRE B 2016- 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4. Universidad del Tolima- Catedrático Asistente-Del 06 de marzo al 30 de julio de 2017-horas-492.8-semestre A 2017-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5. Universidad del Tolima- Catedrático Asistente-Del 8 de agosto al 25 de noviembre de 2017-563,2-semestre B 2017-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6.Universidad del Tolima- Catedrático Asistente-Del 5 de marzo al 29 de junio de 2018-492.8-semestre A 2018-</t>
    </r>
    <r>
      <rPr>
        <b/>
        <sz val="10"/>
        <rFont val="Arial"/>
        <family val="2"/>
      </rPr>
      <t>1.02</t>
    </r>
    <r>
      <rPr>
        <sz val="10"/>
        <rFont val="Arial"/>
        <family val="2"/>
      </rPr>
      <t xml:space="preserve">
7. Universidad del Tolima- Catedrático Asistente-Del 13 de agosto al 30 de noviembre de 2018-688.6-semestre B 2018-</t>
    </r>
    <r>
      <rPr>
        <b/>
        <sz val="10"/>
        <rFont val="Arial"/>
        <family val="2"/>
      </rPr>
      <t>1.43</t>
    </r>
    <r>
      <rPr>
        <sz val="10"/>
        <rFont val="Arial"/>
        <family val="2"/>
      </rPr>
      <t xml:space="preserve">
8. Universidad del Tolima-Del 26 de marzo al 19 de julio de 2019-633.6-semestre A 2019-</t>
    </r>
    <r>
      <rPr>
        <b/>
        <sz val="10"/>
        <rFont val="Arial"/>
        <family val="2"/>
      </rPr>
      <t>1.32</t>
    </r>
    <r>
      <rPr>
        <sz val="10"/>
        <rFont val="Arial"/>
        <family val="2"/>
      </rPr>
      <t xml:space="preserve">
9. Universidad del Tolima-Del 12 de agosto al 29 de noviembre de 2019-563,2-semestre B 2019-</t>
    </r>
    <r>
      <rPr>
        <b/>
        <sz val="10"/>
        <rFont val="Arial"/>
        <family val="2"/>
      </rPr>
      <t>1.17</t>
    </r>
    <r>
      <rPr>
        <sz val="10"/>
        <rFont val="Arial"/>
        <family val="2"/>
      </rPr>
      <t xml:space="preserve">
10. Universidad del Tolima-Del 27 de enero al 31 de julio de 2020-598.4-semestre A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11. Universidad del Tolima-Del 05 de octubre al 19 de febrero de 2021-598.4-semestre B 2020-</t>
    </r>
    <r>
      <rPr>
        <b/>
        <sz val="10"/>
        <rFont val="Arial"/>
        <family val="2"/>
      </rPr>
      <t>1.24</t>
    </r>
    <r>
      <rPr>
        <sz val="10"/>
        <rFont val="Arial"/>
        <family val="2"/>
      </rPr>
      <t xml:space="preserve">
12. Universidad del Tolima-Del 19 de abril al 06 de agosto de 2021-668.8- semestre A 2021-</t>
    </r>
    <r>
      <rPr>
        <b/>
        <sz val="10"/>
        <rFont val="Arial"/>
        <family val="2"/>
      </rPr>
      <t>1.39</t>
    </r>
    <r>
      <rPr>
        <sz val="10"/>
        <rFont val="Arial"/>
        <family val="2"/>
      </rPr>
      <t xml:space="preserve">
13. Universidad del Tolima-Del 06 de junio al 30 de junio de 2021- 12-semestre A 2021-</t>
    </r>
    <r>
      <rPr>
        <b/>
        <sz val="10"/>
        <rFont val="Arial"/>
        <family val="2"/>
      </rPr>
      <t>0.025</t>
    </r>
    <r>
      <rPr>
        <sz val="10"/>
        <rFont val="Arial"/>
        <family val="2"/>
      </rPr>
      <t xml:space="preserve">
</t>
    </r>
  </si>
  <si>
    <t>LICENCIADO EN LENGUAS MODERNAS</t>
  </si>
  <si>
    <t>LICENCIADA EN EDUCACIÓN BÁSICA CON ÉNFASIS EN HUMANIDADES, LENGUA EXTRANJERA - INGLÉS</t>
  </si>
  <si>
    <t>LICENCIADO EN INGLÉS</t>
  </si>
  <si>
    <t>LICENCIATURA EN LENGUAS EXTRANJERAS INGLÉS Y FRANCÉS</t>
  </si>
  <si>
    <t xml:space="preserve">BIOLOGA </t>
  </si>
  <si>
    <t>LICENCIADA EN FILOSOFÍA Y LETRAS</t>
  </si>
  <si>
    <t>MAGISTER EN LINGÜÍSTICA APLICADA, MONASH UNIVERSITY, 09/06/2019</t>
  </si>
  <si>
    <t>DOCTOR EN EDUCACIÓN Y SOCIEDAD</t>
  </si>
  <si>
    <t>MAGÍSTER EN GESTIÓN DE LA TECNOLOGÍA EDUCATIVA</t>
  </si>
  <si>
    <t>MAGISTER EN EDUCACIÓN</t>
  </si>
  <si>
    <t xml:space="preserve">MAGISTER EN DIDÁCTICA DEL INGLES </t>
  </si>
  <si>
    <t>MAGISTER EN LENGUA Y LITERATURA FRANCESA</t>
  </si>
  <si>
    <t xml:space="preserve">DOCTORA EN CIENCIAS BIOMEDICAS </t>
  </si>
  <si>
    <t>EVALUACIÓN DE LAS HOJAS DE VIDA PARA EL CUMPLIMIENTO DEL PERFIL
DE LOS ASPIRANTES AL CÓDIGO DE CONCURSO CE-02-2021</t>
  </si>
  <si>
    <t>Zwisler Joshua James</t>
  </si>
  <si>
    <t>DOCTORADO EN LINGÜÍSTICA, MONASH UNIVERSITY, 21/04/2021. TÍTULO SIN CONVALIDAR</t>
  </si>
  <si>
    <t>FILOSOFO, MALQUIARIE UNIVERSITY, 26/09/2014</t>
  </si>
  <si>
    <t>EVALUACIÓN  DE LA HOJA DE VIDA (HASTA 40 PUNTOS)</t>
  </si>
  <si>
    <t xml:space="preserve">Artículos:
*Revista: Cuadernos de Lingüística Hispánica, ISSN: 0121-053X, TÍTULO DEL ARTÍCULO Tú, Usted and the construction of male heterosexuality in young, working class men in Tolima.  año: 2017, autores: 1, categoría:  A2= 4 puntos
*Revista: Encuentros, ISSN: 1692-5858, TÍTULO DEL ARTÍCULO An overview and analysis of animal-directed speech in Ibagué, Colombia.  año: 2020, autores: 1, categoría:  B= 2 puntos.
*The Effects of English Language Learning on the Perception and Value of Regional and National Identity in Colombia. Revista Íkala. ISSN: 0123-3432. Vol 23 No 2 de mayo a agosto de 2018. Categoría B. 1 autor= 2 puntos. 
*The Intergenerational Perception of the Causes and Effects of Language Loss in the Pijao Community of Natagaima, Colombia. Revista Lenguaje. ISSN: 0120-3479. vol.46 no.2 Cali July/Dec. 2018. Categoría C. 1 autor= 2 puntos. </t>
  </si>
  <si>
    <t>Licenciado en idiomas, o Licenciado en lenguas extranjeras, o Licenciado en lenguas modernas o Licenciado en filología o Licenciado en lengua inglesa o Licenciado en inglés como lengua extranjera o Licenciado en lenguas modernas español-inglés, o Licenciado en bilingüismo o educación bilingüe, o Licenciado en educación con énfasis en inglés, o licenciado en filosofía y letras, o Licenciado en filosofía, o licenciado en lingüística y semiótica, o Licenciado en lingüística y literatura o filosofía. Con Maestría en lingüística, o en lingüística aplicada. O Doctorado en el campo de las ciencias de la educación que tengan relación con educación bilingüe o bilingüismo o enseñanza en lenguas extranjeras o segundas lenguas y con línea de investigación en lingüística del inglés o Doctor o con estudios de doctorado en lingüística. Con experiencia investigativa evidenciada en desarrollo de proyectos en el área de lingüística, publicación de artículos y demostrar experiencia en docencia universitaria relacionada con la enseñanza de la lingüística del inglés no inferior a dos años. Debe acreditar nivel C1 con alguna de las siguientes pruebas internacionales: IELTS, TOEFL IBT, TOEFL ITP, Aptis, iTEP. Para el caso de hablantes nativos, no será necesaria la prueba de proficiencia en la lengua extranjera.</t>
  </si>
  <si>
    <t>PRESELECCIONADO</t>
  </si>
  <si>
    <t>NO RELACIONA INFORMACIÓN NI SOPORTES RELACIONADO CON EL PREGRADO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</si>
  <si>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PERFIL, DADO QUE NO RELACIONA, NI ADJUNTA NINGÚN SOPORTE RELACIONADO CON EL PREGRADO</t>
    </r>
  </si>
  <si>
    <t>LICENCIADO EN CIENCIAS SOCIALES
POLITÓLOGO</t>
  </si>
  <si>
    <t>ESPECIALISTA EN FILOSOFÍA CONTEMPORÁNEA 
MAGISTER EN HISTORIA 
MAGISTER EN FILOSOFÍA 
DOCTOR EN HISTORIA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</si>
  <si>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EL PERFIL, DADO QUE LOS PREGRADOS ESTABLECIDOS EN EL PERFIL SON: Licenciado en idiomas, o Licenciado en lenguas extranjeras, o Licenciado en lenguas modernas o Licenciado en filología o Licenciado en lengua inglesa o Licenciado en inglés como lengua extranjera o Licenciado en lenguas modernas español-inglés, o Licenciado en bilingüismo o educación bilingüe, o Licenciado en educación con énfasis en inglés, o licenciado en filosofía y letras, o Licenciado en filosofía, o licenciado en lingüística y semiótica, o Licenciado en lingüística y literatura o filosofía. ASÍ COMO TAMPOCO CUMPLE CON EL REQUISITO DE POSGRADO, YA QUE LOS POSGRADOS ESTABLECIDOS EN EL PERFIL SON: Con Maestría en lingüística, o en lingüística aplicada. O Doctorado en el campo de las ciencias de la educación que tengan relación con educación bilingüe o bilingüismo o enseñanza en lenguas extranjeras o segundas lenguas y con línea de investigación en lingüística del inglés o Doctor o con estudios de doctorado en lingüística.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</si>
  <si>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GESTIÓN DE LA TECNOLOGÍA EDUCATIVA NO ES EL REQUERIDO EN EL PERFIL.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</si>
  <si>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EDUCACIÓN NO ES EL REQUERIDO EN EL PERFIL DE LA CONVOCATORIA.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</si>
  <si>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DIDÁCTICA DEL INGLÉS NO ES EL REQUERIDO EN LA CONVOCATORIA.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</si>
  <si>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DE LA MAESTRÍA SEGÚN LA CONVALIDACIÓN ANTE EL MEN, YA QUE EN LA RESOLUCIÓN DE CONVALIDACIÓN SE ESTABLECE COMO MAGISTER EN LENGUA Y LITERATURA FRANCESA. DADO QUE EN LOS TÉRMINOS DE REFERENCIA SE ESTABLECE QUE "QUIENES PRESENTEN TÍTULOS OBTENIDOS EN EL EXTERIOR, SE REALIZARÁ LA COMPROBACIÓN CORRESPONDIENTE Y SERÁ EL TÍTULO EQUIVALENTE DEFINIDO POR EL MINISTERIO DE EDUCACIÓN EN LA RESOLUCIÓN DE CONVALIDACIÓN, EL TÍTULO QUE SERÁ PUNTUADO Y VERIFICADO PARA EL CUMPLIMIENTO DEL PERFIL"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</si>
  <si>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EDUCACIÓN NO ES LA REQUERIDA POR EL PERFIL DE LA  CONVOCATORIA.</t>
    </r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</si>
  <si>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EL PREGRADO BIÓLOGA Y EL DOCTORADO EN CIENCIAS BIOMÉDICAS NO APLICAN PARA EL PERFIL REQUERIDO.</t>
    </r>
  </si>
  <si>
    <t>PLANTA</t>
  </si>
  <si>
    <t>ZWISLER JOSHUA JAMES</t>
  </si>
  <si>
    <t>LAGUNA RODRIGUEZ NELSON</t>
  </si>
  <si>
    <t>CEBALLOS GIRALDO JUAN BERNARDO</t>
  </si>
  <si>
    <t>AGUILAR CRUZ PAOLA JULIE</t>
  </si>
  <si>
    <t>GUAQUETA CESAR AUGUSTO</t>
  </si>
  <si>
    <t>RODRIGUEZ RUEDA SERGIO ANDRES</t>
  </si>
  <si>
    <t>CANO URBANO ASTRID LORENA</t>
  </si>
  <si>
    <t>PARRA OROZCO YERIFE ANDREA</t>
  </si>
  <si>
    <t>CHAPARRO RODRIGUEZ JUAN CARLOS</t>
  </si>
  <si>
    <t>SALAMANCA GONZALEZ FREDY ORLANDO</t>
  </si>
  <si>
    <t xml:space="preserve">LICENCIADO EN IDIOMAS MODERNOS ESPAÑOL E INGLÉS </t>
  </si>
  <si>
    <t xml:space="preserve">MAGISTER EN DOCENCI DE IDIOMAS </t>
  </si>
  <si>
    <r>
      <rPr>
        <b/>
        <u/>
        <sz val="10"/>
        <color theme="1"/>
        <rFont val="Arial"/>
        <family val="2"/>
      </rPr>
      <t>NO PRESELECCIONADO</t>
    </r>
    <r>
      <rPr>
        <sz val="10"/>
        <color theme="1"/>
        <rFont val="Arial"/>
        <family val="2"/>
      </rPr>
      <t xml:space="preserve">
NO CUMPLE CON EL PERFIL REQUERIDO EN LA CONVOCATORIA YA QUE LA MAESTRÍA EN DOCENCIA DE IDIOMAS NO ES LA REQUERIDA POR EL PERFIL DE LA  CONVOCATORIA.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</si>
</sst>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16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</cellStyleXfs>
  <cellXfs count="146">
    <xf numFmtId="0" fontId="0" fillId="0" borderId="0" xfId="0"/>
    <xf numFmtId="0" fontId="6" fillId="3" borderId="2" xfId="0" applyFont="1" applyFill="1" applyBorder="1" applyAlignment="1">
      <alignment horizontal="justify" vertical="center"/>
    </xf>
    <xf numFmtId="4" fontId="11" fillId="0" borderId="4" xfId="3" applyNumberFormat="1" applyFont="1" applyBorder="1" applyAlignment="1" applyProtection="1">
      <alignment vertical="center" wrapText="1"/>
      <protection locked="0"/>
    </xf>
    <xf numFmtId="4" fontId="11" fillId="0" borderId="5" xfId="3" applyNumberFormat="1" applyFont="1" applyBorder="1" applyAlignment="1" applyProtection="1">
      <alignment vertical="center" wrapText="1"/>
      <protection locked="0"/>
    </xf>
    <xf numFmtId="4" fontId="11" fillId="0" borderId="0" xfId="3" applyNumberFormat="1" applyFont="1" applyAlignment="1" applyProtection="1">
      <alignment vertical="center" wrapText="1"/>
      <protection locked="0"/>
    </xf>
    <xf numFmtId="4" fontId="11" fillId="0" borderId="9" xfId="3" applyNumberFormat="1" applyFont="1" applyBorder="1" applyAlignment="1" applyProtection="1">
      <alignment vertical="center" wrapText="1"/>
      <protection locked="0"/>
    </xf>
    <xf numFmtId="4" fontId="4" fillId="0" borderId="0" xfId="3" applyNumberFormat="1" applyAlignment="1">
      <alignment vertical="center"/>
    </xf>
    <xf numFmtId="3" fontId="10" fillId="0" borderId="10" xfId="3" applyNumberFormat="1" applyFont="1" applyBorder="1" applyAlignment="1">
      <alignment horizontal="left" vertical="center"/>
    </xf>
    <xf numFmtId="4" fontId="10" fillId="0" borderId="1" xfId="3" applyNumberFormat="1" applyFont="1" applyBorder="1" applyAlignment="1">
      <alignment horizontal="left" vertical="center"/>
    </xf>
    <xf numFmtId="4" fontId="11" fillId="0" borderId="1" xfId="3" applyNumberFormat="1" applyFont="1" applyBorder="1" applyAlignment="1">
      <alignment horizontal="center" vertical="center"/>
    </xf>
    <xf numFmtId="4" fontId="11" fillId="0" borderId="11" xfId="3" applyNumberFormat="1" applyFont="1" applyBorder="1" applyAlignment="1">
      <alignment horizontal="center" vertical="center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4" fillId="0" borderId="28" xfId="4" applyNumberFormat="1" applyFont="1" applyFill="1" applyBorder="1" applyAlignment="1" applyProtection="1">
      <alignment horizontal="center" vertical="center" wrapText="1"/>
    </xf>
    <xf numFmtId="4" fontId="4" fillId="0" borderId="29" xfId="4" applyNumberFormat="1" applyFont="1" applyFill="1" applyBorder="1" applyAlignment="1" applyProtection="1">
      <alignment horizontal="center" vertical="center" wrapText="1"/>
    </xf>
    <xf numFmtId="4" fontId="4" fillId="0" borderId="0" xfId="4" applyNumberFormat="1" applyFont="1" applyFill="1" applyBorder="1" applyAlignment="1" applyProtection="1">
      <alignment horizontal="center" vertical="center" wrapText="1"/>
    </xf>
    <xf numFmtId="4" fontId="13" fillId="0" borderId="30" xfId="4" applyNumberFormat="1" applyFont="1" applyFill="1" applyBorder="1" applyAlignment="1" applyProtection="1">
      <alignment horizontal="center" vertical="center" wrapText="1"/>
    </xf>
    <xf numFmtId="3" fontId="14" fillId="0" borderId="8" xfId="3" applyNumberFormat="1" applyFont="1" applyBorder="1" applyAlignment="1">
      <alignment vertical="center"/>
    </xf>
    <xf numFmtId="4" fontId="4" fillId="0" borderId="9" xfId="3" applyNumberFormat="1" applyBorder="1" applyAlignment="1">
      <alignment vertical="center"/>
    </xf>
    <xf numFmtId="4" fontId="10" fillId="0" borderId="31" xfId="3" applyNumberFormat="1" applyFont="1" applyBorder="1" applyAlignment="1">
      <alignment horizontal="center" vertical="center"/>
    </xf>
    <xf numFmtId="4" fontId="4" fillId="0" borderId="32" xfId="3" applyNumberFormat="1" applyBorder="1" applyAlignment="1">
      <alignment horizontal="center" vertical="center"/>
    </xf>
    <xf numFmtId="4" fontId="4" fillId="0" borderId="8" xfId="3" applyNumberFormat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vertical="center"/>
    </xf>
    <xf numFmtId="4" fontId="11" fillId="0" borderId="9" xfId="3" applyNumberFormat="1" applyFont="1" applyBorder="1" applyAlignment="1" applyProtection="1">
      <alignment horizontal="center" vertical="center"/>
      <protection locked="0"/>
    </xf>
    <xf numFmtId="4" fontId="10" fillId="0" borderId="8" xfId="3" applyNumberFormat="1" applyFont="1" applyBorder="1" applyAlignment="1">
      <alignment horizontal="left" vertical="center" wrapText="1"/>
    </xf>
    <xf numFmtId="4" fontId="10" fillId="0" borderId="0" xfId="3" applyNumberFormat="1" applyFont="1" applyAlignment="1">
      <alignment horizontal="left" vertical="center" wrapText="1"/>
    </xf>
    <xf numFmtId="4" fontId="4" fillId="0" borderId="0" xfId="3" applyNumberFormat="1" applyAlignment="1">
      <alignment horizontal="center" vertical="center"/>
    </xf>
    <xf numFmtId="4" fontId="4" fillId="0" borderId="0" xfId="3" applyNumberFormat="1" applyAlignment="1">
      <alignment horizontal="justify" vertical="center" wrapText="1"/>
    </xf>
    <xf numFmtId="4" fontId="11" fillId="0" borderId="9" xfId="3" applyNumberFormat="1" applyFont="1" applyBorder="1" applyAlignment="1">
      <alignment horizontal="center" vertical="center"/>
    </xf>
    <xf numFmtId="4" fontId="11" fillId="0" borderId="33" xfId="3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  <xf numFmtId="164" fontId="11" fillId="0" borderId="31" xfId="1" applyFont="1" applyFill="1" applyBorder="1" applyAlignment="1" applyProtection="1">
      <alignment horizontal="center" vertical="center"/>
      <protection locked="0"/>
    </xf>
    <xf numFmtId="3" fontId="11" fillId="0" borderId="8" xfId="3" applyNumberFormat="1" applyFont="1" applyBorder="1" applyAlignment="1">
      <alignment horizontal="center" vertical="center"/>
    </xf>
    <xf numFmtId="4" fontId="11" fillId="0" borderId="0" xfId="3" applyNumberFormat="1" applyFont="1" applyAlignment="1">
      <alignment horizontal="center" vertical="center"/>
    </xf>
    <xf numFmtId="3" fontId="4" fillId="0" borderId="8" xfId="3" applyNumberFormat="1" applyBorder="1" applyAlignment="1">
      <alignment vertical="center"/>
    </xf>
    <xf numFmtId="4" fontId="11" fillId="0" borderId="9" xfId="3" applyNumberFormat="1" applyFont="1" applyBorder="1" applyAlignment="1">
      <alignment vertical="center"/>
    </xf>
    <xf numFmtId="4" fontId="4" fillId="0" borderId="1" xfId="3" applyNumberFormat="1" applyBorder="1" applyAlignment="1">
      <alignment vertical="center"/>
    </xf>
    <xf numFmtId="4" fontId="16" fillId="5" borderId="37" xfId="3" applyNumberFormat="1" applyFont="1" applyFill="1" applyBorder="1" applyAlignment="1">
      <alignment horizontal="center" vertical="center"/>
    </xf>
    <xf numFmtId="4" fontId="11" fillId="0" borderId="31" xfId="3" applyNumberFormat="1" applyFont="1" applyBorder="1" applyAlignment="1" applyProtection="1">
      <alignment horizontal="center" vertical="center" wrapText="1"/>
      <protection locked="0"/>
    </xf>
    <xf numFmtId="4" fontId="4" fillId="0" borderId="0" xfId="3" applyNumberForma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19" fillId="0" borderId="0" xfId="0" applyFont="1"/>
    <xf numFmtId="0" fontId="2" fillId="0" borderId="38" xfId="0" applyFont="1" applyBorder="1"/>
    <xf numFmtId="2" fontId="20" fillId="3" borderId="2" xfId="0" applyNumberFormat="1" applyFont="1" applyFill="1" applyBorder="1" applyAlignment="1">
      <alignment horizontal="center"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Alignment="1"/>
    <xf numFmtId="0" fontId="1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4" fontId="11" fillId="0" borderId="13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wrapText="1"/>
    </xf>
    <xf numFmtId="0" fontId="22" fillId="0" borderId="2" xfId="0" applyFont="1" applyBorder="1"/>
    <xf numFmtId="0" fontId="23" fillId="0" borderId="2" xfId="0" applyFont="1" applyBorder="1"/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4" fontId="11" fillId="0" borderId="25" xfId="3" applyNumberFormat="1" applyFont="1" applyBorder="1" applyAlignment="1" applyProtection="1">
      <alignment horizontal="justify" vertical="center" wrapText="1"/>
      <protection locked="0"/>
    </xf>
    <xf numFmtId="4" fontId="11" fillId="0" borderId="26" xfId="3" applyNumberFormat="1" applyFont="1" applyBorder="1" applyAlignment="1" applyProtection="1">
      <alignment horizontal="justify" vertical="center" wrapText="1"/>
      <protection locked="0"/>
    </xf>
    <xf numFmtId="4" fontId="4" fillId="0" borderId="27" xfId="4" applyNumberFormat="1" applyFont="1" applyFill="1" applyBorder="1" applyAlignment="1" applyProtection="1">
      <alignment horizontal="center" vertical="center" wrapText="1"/>
    </xf>
    <xf numFmtId="4" fontId="4" fillId="0" borderId="26" xfId="4" applyNumberFormat="1" applyFont="1" applyFill="1" applyBorder="1" applyAlignment="1" applyProtection="1">
      <alignment horizontal="center" vertical="center" wrapText="1"/>
    </xf>
    <xf numFmtId="4" fontId="16" fillId="5" borderId="34" xfId="3" applyNumberFormat="1" applyFont="1" applyFill="1" applyBorder="1" applyAlignment="1">
      <alignment horizontal="center" vertical="center"/>
    </xf>
    <xf numFmtId="4" fontId="16" fillId="5" borderId="35" xfId="3" applyNumberFormat="1" applyFont="1" applyFill="1" applyBorder="1" applyAlignment="1">
      <alignment horizontal="center" vertical="center"/>
    </xf>
    <xf numFmtId="4" fontId="16" fillId="5" borderId="36" xfId="3" applyNumberFormat="1" applyFont="1" applyFill="1" applyBorder="1" applyAlignment="1">
      <alignment horizontal="center" vertical="center"/>
    </xf>
    <xf numFmtId="4" fontId="11" fillId="0" borderId="10" xfId="3" applyNumberFormat="1" applyFont="1" applyBorder="1" applyAlignment="1">
      <alignment horizontal="center" vertical="center" wrapText="1"/>
    </xf>
    <xf numFmtId="4" fontId="11" fillId="0" borderId="11" xfId="3" applyNumberFormat="1" applyFont="1" applyBorder="1" applyAlignment="1">
      <alignment horizontal="center" vertical="center" wrapText="1"/>
    </xf>
    <xf numFmtId="3" fontId="15" fillId="4" borderId="12" xfId="3" applyNumberFormat="1" applyFont="1" applyFill="1" applyBorder="1" applyAlignment="1">
      <alignment horizontal="center" vertical="center"/>
    </xf>
    <xf numFmtId="3" fontId="15" fillId="4" borderId="6" xfId="3" applyNumberFormat="1" applyFont="1" applyFill="1" applyBorder="1" applyAlignment="1">
      <alignment horizontal="center" vertical="center"/>
    </xf>
    <xf numFmtId="3" fontId="15" fillId="4" borderId="7" xfId="3" applyNumberFormat="1" applyFont="1" applyFill="1" applyBorder="1" applyAlignment="1">
      <alignment horizontal="center" vertical="center"/>
    </xf>
    <xf numFmtId="3" fontId="16" fillId="0" borderId="12" xfId="3" applyNumberFormat="1" applyFont="1" applyBorder="1" applyAlignment="1">
      <alignment horizontal="center" vertical="center"/>
    </xf>
    <xf numFmtId="3" fontId="16" fillId="0" borderId="6" xfId="3" applyNumberFormat="1" applyFont="1" applyBorder="1" applyAlignment="1">
      <alignment horizontal="center" vertical="center"/>
    </xf>
    <xf numFmtId="3" fontId="16" fillId="0" borderId="7" xfId="3" applyNumberFormat="1" applyFont="1" applyBorder="1" applyAlignment="1">
      <alignment horizontal="center" vertical="center"/>
    </xf>
    <xf numFmtId="4" fontId="4" fillId="0" borderId="10" xfId="3" applyNumberFormat="1" applyBorder="1" applyAlignment="1" applyProtection="1">
      <alignment horizontal="justify" vertical="center" wrapText="1"/>
      <protection locked="0"/>
    </xf>
    <xf numFmtId="4" fontId="4" fillId="0" borderId="1" xfId="3" applyNumberFormat="1" applyBorder="1" applyAlignment="1" applyProtection="1">
      <alignment horizontal="justify" vertical="center" wrapText="1"/>
      <protection locked="0"/>
    </xf>
    <xf numFmtId="4" fontId="4" fillId="0" borderId="11" xfId="3" applyNumberFormat="1" applyBorder="1" applyAlignment="1" applyProtection="1">
      <alignment horizontal="justify" vertical="center" wrapText="1"/>
      <protection locked="0"/>
    </xf>
    <xf numFmtId="4" fontId="11" fillId="0" borderId="12" xfId="3" applyNumberFormat="1" applyFont="1" applyBorder="1" applyAlignment="1">
      <alignment horizontal="center" vertical="center" wrapText="1"/>
    </xf>
    <xf numFmtId="4" fontId="11" fillId="0" borderId="7" xfId="3" applyNumberFormat="1" applyFont="1" applyBorder="1" applyAlignment="1">
      <alignment horizontal="center" vertical="center" wrapText="1"/>
    </xf>
    <xf numFmtId="4" fontId="4" fillId="0" borderId="12" xfId="3" applyNumberFormat="1" applyBorder="1" applyAlignment="1" applyProtection="1">
      <alignment horizontal="justify" vertical="center" wrapText="1"/>
      <protection locked="0"/>
    </xf>
    <xf numFmtId="4" fontId="4" fillId="0" borderId="6" xfId="3" applyNumberFormat="1" applyBorder="1" applyAlignment="1" applyProtection="1">
      <alignment horizontal="justify" vertical="center" wrapText="1"/>
      <protection locked="0"/>
    </xf>
    <xf numFmtId="4" fontId="4" fillId="0" borderId="7" xfId="3" applyNumberFormat="1" applyBorder="1" applyAlignment="1" applyProtection="1">
      <alignment horizontal="justify" vertical="center" wrapText="1"/>
      <protection locked="0"/>
    </xf>
    <xf numFmtId="4" fontId="15" fillId="0" borderId="8" xfId="3" applyNumberFormat="1" applyFont="1" applyBorder="1" applyAlignment="1">
      <alignment horizontal="center" vertical="center"/>
    </xf>
    <xf numFmtId="4" fontId="15" fillId="0" borderId="0" xfId="3" applyNumberFormat="1" applyFont="1" applyAlignment="1">
      <alignment horizontal="center" vertical="center"/>
    </xf>
    <xf numFmtId="4" fontId="15" fillId="0" borderId="9" xfId="3" applyNumberFormat="1" applyFont="1" applyBorder="1" applyAlignment="1">
      <alignment horizontal="center" vertical="center"/>
    </xf>
    <xf numFmtId="4" fontId="4" fillId="0" borderId="10" xfId="3" applyNumberFormat="1" applyFont="1" applyBorder="1" applyAlignment="1" applyProtection="1">
      <alignment vertical="center" wrapText="1"/>
      <protection locked="0"/>
    </xf>
    <xf numFmtId="4" fontId="4" fillId="0" borderId="1" xfId="3" applyNumberFormat="1" applyFont="1" applyBorder="1" applyAlignment="1" applyProtection="1">
      <alignment vertical="center" wrapText="1"/>
      <protection locked="0"/>
    </xf>
    <xf numFmtId="4" fontId="4" fillId="0" borderId="11" xfId="3" applyNumberFormat="1" applyFont="1" applyBorder="1" applyAlignment="1" applyProtection="1">
      <alignment vertical="center" wrapText="1"/>
      <protection locked="0"/>
    </xf>
    <xf numFmtId="4" fontId="4" fillId="0" borderId="12" xfId="3" applyNumberFormat="1" applyFont="1" applyBorder="1" applyAlignment="1" applyProtection="1">
      <alignment vertical="center"/>
      <protection locked="0"/>
    </xf>
    <xf numFmtId="4" fontId="4" fillId="0" borderId="6" xfId="3" applyNumberFormat="1" applyFont="1" applyBorder="1" applyAlignment="1" applyProtection="1">
      <alignment vertical="center"/>
      <protection locked="0"/>
    </xf>
    <xf numFmtId="4" fontId="4" fillId="0" borderId="7" xfId="3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4" fontId="4" fillId="0" borderId="12" xfId="3" applyNumberFormat="1" applyFont="1" applyBorder="1" applyAlignment="1" applyProtection="1">
      <alignment vertical="center" wrapText="1"/>
      <protection locked="0"/>
    </xf>
    <xf numFmtId="4" fontId="4" fillId="0" borderId="6" xfId="3" applyNumberFormat="1" applyFont="1" applyBorder="1" applyAlignment="1" applyProtection="1">
      <alignment vertical="center" wrapText="1"/>
      <protection locked="0"/>
    </xf>
    <xf numFmtId="4" fontId="4" fillId="0" borderId="7" xfId="3" applyNumberFormat="1" applyFont="1" applyBorder="1" applyAlignment="1" applyProtection="1">
      <alignment vertical="center" wrapText="1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" fontId="10" fillId="0" borderId="3" xfId="3" applyNumberFormat="1" applyFont="1" applyBorder="1" applyAlignment="1">
      <alignment horizontal="left" vertical="center"/>
    </xf>
    <xf numFmtId="4" fontId="10" fillId="0" borderId="4" xfId="3" applyNumberFormat="1" applyFont="1" applyBorder="1" applyAlignment="1">
      <alignment horizontal="left" vertical="center"/>
    </xf>
    <xf numFmtId="4" fontId="4" fillId="0" borderId="4" xfId="3" applyNumberFormat="1" applyBorder="1" applyAlignment="1">
      <alignment horizontal="left" vertical="center"/>
    </xf>
    <xf numFmtId="4" fontId="10" fillId="0" borderId="8" xfId="3" applyNumberFormat="1" applyFont="1" applyBorder="1" applyAlignment="1">
      <alignment horizontal="left" vertical="center"/>
    </xf>
    <xf numFmtId="4" fontId="10" fillId="0" borderId="0" xfId="3" applyNumberFormat="1" applyFont="1" applyAlignment="1">
      <alignment horizontal="left" vertical="center"/>
    </xf>
    <xf numFmtId="4" fontId="4" fillId="0" borderId="0" xfId="3" applyNumberFormat="1" applyAlignment="1">
      <alignment horizontal="left" vertical="center"/>
    </xf>
    <xf numFmtId="4" fontId="12" fillId="0" borderId="12" xfId="3" applyNumberFormat="1" applyFont="1" applyBorder="1" applyAlignment="1">
      <alignment horizontal="center" vertical="center"/>
    </xf>
    <xf numFmtId="4" fontId="12" fillId="0" borderId="6" xfId="3" applyNumberFormat="1" applyFont="1" applyBorder="1" applyAlignment="1">
      <alignment horizontal="center" vertical="center"/>
    </xf>
    <xf numFmtId="4" fontId="12" fillId="0" borderId="7" xfId="3" applyNumberFormat="1" applyFont="1" applyBorder="1" applyAlignment="1">
      <alignment horizontal="center" vertical="center"/>
    </xf>
    <xf numFmtId="4" fontId="11" fillId="0" borderId="8" xfId="3" applyNumberFormat="1" applyFont="1" applyBorder="1" applyAlignment="1">
      <alignment horizontal="center" vertical="center" wrapText="1"/>
    </xf>
    <xf numFmtId="4" fontId="11" fillId="0" borderId="13" xfId="3" applyNumberFormat="1" applyFont="1" applyBorder="1" applyAlignment="1">
      <alignment horizontal="center" vertical="center" wrapText="1"/>
    </xf>
    <xf numFmtId="4" fontId="4" fillId="0" borderId="10" xfId="3" applyNumberFormat="1" applyBorder="1" applyAlignment="1">
      <alignment horizontal="center" vertical="center" wrapText="1"/>
    </xf>
    <xf numFmtId="4" fontId="4" fillId="0" borderId="20" xfId="3" applyNumberFormat="1" applyBorder="1" applyAlignment="1">
      <alignment horizontal="center" vertical="center" wrapText="1"/>
    </xf>
    <xf numFmtId="4" fontId="11" fillId="0" borderId="14" xfId="3" applyNumberFormat="1" applyFont="1" applyBorder="1" applyAlignment="1">
      <alignment horizontal="center" vertical="center" wrapText="1"/>
    </xf>
    <xf numFmtId="4" fontId="11" fillId="0" borderId="21" xfId="3" applyNumberFormat="1" applyFont="1" applyBorder="1" applyAlignment="1">
      <alignment horizontal="center" vertical="center" wrapText="1"/>
    </xf>
    <xf numFmtId="4" fontId="11" fillId="0" borderId="15" xfId="3" applyNumberFormat="1" applyFont="1" applyBorder="1" applyAlignment="1">
      <alignment horizontal="center" vertical="center" wrapText="1"/>
    </xf>
    <xf numFmtId="4" fontId="11" fillId="0" borderId="16" xfId="3" applyNumberFormat="1" applyFont="1" applyBorder="1" applyAlignment="1">
      <alignment horizontal="center" vertical="center" wrapText="1"/>
    </xf>
    <xf numFmtId="4" fontId="11" fillId="0" borderId="20" xfId="3" applyNumberFormat="1" applyFont="1" applyBorder="1" applyAlignment="1">
      <alignment horizontal="center" vertical="center" wrapText="1"/>
    </xf>
    <xf numFmtId="4" fontId="11" fillId="0" borderId="0" xfId="3" applyNumberFormat="1" applyFont="1" applyAlignment="1">
      <alignment horizontal="center" vertical="center" wrapText="1"/>
    </xf>
    <xf numFmtId="4" fontId="4" fillId="0" borderId="0" xfId="3" applyNumberFormat="1" applyAlignment="1">
      <alignment horizontal="center" vertical="center" wrapText="1"/>
    </xf>
    <xf numFmtId="4" fontId="11" fillId="0" borderId="19" xfId="3" applyNumberFormat="1" applyFont="1" applyBorder="1" applyAlignment="1">
      <alignment horizontal="center" vertical="center" wrapText="1"/>
    </xf>
    <xf numFmtId="4" fontId="4" fillId="0" borderId="24" xfId="3" applyNumberFormat="1" applyBorder="1" applyAlignment="1">
      <alignment horizontal="center" vertical="center" wrapText="1"/>
    </xf>
    <xf numFmtId="4" fontId="11" fillId="0" borderId="17" xfId="3" applyNumberFormat="1" applyFont="1" applyBorder="1" applyAlignment="1">
      <alignment horizontal="center" vertical="center" wrapText="1"/>
    </xf>
    <xf numFmtId="4" fontId="11" fillId="0" borderId="22" xfId="3" applyNumberFormat="1" applyFont="1" applyBorder="1" applyAlignment="1">
      <alignment horizontal="center" vertical="center" wrapText="1"/>
    </xf>
    <xf numFmtId="4" fontId="11" fillId="0" borderId="18" xfId="3" applyNumberFormat="1" applyFont="1" applyBorder="1" applyAlignment="1">
      <alignment horizontal="center" vertical="center" wrapText="1"/>
    </xf>
    <xf numFmtId="4" fontId="11" fillId="0" borderId="23" xfId="3" applyNumberFormat="1" applyFont="1" applyBorder="1" applyAlignment="1">
      <alignment horizontal="center" vertical="center" wrapText="1"/>
    </xf>
  </cellXfs>
  <cellStyles count="5">
    <cellStyle name="Millares [0]" xfId="1" builtinId="6"/>
    <cellStyle name="Millares [0] 3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96982</xdr:rowOff>
    </xdr:from>
    <xdr:to>
      <xdr:col>2</xdr:col>
      <xdr:colOff>904874</xdr:colOff>
      <xdr:row>1</xdr:row>
      <xdr:rowOff>523875</xdr:rowOff>
    </xdr:to>
    <xdr:pic>
      <xdr:nvPicPr>
        <xdr:cNvPr id="5" name="WordPictureWatermark1242536830">
          <a:extLst>
            <a:ext uri="{FF2B5EF4-FFF2-40B4-BE49-F238E27FC236}">
              <a16:creationId xmlns:a16="http://schemas.microsoft.com/office/drawing/2014/main" id="{CAF34F18-0680-49BD-9750-CED4D13642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0" y="96982"/>
          <a:ext cx="3381374" cy="941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149086</xdr:colOff>
      <xdr:row>0</xdr:row>
      <xdr:rowOff>0</xdr:rowOff>
    </xdr:from>
    <xdr:to>
      <xdr:col>4</xdr:col>
      <xdr:colOff>339585</xdr:colOff>
      <xdr:row>2</xdr:row>
      <xdr:rowOff>210377</xdr:rowOff>
    </xdr:to>
    <xdr:pic>
      <xdr:nvPicPr>
        <xdr:cNvPr id="2" name="WordPictureWatermark1242536830">
          <a:extLst>
            <a:ext uri="{FF2B5EF4-FFF2-40B4-BE49-F238E27FC236}">
              <a16:creationId xmlns:a16="http://schemas.microsoft.com/office/drawing/2014/main" id="{CB5FE078-3F5B-44A5-BE81-91E2347B9F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1364" r="69740" b="87331"/>
        <a:stretch/>
      </xdr:blipFill>
      <xdr:spPr bwMode="auto">
        <a:xfrm>
          <a:off x="149086" y="0"/>
          <a:ext cx="2796539" cy="1056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sana/Documents/INSCRIPCIONES%20CV%202021/EVALUACION%20CE-01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3"/>
      <sheetName val="4"/>
      <sheetName val="EVALUACIÓN DEL PERFIL"/>
    </sheetNames>
    <sheetDataSet>
      <sheetData sheetId="0">
        <row r="1">
          <cell r="A1" t="str">
            <v>CIENCIAS DE LA EDUCACIÓN</v>
          </cell>
        </row>
      </sheetData>
      <sheetData sheetId="1">
        <row r="10">
          <cell r="E10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80" zoomScaleNormal="80" workbookViewId="0">
      <selection activeCell="J18" sqref="J18"/>
    </sheetView>
  </sheetViews>
  <sheetFormatPr baseColWidth="10" defaultRowHeight="14.4" x14ac:dyDescent="0.3"/>
  <cols>
    <col min="1" max="1" width="5.109375" customWidth="1"/>
    <col min="2" max="2" width="31" customWidth="1"/>
    <col min="3" max="3" width="23.6640625" customWidth="1"/>
    <col min="4" max="4" width="17.6640625" customWidth="1"/>
    <col min="5" max="6" width="33.88671875" customWidth="1"/>
    <col min="7" max="8" width="9.44140625" style="46" customWidth="1"/>
    <col min="10" max="10" width="55" customWidth="1"/>
  </cols>
  <sheetData>
    <row r="1" spans="1:10" ht="40.200000000000003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42" customHeight="1" x14ac:dyDescent="0.3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7.399999999999999" customHeight="1" x14ac:dyDescent="0.35">
      <c r="A3" s="47"/>
      <c r="B3" s="64"/>
      <c r="C3" s="64"/>
      <c r="D3" s="64"/>
      <c r="E3" s="64"/>
      <c r="F3" s="64"/>
      <c r="G3" s="64"/>
      <c r="H3" s="64"/>
      <c r="I3" s="64"/>
      <c r="J3" s="64"/>
    </row>
    <row r="4" spans="1:10" ht="50.4" customHeight="1" x14ac:dyDescent="0.3">
      <c r="A4" s="63" t="s">
        <v>1</v>
      </c>
      <c r="B4" s="63" t="s">
        <v>2</v>
      </c>
      <c r="C4" s="66" t="s">
        <v>5</v>
      </c>
      <c r="D4" s="63" t="s">
        <v>3</v>
      </c>
      <c r="E4" s="63" t="s">
        <v>4</v>
      </c>
      <c r="F4" s="63"/>
      <c r="G4" s="63" t="s">
        <v>6</v>
      </c>
      <c r="H4" s="63"/>
      <c r="I4" s="65" t="s">
        <v>7</v>
      </c>
      <c r="J4" s="63" t="s">
        <v>8</v>
      </c>
    </row>
    <row r="5" spans="1:10" x14ac:dyDescent="0.3">
      <c r="A5" s="63"/>
      <c r="B5" s="63"/>
      <c r="C5" s="66"/>
      <c r="D5" s="63"/>
      <c r="E5" s="43" t="s">
        <v>9</v>
      </c>
      <c r="F5" s="43" t="s">
        <v>10</v>
      </c>
      <c r="G5" s="43" t="s">
        <v>11</v>
      </c>
      <c r="H5" s="43" t="s">
        <v>12</v>
      </c>
      <c r="I5" s="65"/>
      <c r="J5" s="63"/>
    </row>
    <row r="6" spans="1:10" ht="92.25" customHeight="1" x14ac:dyDescent="0.3">
      <c r="A6" s="44">
        <v>1</v>
      </c>
      <c r="B6" s="1" t="s">
        <v>84</v>
      </c>
      <c r="C6" s="67" t="s">
        <v>70</v>
      </c>
      <c r="D6" s="68" t="s">
        <v>15</v>
      </c>
      <c r="E6" s="1" t="s">
        <v>67</v>
      </c>
      <c r="F6" s="1" t="s">
        <v>57</v>
      </c>
      <c r="G6" s="45" t="s">
        <v>13</v>
      </c>
      <c r="H6" s="45"/>
      <c r="I6" s="48">
        <f>'Zwisler Joshua'!O41</f>
        <v>27</v>
      </c>
      <c r="J6" s="51" t="s">
        <v>71</v>
      </c>
    </row>
    <row r="7" spans="1:10" ht="92.25" customHeight="1" x14ac:dyDescent="0.3">
      <c r="A7" s="44">
        <v>2</v>
      </c>
      <c r="B7" s="1" t="s">
        <v>85</v>
      </c>
      <c r="C7" s="67"/>
      <c r="D7" s="69"/>
      <c r="E7" s="1" t="s">
        <v>72</v>
      </c>
      <c r="F7" s="1" t="s">
        <v>58</v>
      </c>
      <c r="G7" s="45"/>
      <c r="H7" s="45" t="s">
        <v>13</v>
      </c>
      <c r="I7" s="1"/>
      <c r="J7" s="42" t="s">
        <v>73</v>
      </c>
    </row>
    <row r="8" spans="1:10" ht="92.25" customHeight="1" x14ac:dyDescent="0.3">
      <c r="A8" s="44">
        <v>3</v>
      </c>
      <c r="B8" s="1" t="s">
        <v>86</v>
      </c>
      <c r="C8" s="67"/>
      <c r="D8" s="69"/>
      <c r="E8" s="1" t="s">
        <v>51</v>
      </c>
      <c r="F8" s="1" t="s">
        <v>59</v>
      </c>
      <c r="G8" s="45"/>
      <c r="H8" s="45" t="s">
        <v>13</v>
      </c>
      <c r="I8" s="1"/>
      <c r="J8" s="42" t="s">
        <v>77</v>
      </c>
    </row>
    <row r="9" spans="1:10" ht="92.25" customHeight="1" x14ac:dyDescent="0.3">
      <c r="A9" s="44">
        <v>4</v>
      </c>
      <c r="B9" s="1" t="s">
        <v>87</v>
      </c>
      <c r="C9" s="67"/>
      <c r="D9" s="69"/>
      <c r="E9" s="1" t="s">
        <v>52</v>
      </c>
      <c r="F9" s="1" t="s">
        <v>60</v>
      </c>
      <c r="G9" s="45"/>
      <c r="H9" s="45" t="s">
        <v>13</v>
      </c>
      <c r="I9" s="1"/>
      <c r="J9" s="42" t="s">
        <v>78</v>
      </c>
    </row>
    <row r="10" spans="1:10" ht="92.25" customHeight="1" x14ac:dyDescent="0.3">
      <c r="A10" s="44">
        <v>5</v>
      </c>
      <c r="B10" s="1" t="s">
        <v>88</v>
      </c>
      <c r="C10" s="67"/>
      <c r="D10" s="69"/>
      <c r="E10" s="1" t="s">
        <v>53</v>
      </c>
      <c r="F10" s="1" t="s">
        <v>61</v>
      </c>
      <c r="G10" s="45"/>
      <c r="H10" s="45" t="s">
        <v>13</v>
      </c>
      <c r="I10" s="1"/>
      <c r="J10" s="42" t="s">
        <v>79</v>
      </c>
    </row>
    <row r="11" spans="1:10" ht="177" customHeight="1" x14ac:dyDescent="0.3">
      <c r="A11" s="44">
        <v>6</v>
      </c>
      <c r="B11" s="1" t="s">
        <v>89</v>
      </c>
      <c r="C11" s="67"/>
      <c r="D11" s="69"/>
      <c r="E11" s="1" t="s">
        <v>54</v>
      </c>
      <c r="F11" s="1" t="s">
        <v>62</v>
      </c>
      <c r="G11" s="45"/>
      <c r="H11" s="45" t="s">
        <v>13</v>
      </c>
      <c r="I11" s="1"/>
      <c r="J11" s="42" t="s">
        <v>80</v>
      </c>
    </row>
    <row r="12" spans="1:10" ht="92.25" customHeight="1" x14ac:dyDescent="0.3">
      <c r="A12" s="44">
        <v>7</v>
      </c>
      <c r="B12" s="1" t="s">
        <v>90</v>
      </c>
      <c r="C12" s="67"/>
      <c r="D12" s="69"/>
      <c r="E12" s="1" t="s">
        <v>55</v>
      </c>
      <c r="F12" s="1" t="s">
        <v>63</v>
      </c>
      <c r="G12" s="45"/>
      <c r="H12" s="45" t="s">
        <v>13</v>
      </c>
      <c r="I12" s="1"/>
      <c r="J12" s="42" t="s">
        <v>82</v>
      </c>
    </row>
    <row r="13" spans="1:10" ht="92.25" customHeight="1" x14ac:dyDescent="0.3">
      <c r="A13" s="44">
        <v>8</v>
      </c>
      <c r="B13" s="1" t="s">
        <v>91</v>
      </c>
      <c r="C13" s="67"/>
      <c r="D13" s="69"/>
      <c r="E13" s="1" t="s">
        <v>56</v>
      </c>
      <c r="F13" s="1" t="s">
        <v>60</v>
      </c>
      <c r="G13" s="45"/>
      <c r="H13" s="45" t="s">
        <v>13</v>
      </c>
      <c r="I13" s="1"/>
      <c r="J13" s="42" t="s">
        <v>81</v>
      </c>
    </row>
    <row r="14" spans="1:10" ht="272.25" customHeight="1" x14ac:dyDescent="0.3">
      <c r="A14" s="44">
        <v>9</v>
      </c>
      <c r="B14" s="1" t="s">
        <v>92</v>
      </c>
      <c r="C14" s="67"/>
      <c r="D14" s="69"/>
      <c r="E14" s="52" t="s">
        <v>74</v>
      </c>
      <c r="F14" s="52" t="s">
        <v>75</v>
      </c>
      <c r="G14" s="45"/>
      <c r="H14" s="45" t="s">
        <v>13</v>
      </c>
      <c r="I14" s="1"/>
      <c r="J14" s="42" t="s">
        <v>76</v>
      </c>
    </row>
    <row r="15" spans="1:10" s="60" customFormat="1" ht="66" x14ac:dyDescent="0.3">
      <c r="A15" s="56">
        <v>10</v>
      </c>
      <c r="B15" s="1" t="s">
        <v>93</v>
      </c>
      <c r="C15" s="67"/>
      <c r="D15" s="70"/>
      <c r="E15" s="57" t="s">
        <v>94</v>
      </c>
      <c r="F15" s="58" t="s">
        <v>95</v>
      </c>
      <c r="G15" s="59"/>
      <c r="H15" s="45" t="s">
        <v>13</v>
      </c>
      <c r="I15" s="58"/>
      <c r="J15" s="42" t="s">
        <v>96</v>
      </c>
    </row>
    <row r="18" spans="6:6" x14ac:dyDescent="0.3">
      <c r="F18" s="53"/>
    </row>
  </sheetData>
  <mergeCells count="13">
    <mergeCell ref="C6:C15"/>
    <mergeCell ref="D6:D15"/>
    <mergeCell ref="A1:J1"/>
    <mergeCell ref="A2:J2"/>
    <mergeCell ref="J4:J5"/>
    <mergeCell ref="B3:J3"/>
    <mergeCell ref="A4:A5"/>
    <mergeCell ref="B4:B5"/>
    <mergeCell ref="D4:D5"/>
    <mergeCell ref="E4:F4"/>
    <mergeCell ref="G4:H4"/>
    <mergeCell ref="I4:I5"/>
    <mergeCell ref="C4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1"/>
  <sheetViews>
    <sheetView topLeftCell="A40" workbookViewId="0">
      <selection activeCell="S17" sqref="S17"/>
    </sheetView>
  </sheetViews>
  <sheetFormatPr baseColWidth="10" defaultRowHeight="14.4" x14ac:dyDescent="0.3"/>
  <cols>
    <col min="10" max="10" width="24.5546875" bestFit="1" customWidth="1"/>
    <col min="11" max="11" width="21.6640625" bestFit="1" customWidth="1"/>
  </cols>
  <sheetData>
    <row r="1" spans="1:15" ht="21.6" thickBot="1" x14ac:dyDescent="0.35">
      <c r="A1" s="107" t="s">
        <v>16</v>
      </c>
      <c r="B1" s="108"/>
      <c r="C1" s="108"/>
      <c r="D1" s="108"/>
      <c r="E1" s="109"/>
      <c r="F1" s="116" t="s">
        <v>17</v>
      </c>
      <c r="G1" s="116"/>
      <c r="H1" s="116"/>
      <c r="I1" s="116"/>
      <c r="J1" s="116"/>
      <c r="K1" s="116"/>
      <c r="L1" s="116"/>
      <c r="M1" s="116"/>
      <c r="N1" s="116"/>
      <c r="O1" s="117"/>
    </row>
    <row r="2" spans="1:15" ht="21.6" thickBot="1" x14ac:dyDescent="0.35">
      <c r="A2" s="110"/>
      <c r="B2" s="111"/>
      <c r="C2" s="111"/>
      <c r="D2" s="111"/>
      <c r="E2" s="112"/>
      <c r="F2" s="116" t="s">
        <v>18</v>
      </c>
      <c r="G2" s="116"/>
      <c r="H2" s="116"/>
      <c r="I2" s="116"/>
      <c r="J2" s="116"/>
      <c r="K2" s="116"/>
      <c r="L2" s="116"/>
      <c r="M2" s="116"/>
      <c r="N2" s="116"/>
      <c r="O2" s="117"/>
    </row>
    <row r="3" spans="1:15" ht="21.6" thickBot="1" x14ac:dyDescent="0.35">
      <c r="A3" s="113"/>
      <c r="B3" s="114"/>
      <c r="C3" s="114"/>
      <c r="D3" s="114"/>
      <c r="E3" s="115"/>
      <c r="F3" s="118" t="s">
        <v>19</v>
      </c>
      <c r="G3" s="118"/>
      <c r="H3" s="118"/>
      <c r="I3" s="118"/>
      <c r="J3" s="118"/>
      <c r="K3" s="118"/>
      <c r="L3" s="118"/>
      <c r="M3" s="118"/>
      <c r="N3" s="118"/>
      <c r="O3" s="119"/>
    </row>
    <row r="4" spans="1:15" ht="15.6" x14ac:dyDescent="0.3">
      <c r="A4" s="120" t="s">
        <v>20</v>
      </c>
      <c r="B4" s="121"/>
      <c r="C4" s="121"/>
      <c r="D4" s="121"/>
      <c r="E4" s="122" t="s">
        <v>83</v>
      </c>
      <c r="F4" s="122"/>
      <c r="G4" s="122"/>
      <c r="H4" s="2"/>
      <c r="I4" s="2"/>
      <c r="J4" s="2"/>
      <c r="K4" s="2"/>
      <c r="L4" s="2"/>
      <c r="M4" s="2"/>
      <c r="N4" s="2"/>
      <c r="O4" s="3"/>
    </row>
    <row r="5" spans="1:15" ht="15.6" x14ac:dyDescent="0.3">
      <c r="A5" s="123" t="s">
        <v>21</v>
      </c>
      <c r="B5" s="124"/>
      <c r="C5" s="124"/>
      <c r="D5" s="124"/>
      <c r="E5" s="125" t="s">
        <v>14</v>
      </c>
      <c r="F5" s="125"/>
      <c r="G5" s="125"/>
      <c r="H5" s="4"/>
      <c r="I5" s="4"/>
      <c r="J5" s="4"/>
      <c r="K5" s="4"/>
      <c r="L5" s="4"/>
      <c r="M5" s="4"/>
      <c r="N5" s="4"/>
      <c r="O5" s="5"/>
    </row>
    <row r="6" spans="1:15" ht="15.6" x14ac:dyDescent="0.3">
      <c r="A6" s="123" t="s">
        <v>22</v>
      </c>
      <c r="B6" s="124"/>
      <c r="C6" s="124"/>
      <c r="D6" s="124"/>
      <c r="E6" s="6" t="str">
        <f>[1]GENERAL!A$1</f>
        <v>CIENCIAS DE LA EDUCACIÓN</v>
      </c>
      <c r="F6" s="4"/>
      <c r="G6" s="4"/>
      <c r="H6" s="4"/>
      <c r="I6" s="4"/>
      <c r="J6" s="4"/>
      <c r="K6" s="4"/>
      <c r="L6" s="4"/>
      <c r="M6" s="4"/>
      <c r="N6" s="4"/>
      <c r="O6" s="5"/>
    </row>
    <row r="7" spans="1:15" ht="16.2" thickBot="1" x14ac:dyDescent="0.35">
      <c r="A7" s="7"/>
      <c r="B7" s="8"/>
      <c r="C7" s="8"/>
      <c r="D7" s="8"/>
      <c r="E7" s="6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ht="25.2" thickBot="1" x14ac:dyDescent="0.35">
      <c r="A8" s="126" t="s">
        <v>68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</row>
    <row r="9" spans="1:15" x14ac:dyDescent="0.3">
      <c r="A9" s="129" t="s">
        <v>23</v>
      </c>
      <c r="B9" s="130"/>
      <c r="C9" s="133" t="s">
        <v>24</v>
      </c>
      <c r="D9" s="54"/>
      <c r="E9" s="135" t="s">
        <v>25</v>
      </c>
      <c r="F9" s="136"/>
      <c r="G9" s="135" t="s">
        <v>26</v>
      </c>
      <c r="H9" s="136"/>
      <c r="I9" s="142" t="s">
        <v>27</v>
      </c>
      <c r="J9" s="142" t="s">
        <v>28</v>
      </c>
      <c r="K9" s="142" t="s">
        <v>29</v>
      </c>
      <c r="L9" s="144" t="s">
        <v>30</v>
      </c>
      <c r="M9" s="138"/>
      <c r="N9" s="138"/>
      <c r="O9" s="140" t="s">
        <v>31</v>
      </c>
    </row>
    <row r="10" spans="1:15" ht="42" customHeight="1" thickBot="1" x14ac:dyDescent="0.35">
      <c r="A10" s="131"/>
      <c r="B10" s="132"/>
      <c r="C10" s="134"/>
      <c r="D10" s="55"/>
      <c r="E10" s="134"/>
      <c r="F10" s="137"/>
      <c r="G10" s="134"/>
      <c r="H10" s="137"/>
      <c r="I10" s="143"/>
      <c r="J10" s="143"/>
      <c r="K10" s="143"/>
      <c r="L10" s="145"/>
      <c r="M10" s="139"/>
      <c r="N10" s="139"/>
      <c r="O10" s="141"/>
    </row>
    <row r="11" spans="1:15" ht="21.6" thickBot="1" x14ac:dyDescent="0.35">
      <c r="A11" s="71" t="s">
        <v>65</v>
      </c>
      <c r="B11" s="72"/>
      <c r="C11" s="11">
        <f>O15</f>
        <v>4</v>
      </c>
      <c r="D11" s="12"/>
      <c r="E11" s="73">
        <f>O17</f>
        <v>0</v>
      </c>
      <c r="F11" s="74"/>
      <c r="G11" s="73">
        <f>O19</f>
        <v>3</v>
      </c>
      <c r="H11" s="74"/>
      <c r="I11" s="13">
        <f>O21</f>
        <v>0</v>
      </c>
      <c r="J11" s="13">
        <f>O28</f>
        <v>0</v>
      </c>
      <c r="K11" s="13">
        <f>O33</f>
        <v>10</v>
      </c>
      <c r="L11" s="14">
        <f>O38</f>
        <v>10</v>
      </c>
      <c r="M11" s="15"/>
      <c r="N11" s="15"/>
      <c r="O11" s="16">
        <f>IF( SUM(C11:L11)&lt;=30,SUM(C11:L11),"EXCEDE LOS 30 PUNTOS")</f>
        <v>27</v>
      </c>
    </row>
    <row r="12" spans="1:15" ht="15.6" thickTop="1" thickBot="1" x14ac:dyDescent="0.35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8"/>
    </row>
    <row r="13" spans="1:15" ht="18" thickBot="1" x14ac:dyDescent="0.35">
      <c r="A13" s="94" t="s">
        <v>32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19" t="s">
        <v>33</v>
      </c>
    </row>
    <row r="14" spans="1:15" ht="23.4" thickBot="1" x14ac:dyDescent="0.35">
      <c r="A14" s="83" t="s">
        <v>34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5"/>
      <c r="N14" s="6"/>
      <c r="O14" s="18"/>
    </row>
    <row r="15" spans="1:15" ht="25.2" customHeight="1" thickBot="1" x14ac:dyDescent="0.35">
      <c r="A15" s="78" t="s">
        <v>35</v>
      </c>
      <c r="B15" s="79"/>
      <c r="C15" s="20"/>
      <c r="D15" s="97" t="s">
        <v>67</v>
      </c>
      <c r="E15" s="98"/>
      <c r="F15" s="98"/>
      <c r="G15" s="98"/>
      <c r="H15" s="98"/>
      <c r="I15" s="98"/>
      <c r="J15" s="98"/>
      <c r="K15" s="98"/>
      <c r="L15" s="98"/>
      <c r="M15" s="99"/>
      <c r="N15" s="21"/>
      <c r="O15" s="22">
        <v>4</v>
      </c>
    </row>
    <row r="16" spans="1:15" ht="15" thickBot="1" x14ac:dyDescent="0.35">
      <c r="A16" s="23"/>
      <c r="B16" s="6"/>
      <c r="C16" s="6"/>
      <c r="D16" s="50"/>
      <c r="E16" s="49"/>
      <c r="F16" s="49"/>
      <c r="G16" s="49"/>
      <c r="H16" s="49"/>
      <c r="I16" s="49"/>
      <c r="J16" s="49"/>
      <c r="K16" s="49"/>
      <c r="L16" s="49"/>
      <c r="M16" s="49"/>
      <c r="N16" s="6"/>
      <c r="O16" s="24"/>
    </row>
    <row r="17" spans="1:15" ht="35.4" customHeight="1" thickBot="1" x14ac:dyDescent="0.35">
      <c r="A17" s="89" t="s">
        <v>36</v>
      </c>
      <c r="B17" s="90"/>
      <c r="C17" s="6"/>
      <c r="D17" s="100"/>
      <c r="E17" s="101"/>
      <c r="F17" s="101"/>
      <c r="G17" s="101"/>
      <c r="H17" s="101"/>
      <c r="I17" s="101"/>
      <c r="J17" s="101"/>
      <c r="K17" s="101"/>
      <c r="L17" s="101"/>
      <c r="M17" s="102"/>
      <c r="N17" s="21"/>
      <c r="O17" s="22">
        <v>0</v>
      </c>
    </row>
    <row r="18" spans="1:15" ht="15" thickBot="1" x14ac:dyDescent="0.35">
      <c r="A18" s="23"/>
      <c r="B18" s="6"/>
      <c r="C18" s="6"/>
      <c r="D18" s="50"/>
      <c r="E18" s="49"/>
      <c r="F18" s="49"/>
      <c r="G18" s="49"/>
      <c r="H18" s="49"/>
      <c r="I18" s="49"/>
      <c r="J18" s="49"/>
      <c r="K18" s="49"/>
      <c r="L18" s="49"/>
      <c r="M18" s="49"/>
      <c r="N18" s="6"/>
      <c r="O18" s="24"/>
    </row>
    <row r="19" spans="1:15" ht="31.5" customHeight="1" thickBot="1" x14ac:dyDescent="0.35">
      <c r="A19" s="89" t="s">
        <v>37</v>
      </c>
      <c r="B19" s="90"/>
      <c r="C19" s="20"/>
      <c r="D19" s="104" t="s">
        <v>57</v>
      </c>
      <c r="E19" s="105"/>
      <c r="F19" s="105"/>
      <c r="G19" s="105"/>
      <c r="H19" s="105"/>
      <c r="I19" s="105"/>
      <c r="J19" s="105"/>
      <c r="K19" s="105"/>
      <c r="L19" s="105"/>
      <c r="M19" s="106"/>
      <c r="N19" s="21"/>
      <c r="O19" s="22">
        <v>3</v>
      </c>
    </row>
    <row r="20" spans="1:15" ht="15" thickBot="1" x14ac:dyDescent="0.35">
      <c r="A20" s="23"/>
      <c r="B20" s="6"/>
      <c r="C20" s="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6"/>
      <c r="O20" s="24"/>
    </row>
    <row r="21" spans="1:15" ht="66" customHeight="1" thickBot="1" x14ac:dyDescent="0.35">
      <c r="A21" s="89" t="s">
        <v>38</v>
      </c>
      <c r="B21" s="90"/>
      <c r="C21" s="21"/>
      <c r="D21" s="103" t="s">
        <v>66</v>
      </c>
      <c r="E21" s="103"/>
      <c r="F21" s="103"/>
      <c r="G21" s="103"/>
      <c r="H21" s="103"/>
      <c r="I21" s="103"/>
      <c r="J21" s="103"/>
      <c r="K21" s="103"/>
      <c r="L21" s="103"/>
      <c r="M21" s="103"/>
      <c r="N21" s="41"/>
      <c r="O21" s="22">
        <v>0</v>
      </c>
    </row>
    <row r="22" spans="1:15" ht="16.2" thickBot="1" x14ac:dyDescent="0.35">
      <c r="A22" s="25"/>
      <c r="B22" s="26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7"/>
      <c r="O22" s="29"/>
    </row>
    <row r="23" spans="1:15" ht="18.600000000000001" thickTop="1" thickBot="1" x14ac:dyDescent="0.35">
      <c r="A23" s="80" t="s">
        <v>39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6"/>
      <c r="O23" s="30">
        <f>O15+O19</f>
        <v>7</v>
      </c>
    </row>
    <row r="24" spans="1:15" ht="18" thickBot="1" x14ac:dyDescent="0.3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6"/>
      <c r="O24" s="29"/>
    </row>
    <row r="25" spans="1:15" ht="23.4" thickBot="1" x14ac:dyDescent="0.35">
      <c r="A25" s="83" t="s">
        <v>40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6"/>
      <c r="O25" s="29"/>
    </row>
    <row r="26" spans="1:15" ht="76.5" customHeight="1" thickBot="1" x14ac:dyDescent="0.35">
      <c r="A26" s="78" t="s">
        <v>41</v>
      </c>
      <c r="B26" s="79"/>
      <c r="C26" s="20"/>
      <c r="D26" s="91" t="s">
        <v>49</v>
      </c>
      <c r="E26" s="92"/>
      <c r="F26" s="92"/>
      <c r="G26" s="92"/>
      <c r="H26" s="92"/>
      <c r="I26" s="92"/>
      <c r="J26" s="92"/>
      <c r="K26" s="92"/>
      <c r="L26" s="92"/>
      <c r="M26" s="93"/>
      <c r="N26" s="21"/>
      <c r="O26" s="33"/>
    </row>
    <row r="27" spans="1:15" ht="16.2" thickBot="1" x14ac:dyDescent="0.35">
      <c r="A27" s="25"/>
      <c r="B27" s="26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7"/>
      <c r="O27" s="29"/>
    </row>
    <row r="28" spans="1:15" ht="18.600000000000001" thickTop="1" thickBot="1" x14ac:dyDescent="0.35">
      <c r="A28" s="80" t="s">
        <v>42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2"/>
      <c r="N28" s="27"/>
      <c r="O28" s="30">
        <f>IF(O26&lt;=10,O26,"EXCEDE LOS 10 PUNTOS PERMITIDOS")</f>
        <v>0</v>
      </c>
    </row>
    <row r="29" spans="1:15" ht="15" thickBot="1" x14ac:dyDescent="0.3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9"/>
    </row>
    <row r="30" spans="1:15" ht="23.4" thickBot="1" x14ac:dyDescent="0.35">
      <c r="A30" s="83" t="s">
        <v>43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5"/>
      <c r="N30" s="35"/>
      <c r="O30" s="29"/>
    </row>
    <row r="31" spans="1:15" ht="210.75" customHeight="1" thickBot="1" x14ac:dyDescent="0.35">
      <c r="A31" s="78" t="s">
        <v>44</v>
      </c>
      <c r="B31" s="79"/>
      <c r="C31" s="20"/>
      <c r="D31" s="86" t="s">
        <v>50</v>
      </c>
      <c r="E31" s="87"/>
      <c r="F31" s="87"/>
      <c r="G31" s="87"/>
      <c r="H31" s="87"/>
      <c r="I31" s="87"/>
      <c r="J31" s="87"/>
      <c r="K31" s="87"/>
      <c r="L31" s="87"/>
      <c r="M31" s="88"/>
      <c r="N31" s="21"/>
      <c r="O31" s="40">
        <v>10</v>
      </c>
    </row>
    <row r="32" spans="1:15" ht="15" thickBot="1" x14ac:dyDescent="0.35">
      <c r="A32" s="3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9"/>
    </row>
    <row r="33" spans="1:15" ht="18.600000000000001" thickTop="1" thickBot="1" x14ac:dyDescent="0.35">
      <c r="A33" s="80" t="s">
        <v>45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2"/>
      <c r="N33" s="27"/>
      <c r="O33" s="30">
        <v>10</v>
      </c>
    </row>
    <row r="34" spans="1:15" ht="15" thickBot="1" x14ac:dyDescent="0.35">
      <c r="A34" s="3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9"/>
    </row>
    <row r="35" spans="1:15" ht="23.4" thickBot="1" x14ac:dyDescent="0.35">
      <c r="A35" s="83" t="s">
        <v>46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5"/>
      <c r="N35" s="6"/>
      <c r="O35" s="29"/>
    </row>
    <row r="36" spans="1:15" ht="170.25" customHeight="1" thickBot="1" x14ac:dyDescent="0.35">
      <c r="A36" s="89" t="s">
        <v>47</v>
      </c>
      <c r="B36" s="90"/>
      <c r="C36" s="20"/>
      <c r="D36" s="86" t="s">
        <v>69</v>
      </c>
      <c r="E36" s="87"/>
      <c r="F36" s="87"/>
      <c r="G36" s="87"/>
      <c r="H36" s="87"/>
      <c r="I36" s="87"/>
      <c r="J36" s="87"/>
      <c r="K36" s="87"/>
      <c r="L36" s="87"/>
      <c r="M36" s="88"/>
      <c r="N36" s="21"/>
      <c r="O36" s="22">
        <f>4+2+2+2</f>
        <v>10</v>
      </c>
    </row>
    <row r="37" spans="1:15" ht="16.2" thickBot="1" x14ac:dyDescent="0.35">
      <c r="A37" s="25"/>
      <c r="B37" s="26"/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7"/>
      <c r="O37" s="29"/>
    </row>
    <row r="38" spans="1:15" ht="18.600000000000001" thickTop="1" thickBot="1" x14ac:dyDescent="0.35">
      <c r="A38" s="80" t="s">
        <v>48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2"/>
      <c r="N38" s="27"/>
      <c r="O38" s="30">
        <f>IF(O36&lt;=10,O36,"EXCEDE LOS 10 PUNTOS PERMITIDOS")</f>
        <v>10</v>
      </c>
    </row>
    <row r="39" spans="1:15" x14ac:dyDescent="0.3">
      <c r="A39" s="3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9"/>
    </row>
    <row r="40" spans="1:15" ht="15" thickBot="1" x14ac:dyDescent="0.35">
      <c r="A40" s="3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7"/>
    </row>
    <row r="41" spans="1:15" ht="24" thickTop="1" thickBot="1" x14ac:dyDescent="0.35">
      <c r="A41" s="75" t="s">
        <v>31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38"/>
      <c r="O41" s="39">
        <f>IF((O23+O28+O33+O38)&lt;=30,(O23+O28+O33+O38),"ERROR EXCEDE LOS 30 PUNTOS")</f>
        <v>27</v>
      </c>
    </row>
  </sheetData>
  <mergeCells count="48">
    <mergeCell ref="A5:D5"/>
    <mergeCell ref="E5:G5"/>
    <mergeCell ref="A6:D6"/>
    <mergeCell ref="A8:O8"/>
    <mergeCell ref="A9:B10"/>
    <mergeCell ref="C9:C10"/>
    <mergeCell ref="E9:F10"/>
    <mergeCell ref="G9:H10"/>
    <mergeCell ref="N9:N10"/>
    <mergeCell ref="O9:O10"/>
    <mergeCell ref="I9:I10"/>
    <mergeCell ref="J9:J10"/>
    <mergeCell ref="K9:K10"/>
    <mergeCell ref="L9:L10"/>
    <mergeCell ref="M9:M10"/>
    <mergeCell ref="A1:E3"/>
    <mergeCell ref="F1:O1"/>
    <mergeCell ref="F2:O2"/>
    <mergeCell ref="F3:O3"/>
    <mergeCell ref="A4:D4"/>
    <mergeCell ref="E4:G4"/>
    <mergeCell ref="A19:B19"/>
    <mergeCell ref="A21:B21"/>
    <mergeCell ref="D21:M21"/>
    <mergeCell ref="A23:M23"/>
    <mergeCell ref="D19:M19"/>
    <mergeCell ref="A13:N13"/>
    <mergeCell ref="A14:M14"/>
    <mergeCell ref="A15:B15"/>
    <mergeCell ref="D15:M15"/>
    <mergeCell ref="A17:B17"/>
    <mergeCell ref="D17:M17"/>
    <mergeCell ref="A11:B11"/>
    <mergeCell ref="E11:F11"/>
    <mergeCell ref="G11:H11"/>
    <mergeCell ref="A41:M41"/>
    <mergeCell ref="A26:B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D26:M26"/>
    <mergeCell ref="A25:M25"/>
  </mergeCells>
  <dataValidations count="6">
    <dataValidation type="decimal" allowBlank="1" showInputMessage="1" showErrorMessage="1" errorTitle="Error General" error="La evaluación de hoja de vida no puede superar los 30 PUNTOS" sqref="O11" xr:uid="{00000000-0002-0000-0100-000000000000}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 xr:uid="{00000000-0002-0000-0100-000001000000}">
      <formula1>0</formula1>
      <formula2>9</formula2>
    </dataValidation>
    <dataValidation allowBlank="1" showInputMessage="1" showErrorMessage="1" errorTitle="Error Doctorado" error="El doctorado no puede superar los 6 PUNTOS" sqref="O21" xr:uid="{00000000-0002-0000-0100-000002000000}"/>
    <dataValidation allowBlank="1" showInputMessage="1" showErrorMessage="1" errorTitle="Error Maestrias" error="La maestria no puede superar los 3 PUNTOS" sqref="O19" xr:uid="{00000000-0002-0000-0100-000003000000}"/>
    <dataValidation allowBlank="1" showInputMessage="1" showErrorMessage="1" errorTitle="Error Especializacion" error="La especializacion no puede superar 1 PUNTO" sqref="O17" xr:uid="{00000000-0002-0000-0100-000004000000}"/>
    <dataValidation type="decimal" allowBlank="1" showInputMessage="1" showErrorMessage="1" errorTitle="Error Pregado" error="El pregrado no puede superar los 4 PUNTOS" sqref="O15" xr:uid="{00000000-0002-0000-0100-000005000000}">
      <formula1>0</formula1>
      <formula2>4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EVALUACIÓN PERFILES</vt:lpstr>
      <vt:lpstr>Zwisler Joshua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susana</cp:lastModifiedBy>
  <dcterms:created xsi:type="dcterms:W3CDTF">2021-09-30T15:47:26Z</dcterms:created>
  <dcterms:modified xsi:type="dcterms:W3CDTF">2021-10-16T00:02:57Z</dcterms:modified>
</cp:coreProperties>
</file>