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6. Tecnologias\"/>
    </mc:Choice>
  </mc:AlternateContent>
  <workbookProtection workbookAlgorithmName="SHA-512" workbookHashValue="ee2RHyZBvD+ULE2ley0xNUzHt11XhwbHjtK/9pdB/fibycM0un5vfKXv5jwhXJv0ZrI/Uk+n3DW+2/Vqy45FQg==" workbookSaltValue="FKpeftxSkm9+9Ph+8+awvA==" workbookSpinCount="100000" lockStructure="1"/>
  <bookViews>
    <workbookView xWindow="0" yWindow="0" windowWidth="20496" windowHeight="7152" tabRatio="500"/>
  </bookViews>
  <sheets>
    <sheet name="EVALUACIÓN DEL PERFIL" sheetId="3" r:id="rId1"/>
    <sheet name="ISMAEL OSORIO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4" l="1"/>
  <c r="O89" i="4"/>
  <c r="J80" i="4"/>
  <c r="O79" i="4"/>
  <c r="O78" i="4"/>
  <c r="O77" i="4"/>
  <c r="O81" i="4" s="1"/>
  <c r="O96" i="4" s="1"/>
  <c r="L73" i="4"/>
  <c r="K73" i="4"/>
  <c r="J73" i="4"/>
  <c r="O72" i="4"/>
  <c r="O71" i="4"/>
  <c r="O70" i="4"/>
  <c r="O73" i="4" s="1"/>
  <c r="O74" i="4" s="1"/>
  <c r="O95" i="4" s="1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L11" i="4" s="1"/>
  <c r="O33" i="4"/>
  <c r="K11" i="4" s="1"/>
  <c r="O28" i="4"/>
  <c r="O23" i="4"/>
  <c r="I11" i="4"/>
  <c r="G11" i="4"/>
  <c r="E11" i="4"/>
  <c r="C11" i="4"/>
  <c r="E4" i="4"/>
  <c r="Q2" i="4"/>
  <c r="O41" i="4" l="1"/>
  <c r="O93" i="4" s="1"/>
  <c r="O98" i="4" s="1"/>
  <c r="J11" i="4"/>
  <c r="O11" i="4" s="1"/>
</calcChain>
</file>

<file path=xl/sharedStrings.xml><?xml version="1.0" encoding="utf-8"?>
<sst xmlns="http://schemas.openxmlformats.org/spreadsheetml/2006/main" count="142" uniqueCount="114">
  <si>
    <t>OBSERVACIONES</t>
  </si>
  <si>
    <t>PREGRADO</t>
  </si>
  <si>
    <t>POSGRADO</t>
  </si>
  <si>
    <t>TECNOLOGÍAS</t>
  </si>
  <si>
    <t>INGENIERO CIVIL - UNIVERSIDAD DEL QUINDIO - 25/04/2003</t>
  </si>
  <si>
    <t>INGENIERO EN TOPOGRAFIA - UNIVERSIDAD DISTRITAL FRANCISCO JOSE DE CALDAS - 07/12/2001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</si>
  <si>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</si>
  <si>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</si>
  <si>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</si>
  <si>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</si>
  <si>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</si>
  <si>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</si>
  <si>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</si>
  <si>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</si>
  <si>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</si>
  <si>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</si>
  <si>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</si>
  <si>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CASTRO BENAVIDES ALBA LUCIA</t>
  </si>
  <si>
    <t>ESPECIALISTA EN INGENIERIA DE LA CONSTRUCCION Y GESTION AMBIENTAL - UNIVERSIDAD POLITECNICA DE VALENCIA, ESPAÑA - 26/02/2008
MAGISTER EN PLANIFICACION Y GESTION EN INGENIERIA CIVIL - UNIVERSIDAD POLITECNICA DE VALENCIA - 10/06/2011</t>
  </si>
  <si>
    <t>X</t>
  </si>
  <si>
    <t>CUELLAR REYES ALVARO JAVIER</t>
  </si>
  <si>
    <t>VAC/BENÍTEZ/ESTEBAN LARA.</t>
  </si>
  <si>
    <t>OSORIO BAQUERO ISMAEL</t>
  </si>
  <si>
    <t>ESPECIALISTA EN GESTION AMBIENTAL - UNIVERSIDAD DEL TOLIMA - 14/04/2007
MAGISTER EN CIENCIAS AMBIENTALES - UNIVERSIDAD INTERNACIONAL IBEROAMERICANA - 05/10/2012
MAGISTER EN CIENCIAS DE LA INFORMACION Y COMUNICACIONES - UNIVERSIDAD FRANCISCO JOSE DE CALDAS - NO GRADUADO</t>
  </si>
  <si>
    <t>CONSTRUCCIÓN O AMBIENTAL</t>
  </si>
  <si>
    <t>INGENIERO CIVIL O INGENIERO DE MINAS O INGENIERO TOPÓGRAFO, CON MAESTRÍA EN EL ÁREA Y CON EXPERIENCIA MÍNIMA DE DOS AÑOS EN DIRECCIÓN, INTERVENTORÍA O EJECUCIÓN DE PROYECTOS DE MINAS O TÚNELES.</t>
  </si>
  <si>
    <r>
      <t xml:space="preserve">NO PRESELECCIONADO
</t>
    </r>
    <r>
      <rPr>
        <sz val="10"/>
        <rFont val="Arial"/>
        <family val="2"/>
      </rPr>
      <t>NO TIENE LA EXPERIENCIA MÍNIMA EN EL ÁREA REQUERIDA EN EL PERFIL</t>
    </r>
  </si>
  <si>
    <t>U N I V E R S I D A D  D E L  T O L I M A</t>
  </si>
  <si>
    <t>V I C E R R E C T O R Í A    A C A D É M I C A</t>
  </si>
  <si>
    <t>CONVOCATORIA SEMESTRE A DE 2015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</si>
  <si>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</si>
  <si>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</si>
  <si>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</si>
  <si>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</si>
  <si>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</si>
  <si>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</si>
  <si>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</si>
  <si>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</si>
  <si>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</si>
  <si>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</si>
  <si>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</si>
  <si>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</si>
  <si>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</si>
  <si>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</si>
  <si>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</si>
  <si>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</si>
  <si>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</si>
  <si>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</si>
  <si>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</si>
  <si>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t>NO REGISTRA</t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</si>
  <si>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</si>
  <si>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</si>
  <si>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</si>
  <si>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</si>
  <si>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</si>
  <si>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</si>
  <si>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</si>
  <si>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</si>
  <si>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</si>
  <si>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</si>
  <si>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</si>
  <si>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</si>
  <si>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</si>
  <si>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</si>
  <si>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</si>
  <si>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</si>
  <si>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</si>
  <si>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</si>
  <si>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</si>
  <si>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</si>
  <si>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</si>
  <si>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</si>
  <si>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</si>
  <si>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</si>
  <si>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</si>
  <si>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</si>
  <si>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</si>
  <si>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</si>
  <si>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</si>
  <si>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</si>
  <si>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</si>
  <si>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</si>
  <si>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</si>
  <si>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</si>
  <si>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</si>
  <si>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</si>
  <si>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</si>
  <si>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</si>
  <si>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</si>
  <si>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</si>
  <si>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</si>
  <si>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</si>
  <si>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</si>
  <si>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</si>
  <si>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</si>
  <si>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</si>
  <si>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</si>
  <si>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</si>
  <si>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</si>
  <si>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</si>
  <si>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</si>
  <si>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</si>
  <si>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</si>
  <si>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</si>
  <si>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</si>
  <si>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T-O-06-1</t>
  </si>
  <si>
    <t>TECNOOGÍAS</t>
  </si>
  <si>
    <t>ESPECIALISTA EN GESTION AMBIENTAL - UNIVERSIDAD DEL TOLIMA - 14/04/2007</t>
  </si>
  <si>
    <t>MAGISTER EN CIENCIAS AMBIENTALES - UNIVERSIDAD INTERNACIONAL IBEROAMERICANA - 05/10/2012</t>
  </si>
  <si>
    <t>HIDROESTUDIOS S.A. - TIEMPO COMPLETO - 12/10/1990 AL 30/06/1992 = 1,71 PUNTOS
CONSORCIO MUELLES DEL META - TIEMPO COMPLETO - 23/01/2007 AL 15/12/2007 = 0,89 PUNTOS
COMPAÑÍA DE ESTUDIOS E INTERVENTORIA LTDA - TIEMPO COMPLETO - 07/10/1981 AL 28/02/1982 = 0,39 PUNTOS
CONSORCIO SMA-CEI-IP - TIEMPO COMPLETO - 3/06/1996 AL 28/02/1997 = 0,73 PUNTOS
ALCALDIA MAYOR DE BOGOTA - 16/12/2008 AL 30/04/2009 = 0,37 PUNTOS
CIC CONSULTORES DE INGENIERIA Y CIMENTACIONES SA - 28/02/2005 AL 30/12/2005 = 0,83 PUNTOS
GISAICO LTDA - 11/08/2003 AL 30/06/2004 = 0,88 PUNTOS
EXCEDE EL MÁXIMO ALCANZABLE</t>
  </si>
  <si>
    <t xml:space="preserve">UNIVERSIDAD DISTRITAL FRANCISCO JOSE DE CALDAS - PROFESOR TIEMPO COMPLETO - 13/01/2011 AL 11/02/2015 = 4,07 PUNTOS
UNIVERSIDAD DISTRITAL FRANCISCO JOSE DE CALDAS - PROFESOR CATEDRA - SEMESTRE A Y B DE 2006 = 2,66
EXCEDE EL MÁXIMO ALCANZABLE
</t>
  </si>
  <si>
    <t>UD Y LA GEOMATICA - ISSN: 2011-4990 - AÑO 2012 - DETERMINACION DE LOS MOVIMIENTOS GENERADOS POR EL DESLIZAMIENTO DEL LOTE B DE LA UNIVERSIDAD DISTRITAL FRANCISCO JOSE DE CALDAS, SEDE EL VIVERO, BOGOTA, DC - 4 AUTORES - CATEGORIA C = 1 PUNTO
UD Y LA GEOMATICA - ISSN: 2011-4990 - AÑO 2011 - ESTUDIO FISICO-QUIMICO DE LA QUEBRADA PADRE DE JESUS, DESDE LA VEREDA FATIMA HASTA SU CANALIZACION EN LA AVENIDA CIRCUNVALAR DE LA CIUDAD DE BOGOTA - 2 AUTORES - CATEGORIA C = 2 PUNTOS
FOTOGRAMETRIA DIGITAL, MDT, SEGMENTACION DE IMAGENES Y LIDAR - 1 AUTOR - REVISTA AVANTE  - 2013 - NO INDEXADA = 0,5 PUNTOS
NO ES POSIBLE ASIGNAR PUNTOS POR CERTIFICADOS DE PONENCIAS, NO CUMPLE CON TÉRMINOS DE REFERENCIA.</t>
  </si>
  <si>
    <t>PRESELECCIONADO</t>
  </si>
  <si>
    <t xml:space="preserve">                                                      LISTADO DEFINITIVO DE PRESELECCIONADOS AL CÓDIGO DE CONCURSO T-O-06-1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</si>
</sst>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294">
    <xf numFmtId="0" fontId="0" fillId="0" borderId="0" xfId="0"/>
    <xf numFmtId="0" fontId="9" fillId="0" borderId="0" xfId="0" applyFont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4" fillId="0" borderId="8" xfId="3" applyNumberFormat="1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2" fontId="4" fillId="0" borderId="13" xfId="3" applyNumberFormat="1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11" fillId="0" borderId="0" xfId="3" applyFont="1"/>
    <xf numFmtId="4" fontId="0" fillId="0" borderId="0" xfId="0" applyNumberFormat="1"/>
    <xf numFmtId="0" fontId="1" fillId="0" borderId="13" xfId="3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 applyProtection="1">
      <alignment vertical="center" wrapText="1"/>
      <protection locked="0"/>
    </xf>
    <xf numFmtId="4" fontId="3" fillId="0" borderId="19" xfId="1" applyNumberFormat="1" applyFont="1" applyFill="1" applyBorder="1" applyAlignment="1" applyProtection="1">
      <alignment vertical="center" wrapText="1"/>
      <protection locked="0"/>
    </xf>
    <xf numFmtId="4" fontId="3" fillId="0" borderId="0" xfId="1" applyNumberFormat="1" applyFont="1" applyFill="1" applyBorder="1" applyAlignment="1" applyProtection="1">
      <alignment vertical="center" wrapText="1"/>
      <protection locked="0"/>
    </xf>
    <xf numFmtId="4" fontId="3" fillId="0" borderId="21" xfId="1" applyNumberFormat="1" applyFont="1" applyFill="1" applyBorder="1" applyAlignment="1" applyProtection="1">
      <alignment vertical="center" wrapText="1"/>
      <protection locked="0"/>
    </xf>
    <xf numFmtId="4" fontId="1" fillId="0" borderId="0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horizontal="left" vertical="center"/>
    </xf>
    <xf numFmtId="4" fontId="2" fillId="0" borderId="23" xfId="1" applyNumberFormat="1" applyFont="1" applyFill="1" applyBorder="1" applyAlignment="1" applyProtection="1">
      <alignment horizontal="left" vertical="center"/>
    </xf>
    <xf numFmtId="4" fontId="3" fillId="0" borderId="23" xfId="1" applyNumberFormat="1" applyFont="1" applyFill="1" applyBorder="1" applyAlignment="1" applyProtection="1">
      <alignment horizontal="center" vertical="center"/>
    </xf>
    <xf numFmtId="4" fontId="3" fillId="0" borderId="24" xfId="1" applyNumberFormat="1" applyFont="1" applyFill="1" applyBorder="1" applyAlignment="1" applyProtection="1">
      <alignment horizontal="center" vertical="center"/>
    </xf>
    <xf numFmtId="4" fontId="3" fillId="0" borderId="25" xfId="1" applyNumberFormat="1" applyFont="1" applyFill="1" applyBorder="1" applyAlignment="1" applyProtection="1">
      <alignment horizontal="center" vertical="center" wrapText="1"/>
    </xf>
    <xf numFmtId="4" fontId="3" fillId="0" borderId="32" xfId="1" applyNumberFormat="1" applyFont="1" applyFill="1" applyBorder="1" applyAlignment="1" applyProtection="1">
      <alignment horizontal="center" vertical="center" wrapText="1"/>
    </xf>
    <xf numFmtId="4" fontId="1" fillId="0" borderId="39" xfId="2" applyNumberFormat="1" applyFont="1" applyFill="1" applyBorder="1" applyAlignment="1" applyProtection="1">
      <alignment horizontal="center" vertical="center" wrapText="1"/>
    </xf>
    <xf numFmtId="4" fontId="1" fillId="0" borderId="38" xfId="2" applyNumberFormat="1" applyFont="1" applyFill="1" applyBorder="1" applyAlignment="1" applyProtection="1">
      <alignment horizontal="center" vertical="center" wrapText="1"/>
    </xf>
    <xf numFmtId="4" fontId="1" fillId="0" borderId="40" xfId="2" applyNumberFormat="1" applyFont="1" applyFill="1" applyBorder="1" applyAlignment="1" applyProtection="1">
      <alignment horizontal="center" vertical="center" wrapText="1"/>
    </xf>
    <xf numFmtId="4" fontId="1" fillId="0" borderId="41" xfId="2" applyNumberFormat="1" applyFont="1" applyFill="1" applyBorder="1" applyAlignment="1" applyProtection="1">
      <alignment horizontal="center" vertical="center" wrapText="1"/>
    </xf>
    <xf numFmtId="4" fontId="1" fillId="0" borderId="0" xfId="2" applyNumberFormat="1" applyFont="1" applyFill="1" applyBorder="1" applyAlignment="1" applyProtection="1">
      <alignment horizontal="center" vertical="center" wrapText="1"/>
    </xf>
    <xf numFmtId="4" fontId="17" fillId="0" borderId="42" xfId="2" applyNumberFormat="1" applyFont="1" applyFill="1" applyBorder="1" applyAlignment="1" applyProtection="1">
      <alignment horizontal="center" vertical="center" wrapText="1"/>
    </xf>
    <xf numFmtId="3" fontId="18" fillId="0" borderId="20" xfId="1" applyNumberFormat="1" applyFont="1" applyFill="1" applyBorder="1" applyAlignment="1" applyProtection="1">
      <alignment vertical="center"/>
    </xf>
    <xf numFmtId="4" fontId="1" fillId="0" borderId="21" xfId="1" applyNumberFormat="1" applyFont="1" applyFill="1" applyBorder="1" applyAlignment="1" applyProtection="1">
      <alignment vertical="center"/>
    </xf>
    <xf numFmtId="4" fontId="2" fillId="0" borderId="43" xfId="1" applyNumberFormat="1" applyFont="1" applyFill="1" applyBorder="1" applyAlignment="1" applyProtection="1">
      <alignment horizontal="center" vertical="center"/>
    </xf>
    <xf numFmtId="4" fontId="1" fillId="0" borderId="3" xfId="1" applyNumberFormat="1" applyFont="1" applyFill="1" applyBorder="1" applyAlignment="1" applyProtection="1">
      <alignment horizontal="center" vertical="center"/>
    </xf>
    <xf numFmtId="4" fontId="1" fillId="0" borderId="20" xfId="1" applyNumberFormat="1" applyFont="1" applyFill="1" applyBorder="1" applyAlignment="1" applyProtection="1">
      <alignment horizontal="center" vertical="center"/>
    </xf>
    <xf numFmtId="4" fontId="3" fillId="0" borderId="43" xfId="1" applyNumberFormat="1" applyFont="1" applyFill="1" applyBorder="1" applyAlignment="1" applyProtection="1">
      <alignment horizontal="center" vertical="center"/>
      <protection locked="0"/>
    </xf>
    <xf numFmtId="3" fontId="3" fillId="0" borderId="20" xfId="1" applyNumberFormat="1" applyFont="1" applyFill="1" applyBorder="1" applyAlignment="1" applyProtection="1">
      <alignment vertical="center"/>
    </xf>
    <xf numFmtId="0" fontId="1" fillId="0" borderId="0" xfId="1" applyFont="1" applyFill="1" applyBorder="1"/>
    <xf numFmtId="4" fontId="3" fillId="0" borderId="21" xfId="1" applyNumberFormat="1" applyFont="1" applyFill="1" applyBorder="1" applyAlignment="1" applyProtection="1">
      <alignment horizontal="center" vertical="center"/>
      <protection locked="0"/>
    </xf>
    <xf numFmtId="4" fontId="1" fillId="0" borderId="4" xfId="1" applyNumberFormat="1" applyFont="1" applyFill="1" applyBorder="1" applyAlignment="1" applyProtection="1">
      <alignment horizontal="justify" vertical="center"/>
      <protection locked="0"/>
    </xf>
    <xf numFmtId="4" fontId="1" fillId="0" borderId="4" xfId="1" applyNumberFormat="1" applyFont="1" applyFill="1" applyBorder="1" applyAlignment="1" applyProtection="1">
      <alignment horizontal="justify" vertical="center" wrapText="1"/>
      <protection locked="0"/>
    </xf>
    <xf numFmtId="4" fontId="2" fillId="0" borderId="20" xfId="1" applyNumberFormat="1" applyFont="1" applyFill="1" applyBorder="1" applyAlignment="1" applyProtection="1">
      <alignment horizontal="left" vertical="center" wrapText="1"/>
    </xf>
    <xf numFmtId="4" fontId="2" fillId="0" borderId="0" xfId="1" applyNumberFormat="1" applyFont="1" applyFill="1" applyBorder="1" applyAlignment="1" applyProtection="1">
      <alignment horizontal="left" vertical="center" wrapText="1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 applyProtection="1">
      <alignment horizontal="justify" vertical="center" wrapText="1"/>
    </xf>
    <xf numFmtId="4" fontId="3" fillId="0" borderId="21" xfId="1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center" vertical="center" wrapText="1"/>
    </xf>
    <xf numFmtId="3" fontId="4" fillId="0" borderId="20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14" fontId="14" fillId="0" borderId="0" xfId="0" applyNumberFormat="1" applyFont="1" applyFill="1" applyBorder="1"/>
    <xf numFmtId="3" fontId="3" fillId="0" borderId="2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16" fontId="14" fillId="0" borderId="0" xfId="0" applyNumberFormat="1" applyFont="1" applyFill="1" applyBorder="1"/>
    <xf numFmtId="3" fontId="1" fillId="0" borderId="20" xfId="1" applyNumberFormat="1" applyFont="1" applyFill="1" applyBorder="1" applyAlignment="1" applyProtection="1">
      <alignment vertical="center"/>
    </xf>
    <xf numFmtId="4" fontId="3" fillId="0" borderId="21" xfId="1" applyNumberFormat="1" applyFont="1" applyFill="1" applyBorder="1" applyAlignment="1" applyProtection="1">
      <alignment vertical="center"/>
    </xf>
    <xf numFmtId="4" fontId="1" fillId="0" borderId="23" xfId="1" applyNumberFormat="1" applyFont="1" applyFill="1" applyBorder="1" applyAlignment="1" applyProtection="1">
      <alignment vertical="center"/>
    </xf>
    <xf numFmtId="4" fontId="5" fillId="4" borderId="48" xfId="1" applyNumberFormat="1" applyFont="1" applyFill="1" applyBorder="1" applyAlignment="1" applyProtection="1">
      <alignment horizontal="center" vertical="center"/>
    </xf>
    <xf numFmtId="3" fontId="1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4" fontId="6" fillId="0" borderId="17" xfId="1" applyNumberFormat="1" applyFont="1" applyFill="1" applyBorder="1" applyAlignment="1" applyProtection="1">
      <alignment horizontal="center" vertical="center" wrapText="1"/>
    </xf>
    <xf numFmtId="4" fontId="3" fillId="0" borderId="49" xfId="1" applyNumberFormat="1" applyFont="1" applyFill="1" applyBorder="1" applyAlignment="1" applyProtection="1">
      <alignment horizontal="center" vertical="center" wrapText="1"/>
    </xf>
    <xf numFmtId="4" fontId="3" fillId="0" borderId="29" xfId="1" applyNumberFormat="1" applyFont="1" applyFill="1" applyBorder="1" applyAlignment="1" applyProtection="1">
      <alignment horizontal="center" vertical="center" wrapText="1"/>
    </xf>
    <xf numFmtId="4" fontId="3" fillId="0" borderId="5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3" fillId="0" borderId="51" xfId="1" applyNumberFormat="1" applyFont="1" applyFill="1" applyBorder="1" applyAlignment="1" applyProtection="1">
      <alignment horizontal="center" vertical="center" wrapText="1"/>
    </xf>
    <xf numFmtId="3" fontId="3" fillId="0" borderId="7" xfId="1" applyNumberFormat="1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center" vertical="center"/>
      <protection locked="0"/>
    </xf>
    <xf numFmtId="4" fontId="3" fillId="0" borderId="9" xfId="1" applyNumberFormat="1" applyFont="1" applyFill="1" applyBorder="1" applyAlignment="1" applyProtection="1">
      <alignment horizontal="center" vertical="center"/>
      <protection locked="0"/>
    </xf>
    <xf numFmtId="4" fontId="3" fillId="0" borderId="52" xfId="1" applyNumberFormat="1" applyFont="1" applyFill="1" applyBorder="1" applyAlignment="1" applyProtection="1">
      <alignment horizontal="center" vertical="center"/>
    </xf>
    <xf numFmtId="3" fontId="3" fillId="0" borderId="10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4" fontId="3" fillId="0" borderId="11" xfId="1" applyNumberFormat="1" applyFont="1" applyFill="1" applyBorder="1" applyAlignment="1" applyProtection="1">
      <alignment horizontal="center" vertical="center"/>
      <protection locked="0"/>
    </xf>
    <xf numFmtId="3" fontId="3" fillId="0" borderId="12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 applyProtection="1">
      <alignment horizontal="center" vertical="center"/>
      <protection locked="0"/>
    </xf>
    <xf numFmtId="4" fontId="3" fillId="0" borderId="14" xfId="1" applyNumberFormat="1" applyFont="1" applyFill="1" applyBorder="1" applyAlignment="1" applyProtection="1">
      <alignment horizontal="center" vertical="center"/>
      <protection locked="0"/>
    </xf>
    <xf numFmtId="4" fontId="2" fillId="0" borderId="32" xfId="1" applyNumberFormat="1" applyFont="1" applyFill="1" applyBorder="1" applyAlignment="1" applyProtection="1">
      <alignment horizontal="center" vertical="center"/>
      <protection locked="0"/>
    </xf>
    <xf numFmtId="4" fontId="2" fillId="0" borderId="34" xfId="1" applyNumberFormat="1" applyFont="1" applyFill="1" applyBorder="1" applyAlignment="1" applyProtection="1">
      <alignment horizontal="center" vertical="center"/>
      <protection locked="0"/>
    </xf>
    <xf numFmtId="4" fontId="2" fillId="0" borderId="5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</xf>
    <xf numFmtId="4" fontId="3" fillId="0" borderId="55" xfId="1" applyNumberFormat="1" applyFont="1" applyFill="1" applyBorder="1" applyAlignment="1" applyProtection="1">
      <alignment horizontal="center" vertical="center"/>
    </xf>
    <xf numFmtId="4" fontId="2" fillId="0" borderId="56" xfId="1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center" vertical="center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" applyNumberFormat="1" applyFont="1" applyFill="1" applyBorder="1" applyAlignment="1" applyProtection="1">
      <alignment horizontal="center" vertical="center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57" xfId="1" applyNumberFormat="1" applyFont="1" applyFill="1" applyBorder="1" applyAlignment="1" applyProtection="1">
      <alignment horizontal="center" vertical="center"/>
    </xf>
    <xf numFmtId="4" fontId="4" fillId="0" borderId="21" xfId="1" applyNumberFormat="1" applyFont="1" applyFill="1" applyBorder="1" applyAlignment="1" applyProtection="1">
      <alignment horizontal="center" vertical="center"/>
    </xf>
    <xf numFmtId="4" fontId="6" fillId="0" borderId="5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58" xfId="1" applyNumberFormat="1" applyFont="1" applyFill="1" applyBorder="1" applyAlignment="1" applyProtection="1">
      <alignment horizontal="center" vertical="center"/>
    </xf>
    <xf numFmtId="4" fontId="2" fillId="0" borderId="62" xfId="1" applyNumberFormat="1" applyFont="1" applyFill="1" applyBorder="1" applyAlignment="1" applyProtection="1">
      <alignment horizontal="center" vertical="center"/>
    </xf>
    <xf numFmtId="4" fontId="3" fillId="0" borderId="15" xfId="1" applyNumberFormat="1" applyFont="1" applyFill="1" applyBorder="1" applyAlignment="1" applyProtection="1">
      <alignment horizontal="center" vertical="center"/>
    </xf>
    <xf numFmtId="4" fontId="2" fillId="0" borderId="64" xfId="1" applyNumberFormat="1" applyFont="1" applyFill="1" applyBorder="1" applyAlignment="1" applyProtection="1">
      <alignment horizontal="center" vertical="center"/>
    </xf>
    <xf numFmtId="4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66" xfId="1" applyNumberFormat="1" applyFont="1" applyFill="1" applyBorder="1" applyAlignment="1" applyProtection="1">
      <alignment horizontal="center" vertical="center"/>
    </xf>
    <xf numFmtId="4" fontId="3" fillId="0" borderId="6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3" xfId="1" applyNumberFormat="1" applyFont="1" applyFill="1" applyBorder="1" applyAlignment="1" applyProtection="1">
      <alignment horizontal="center" vertical="center"/>
    </xf>
    <xf numFmtId="4" fontId="2" fillId="0" borderId="71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3" fillId="0" borderId="7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1" applyNumberFormat="1" applyFont="1" applyFill="1" applyBorder="1" applyAlignment="1" applyProtection="1">
      <alignment horizontal="center" vertical="center"/>
    </xf>
    <xf numFmtId="4" fontId="2" fillId="0" borderId="72" xfId="1" applyNumberFormat="1" applyFont="1" applyFill="1" applyBorder="1" applyAlignment="1" applyProtection="1">
      <alignment horizontal="justify" vertical="center" wrapText="1"/>
    </xf>
    <xf numFmtId="4" fontId="3" fillId="0" borderId="73" xfId="1" applyNumberFormat="1" applyFont="1" applyFill="1" applyBorder="1" applyAlignment="1" applyProtection="1">
      <alignment horizontal="center" vertical="center"/>
    </xf>
    <xf numFmtId="4" fontId="1" fillId="0" borderId="56" xfId="1" applyNumberFormat="1" applyFont="1" applyFill="1" applyBorder="1" applyAlignment="1" applyProtection="1">
      <alignment vertical="center"/>
    </xf>
    <xf numFmtId="4" fontId="2" fillId="0" borderId="44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left" vertical="center"/>
    </xf>
    <xf numFmtId="4" fontId="4" fillId="0" borderId="56" xfId="1" applyNumberFormat="1" applyFont="1" applyFill="1" applyBorder="1" applyAlignment="1" applyProtection="1">
      <alignment horizontal="center" vertical="center"/>
    </xf>
    <xf numFmtId="4" fontId="4" fillId="0" borderId="80" xfId="1" applyNumberFormat="1" applyFont="1" applyFill="1" applyBorder="1" applyAlignment="1" applyProtection="1">
      <alignment horizontal="center" vertical="center"/>
    </xf>
    <xf numFmtId="4" fontId="4" fillId="0" borderId="84" xfId="1" applyNumberFormat="1" applyFont="1" applyFill="1" applyBorder="1" applyAlignment="1" applyProtection="1">
      <alignment horizontal="center" vertical="center"/>
    </xf>
    <xf numFmtId="4" fontId="4" fillId="0" borderId="85" xfId="1" applyNumberFormat="1" applyFont="1" applyFill="1" applyBorder="1" applyAlignment="1" applyProtection="1">
      <alignment horizontal="center" vertical="center"/>
    </xf>
    <xf numFmtId="4" fontId="4" fillId="0" borderId="86" xfId="1" applyNumberFormat="1" applyFont="1" applyFill="1" applyBorder="1" applyAlignment="1" applyProtection="1">
      <alignment horizontal="center" vertical="center"/>
    </xf>
    <xf numFmtId="4" fontId="17" fillId="0" borderId="23" xfId="1" applyNumberFormat="1" applyFont="1" applyFill="1" applyBorder="1" applyAlignment="1" applyProtection="1">
      <alignment horizontal="center" vertical="center"/>
    </xf>
    <xf numFmtId="4" fontId="17" fillId="0" borderId="23" xfId="1" applyNumberFormat="1" applyFont="1" applyFill="1" applyBorder="1" applyAlignment="1" applyProtection="1">
      <alignment horizontal="left" vertical="center"/>
    </xf>
    <xf numFmtId="4" fontId="17" fillId="0" borderId="91" xfId="2" applyNumberFormat="1" applyFont="1" applyFill="1" applyBorder="1" applyAlignment="1" applyProtection="1">
      <alignment horizontal="center" vertical="center"/>
    </xf>
    <xf numFmtId="4" fontId="17" fillId="0" borderId="48" xfId="2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3" applyFont="1" applyBorder="1" applyAlignment="1">
      <alignment vertical="center" wrapText="1"/>
    </xf>
    <xf numFmtId="0" fontId="1" fillId="0" borderId="2" xfId="3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15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center" vertical="center"/>
    </xf>
    <xf numFmtId="4" fontId="5" fillId="0" borderId="5" xfId="1" applyNumberFormat="1" applyFont="1" applyFill="1" applyBorder="1" applyAlignment="1" applyProtection="1">
      <alignment horizontal="center" vertical="center"/>
    </xf>
    <xf numFmtId="4" fontId="5" fillId="0" borderId="9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1" fillId="0" borderId="21" xfId="1" applyNumberFormat="1" applyFont="1" applyFill="1" applyBorder="1" applyAlignment="1" applyProtection="1">
      <alignment horizontal="center" vertical="center"/>
    </xf>
    <xf numFmtId="4" fontId="16" fillId="0" borderId="4" xfId="1" applyNumberFormat="1" applyFont="1" applyFill="1" applyBorder="1" applyAlignment="1" applyProtection="1">
      <alignment horizontal="center" vertical="center"/>
    </xf>
    <xf numFmtId="4" fontId="16" fillId="0" borderId="5" xfId="1" applyNumberFormat="1" applyFont="1" applyFill="1" applyBorder="1" applyAlignment="1" applyProtection="1">
      <alignment horizontal="center" vertical="center"/>
    </xf>
    <xf numFmtId="4" fontId="16" fillId="0" borderId="6" xfId="1" applyNumberFormat="1" applyFont="1" applyFill="1" applyBorder="1" applyAlignment="1" applyProtection="1">
      <alignment horizontal="center" vertical="center"/>
    </xf>
    <xf numFmtId="4" fontId="2" fillId="0" borderId="37" xfId="1" applyNumberFormat="1" applyFont="1" applyFill="1" applyBorder="1" applyAlignment="1" applyProtection="1">
      <alignment horizontal="center" vertical="center" wrapText="1"/>
    </xf>
    <xf numFmtId="4" fontId="2" fillId="0" borderId="67" xfId="1" applyNumberFormat="1" applyFont="1" applyFill="1" applyBorder="1" applyAlignment="1" applyProtection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4" fontId="1" fillId="0" borderId="69" xfId="1" applyNumberFormat="1" applyFont="1" applyFill="1" applyBorder="1" applyAlignment="1" applyProtection="1">
      <alignment horizontal="justify" vertical="center" wrapText="1"/>
    </xf>
    <xf numFmtId="4" fontId="1" fillId="0" borderId="46" xfId="1" applyNumberFormat="1" applyFont="1" applyFill="1" applyBorder="1" applyAlignment="1" applyProtection="1">
      <alignment horizontal="justify" vertical="center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70" xfId="0" applyFont="1" applyFill="1" applyBorder="1" applyAlignment="1">
      <alignment horizontal="justify" vertical="center" wrapText="1"/>
    </xf>
    <xf numFmtId="4" fontId="4" fillId="0" borderId="74" xfId="1" applyNumberFormat="1" applyFont="1" applyFill="1" applyBorder="1" applyAlignment="1" applyProtection="1">
      <alignment horizontal="center" vertical="center" wrapText="1"/>
    </xf>
    <xf numFmtId="4" fontId="4" fillId="0" borderId="75" xfId="1" applyNumberFormat="1" applyFont="1" applyFill="1" applyBorder="1" applyAlignment="1" applyProtection="1">
      <alignment horizontal="center" vertical="center" wrapText="1"/>
    </xf>
    <xf numFmtId="4" fontId="4" fillId="0" borderId="76" xfId="1" applyNumberFormat="1" applyFont="1" applyFill="1" applyBorder="1" applyAlignment="1" applyProtection="1">
      <alignment horizontal="center" vertical="center" wrapText="1"/>
    </xf>
    <xf numFmtId="4" fontId="22" fillId="0" borderId="4" xfId="1" applyNumberFormat="1" applyFont="1" applyFill="1" applyBorder="1" applyAlignment="1" applyProtection="1">
      <alignment horizontal="center" vertical="center"/>
    </xf>
    <xf numFmtId="4" fontId="22" fillId="0" borderId="5" xfId="1" applyNumberFormat="1" applyFont="1" applyFill="1" applyBorder="1" applyAlignment="1" applyProtection="1">
      <alignment horizontal="center" vertical="center"/>
    </xf>
    <xf numFmtId="4" fontId="22" fillId="0" borderId="6" xfId="1" applyNumberFormat="1" applyFont="1" applyFill="1" applyBorder="1" applyAlignment="1" applyProtection="1">
      <alignment horizontal="center" vertical="center"/>
    </xf>
    <xf numFmtId="4" fontId="4" fillId="0" borderId="77" xfId="1" applyNumberFormat="1" applyFont="1" applyFill="1" applyBorder="1" applyAlignment="1" applyProtection="1">
      <alignment horizontal="left" vertical="center"/>
    </xf>
    <xf numFmtId="4" fontId="4" fillId="0" borderId="78" xfId="1" applyNumberFormat="1" applyFont="1" applyFill="1" applyBorder="1" applyAlignment="1" applyProtection="1">
      <alignment horizontal="left" vertical="center"/>
    </xf>
    <xf numFmtId="4" fontId="4" fillId="0" borderId="79" xfId="1" applyNumberFormat="1" applyFont="1" applyFill="1" applyBorder="1" applyAlignment="1" applyProtection="1">
      <alignment horizontal="left" vertical="center"/>
    </xf>
    <xf numFmtId="4" fontId="4" fillId="0" borderId="81" xfId="1" applyNumberFormat="1" applyFont="1" applyFill="1" applyBorder="1" applyAlignment="1" applyProtection="1">
      <alignment horizontal="left" vertical="center"/>
    </xf>
    <xf numFmtId="4" fontId="4" fillId="0" borderId="82" xfId="1" applyNumberFormat="1" applyFont="1" applyFill="1" applyBorder="1" applyAlignment="1" applyProtection="1">
      <alignment horizontal="left" vertical="center"/>
    </xf>
    <xf numFmtId="4" fontId="4" fillId="0" borderId="83" xfId="1" applyNumberFormat="1" applyFont="1" applyFill="1" applyBorder="1" applyAlignment="1" applyProtection="1">
      <alignment horizontal="left" vertical="center"/>
    </xf>
    <xf numFmtId="4" fontId="4" fillId="0" borderId="87" xfId="1" applyNumberFormat="1" applyFont="1" applyFill="1" applyBorder="1" applyAlignment="1" applyProtection="1">
      <alignment horizontal="left" vertical="center"/>
    </xf>
    <xf numFmtId="4" fontId="4" fillId="0" borderId="88" xfId="1" applyNumberFormat="1" applyFont="1" applyFill="1" applyBorder="1" applyAlignment="1" applyProtection="1">
      <alignment horizontal="left" vertical="center"/>
    </xf>
    <xf numFmtId="4" fontId="4" fillId="0" borderId="89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1" fillId="0" borderId="8" xfId="1" applyNumberFormat="1" applyFont="1" applyFill="1" applyBorder="1" applyAlignment="1" applyProtection="1">
      <alignment horizontal="justify" vertical="center" wrapText="1"/>
    </xf>
    <xf numFmtId="0" fontId="14" fillId="0" borderId="8" xfId="0" applyFont="1" applyFill="1" applyBorder="1" applyAlignment="1">
      <alignment horizontal="justify" vertical="center" wrapText="1"/>
    </xf>
    <xf numFmtId="4" fontId="1" fillId="0" borderId="2" xfId="1" applyNumberFormat="1" applyFont="1" applyFill="1" applyBorder="1" applyAlignment="1" applyProtection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4" fontId="1" fillId="0" borderId="13" xfId="1" applyNumberFormat="1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>
      <alignment horizontal="justify" vertical="center" wrapText="1"/>
    </xf>
    <xf numFmtId="4" fontId="3" fillId="0" borderId="22" xfId="1" applyNumberFormat="1" applyFont="1" applyFill="1" applyBorder="1" applyAlignment="1" applyProtection="1">
      <alignment horizontal="center" vertical="center" wrapText="1"/>
    </xf>
    <xf numFmtId="4" fontId="3" fillId="0" borderId="23" xfId="1" applyNumberFormat="1" applyFont="1" applyFill="1" applyBorder="1" applyAlignment="1" applyProtection="1">
      <alignment horizontal="center" vertical="center" wrapText="1"/>
    </xf>
    <xf numFmtId="4" fontId="3" fillId="0" borderId="24" xfId="1" applyNumberFormat="1" applyFont="1" applyFill="1" applyBorder="1" applyAlignment="1" applyProtection="1">
      <alignment horizontal="center" vertical="center" wrapText="1"/>
    </xf>
    <xf numFmtId="3" fontId="4" fillId="0" borderId="17" xfId="1" applyNumberFormat="1" applyFont="1" applyFill="1" applyBorder="1" applyAlignment="1" applyProtection="1">
      <alignment horizontal="center" vertical="center"/>
    </xf>
    <xf numFmtId="3" fontId="4" fillId="0" borderId="18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center" vertical="center"/>
    </xf>
    <xf numFmtId="3" fontId="3" fillId="0" borderId="5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3" fontId="20" fillId="0" borderId="5" xfId="1" applyNumberFormat="1" applyFont="1" applyFill="1" applyBorder="1" applyAlignment="1" applyProtection="1">
      <alignment horizontal="center" vertical="center"/>
    </xf>
    <xf numFmtId="3" fontId="20" fillId="0" borderId="6" xfId="1" applyNumberFormat="1" applyFont="1" applyFill="1" applyBorder="1" applyAlignment="1" applyProtection="1">
      <alignment horizontal="center" vertical="center"/>
    </xf>
    <xf numFmtId="4" fontId="1" fillId="0" borderId="59" xfId="1" applyNumberFormat="1" applyFont="1" applyFill="1" applyBorder="1" applyAlignment="1" applyProtection="1">
      <alignment horizontal="justify" vertical="center" wrapText="1"/>
    </xf>
    <xf numFmtId="0" fontId="14" fillId="0" borderId="59" xfId="0" applyFont="1" applyFill="1" applyBorder="1" applyAlignment="1">
      <alignment horizontal="justify" vertical="center" wrapText="1"/>
    </xf>
    <xf numFmtId="0" fontId="14" fillId="0" borderId="60" xfId="0" applyFont="1" applyFill="1" applyBorder="1" applyAlignment="1">
      <alignment horizontal="justify" vertical="center" wrapText="1"/>
    </xf>
    <xf numFmtId="0" fontId="14" fillId="0" borderId="61" xfId="0" applyFont="1" applyFill="1" applyBorder="1" applyAlignment="1">
      <alignment horizontal="justify" vertical="center" wrapText="1"/>
    </xf>
    <xf numFmtId="0" fontId="14" fillId="0" borderId="63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65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4" fontId="2" fillId="0" borderId="17" xfId="1" applyNumberFormat="1" applyFont="1" applyFill="1" applyBorder="1" applyAlignment="1" applyProtection="1">
      <alignment horizontal="center" vertical="center" wrapText="1"/>
    </xf>
    <xf numFmtId="4" fontId="2" fillId="0" borderId="18" xfId="1" applyNumberFormat="1" applyFont="1" applyFill="1" applyBorder="1" applyAlignment="1" applyProtection="1">
      <alignment horizontal="center" vertical="center" wrapText="1"/>
    </xf>
    <xf numFmtId="4" fontId="2" fillId="0" borderId="19" xfId="1" applyNumberFormat="1" applyFont="1" applyFill="1" applyBorder="1" applyAlignment="1" applyProtection="1">
      <alignment horizontal="center" vertical="center" wrapText="1"/>
    </xf>
    <xf numFmtId="4" fontId="20" fillId="0" borderId="17" xfId="1" applyNumberFormat="1" applyFont="1" applyFill="1" applyBorder="1" applyAlignment="1" applyProtection="1">
      <alignment horizontal="center" vertical="center" wrapText="1"/>
    </xf>
    <xf numFmtId="4" fontId="20" fillId="0" borderId="18" xfId="1" applyNumberFormat="1" applyFont="1" applyFill="1" applyBorder="1" applyAlignment="1" applyProtection="1">
      <alignment horizontal="center" vertical="center" wrapText="1"/>
    </xf>
    <xf numFmtId="4" fontId="20" fillId="0" borderId="19" xfId="1" applyNumberFormat="1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justify" vertical="center" wrapText="1"/>
    </xf>
    <xf numFmtId="4" fontId="3" fillId="0" borderId="2" xfId="1" applyNumberFormat="1" applyFont="1" applyFill="1" applyBorder="1" applyAlignment="1" applyProtection="1">
      <alignment horizontal="justify" vertical="center" wrapText="1"/>
    </xf>
    <xf numFmtId="4" fontId="3" fillId="0" borderId="13" xfId="1" applyNumberFormat="1" applyFont="1" applyFill="1" applyBorder="1" applyAlignment="1" applyProtection="1">
      <alignment horizontal="justify" vertical="center" wrapText="1"/>
    </xf>
    <xf numFmtId="4" fontId="2" fillId="0" borderId="53" xfId="1" applyNumberFormat="1" applyFont="1" applyFill="1" applyBorder="1" applyAlignment="1" applyProtection="1">
      <alignment horizontal="center" vertical="center" wrapText="1"/>
    </xf>
    <xf numFmtId="4" fontId="2" fillId="0" borderId="34" xfId="1" applyNumberFormat="1" applyFont="1" applyFill="1" applyBorder="1" applyAlignment="1" applyProtection="1">
      <alignment horizontal="center" vertical="center" wrapText="1"/>
    </xf>
    <xf numFmtId="4" fontId="2" fillId="0" borderId="54" xfId="1" applyNumberFormat="1" applyFont="1" applyFill="1" applyBorder="1" applyAlignment="1" applyProtection="1">
      <alignment horizontal="center" vertical="center" wrapText="1"/>
    </xf>
    <xf numFmtId="4" fontId="4" fillId="0" borderId="22" xfId="1" applyNumberFormat="1" applyFont="1" applyFill="1" applyBorder="1" applyAlignment="1" applyProtection="1">
      <alignment horizontal="center" vertical="center" wrapText="1"/>
    </xf>
    <xf numFmtId="4" fontId="4" fillId="0" borderId="23" xfId="1" applyNumberFormat="1" applyFont="1" applyFill="1" applyBorder="1" applyAlignment="1" applyProtection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4" fontId="5" fillId="4" borderId="45" xfId="1" applyNumberFormat="1" applyFont="1" applyFill="1" applyBorder="1" applyAlignment="1" applyProtection="1">
      <alignment horizontal="center" vertical="center"/>
    </xf>
    <xf numFmtId="4" fontId="5" fillId="4" borderId="46" xfId="1" applyNumberFormat="1" applyFont="1" applyFill="1" applyBorder="1" applyAlignment="1" applyProtection="1">
      <alignment horizontal="center" vertical="center"/>
    </xf>
    <xf numFmtId="4" fontId="5" fillId="4" borderId="47" xfId="1" applyNumberFormat="1" applyFont="1" applyFill="1" applyBorder="1" applyAlignment="1" applyProtection="1">
      <alignment horizontal="center" vertical="center"/>
    </xf>
    <xf numFmtId="4" fontId="1" fillId="0" borderId="22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23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24" xfId="1" applyNumberFormat="1" applyFont="1" applyFill="1" applyBorder="1" applyAlignment="1" applyProtection="1">
      <alignment horizontal="justify" vertical="center" wrapText="1"/>
      <protection locked="0"/>
    </xf>
    <xf numFmtId="3" fontId="4" fillId="3" borderId="4" xfId="1" applyNumberFormat="1" applyFont="1" applyFill="1" applyBorder="1" applyAlignment="1" applyProtection="1">
      <alignment horizontal="center" vertical="center"/>
    </xf>
    <xf numFmtId="3" fontId="4" fillId="3" borderId="5" xfId="1" applyNumberFormat="1" applyFont="1" applyFill="1" applyBorder="1" applyAlignment="1" applyProtection="1">
      <alignment horizontal="center" vertical="center"/>
    </xf>
    <xf numFmtId="3" fontId="4" fillId="3" borderId="6" xfId="1" applyNumberFormat="1" applyFont="1" applyFill="1" applyBorder="1" applyAlignment="1" applyProtection="1">
      <alignment horizontal="center" vertical="center"/>
    </xf>
    <xf numFmtId="3" fontId="5" fillId="0" borderId="4" xfId="1" applyNumberFormat="1" applyFont="1" applyFill="1" applyBorder="1" applyAlignment="1" applyProtection="1">
      <alignment horizontal="center" vertical="center"/>
    </xf>
    <xf numFmtId="3" fontId="5" fillId="0" borderId="5" xfId="1" applyNumberFormat="1" applyFont="1" applyFill="1" applyBorder="1" applyAlignment="1" applyProtection="1">
      <alignment horizontal="center" vertical="center"/>
    </xf>
    <xf numFmtId="3" fontId="5" fillId="0" borderId="6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3" fillId="0" borderId="31" xfId="1" applyNumberFormat="1" applyFont="1" applyFill="1" applyBorder="1" applyAlignment="1" applyProtection="1">
      <alignment horizontal="center" vertical="center" wrapText="1"/>
    </xf>
    <xf numFmtId="4" fontId="1" fillId="0" borderId="36" xfId="1" applyNumberFormat="1" applyFont="1" applyFill="1" applyBorder="1" applyAlignment="1" applyProtection="1">
      <alignment horizontal="center" vertical="center" wrapText="1"/>
    </xf>
    <xf numFmtId="4" fontId="4" fillId="0" borderId="2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21" xfId="1" applyNumberFormat="1" applyFont="1" applyFill="1" applyBorder="1" applyAlignment="1" applyProtection="1">
      <alignment horizontal="center" vertical="center"/>
    </xf>
    <xf numFmtId="4" fontId="1" fillId="0" borderId="4" xfId="1" applyNumberFormat="1" applyFont="1" applyFill="1" applyBorder="1" applyAlignment="1" applyProtection="1">
      <alignment horizontal="left" vertical="center" wrapText="1"/>
      <protection locked="0"/>
    </xf>
    <xf numFmtId="4" fontId="1" fillId="0" borderId="5" xfId="1" applyNumberFormat="1" applyFont="1" applyFill="1" applyBorder="1" applyAlignment="1" applyProtection="1">
      <alignment horizontal="left" vertical="center" wrapText="1"/>
      <protection locked="0"/>
    </xf>
    <xf numFmtId="4" fontId="1" fillId="0" borderId="6" xfId="1" applyNumberFormat="1" applyFont="1" applyFill="1" applyBorder="1" applyAlignment="1" applyProtection="1">
      <alignment horizontal="left" vertical="center" wrapText="1"/>
      <protection locked="0"/>
    </xf>
    <xf numFmtId="4" fontId="1" fillId="0" borderId="4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5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6" xfId="1" applyNumberFormat="1" applyFont="1" applyFill="1" applyBorder="1" applyAlignment="1" applyProtection="1">
      <alignment horizontal="justify" vertical="center" wrapText="1"/>
      <protection locked="0"/>
    </xf>
    <xf numFmtId="4" fontId="3" fillId="0" borderId="37" xfId="1" applyNumberFormat="1" applyFont="1" applyFill="1" applyBorder="1" applyAlignment="1" applyProtection="1">
      <alignment horizontal="justify" vertical="center" wrapText="1"/>
      <protection locked="0"/>
    </xf>
    <xf numFmtId="4" fontId="3" fillId="0" borderId="38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39" xfId="2" applyNumberFormat="1" applyFont="1" applyFill="1" applyBorder="1" applyAlignment="1" applyProtection="1">
      <alignment horizontal="center" vertical="center" wrapText="1"/>
    </xf>
    <xf numFmtId="4" fontId="1" fillId="0" borderId="38" xfId="2" applyNumberFormat="1" applyFont="1" applyFill="1" applyBorder="1" applyAlignment="1" applyProtection="1">
      <alignment horizontal="center" vertical="center" wrapText="1"/>
    </xf>
    <xf numFmtId="4" fontId="2" fillId="0" borderId="2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left" vertical="center"/>
    </xf>
    <xf numFmtId="4" fontId="1" fillId="0" borderId="0" xfId="1" applyNumberFormat="1" applyFont="1" applyFill="1" applyBorder="1" applyAlignment="1" applyProtection="1">
      <alignment horizontal="left" vertical="center"/>
    </xf>
    <xf numFmtId="4" fontId="3" fillId="0" borderId="20" xfId="1" applyNumberFormat="1" applyFont="1" applyFill="1" applyBorder="1" applyAlignment="1" applyProtection="1">
      <alignment horizontal="center" vertical="center" wrapText="1"/>
    </xf>
    <xf numFmtId="4" fontId="3" fillId="0" borderId="25" xfId="1" applyNumberFormat="1" applyFont="1" applyFill="1" applyBorder="1" applyAlignment="1" applyProtection="1">
      <alignment horizontal="center" vertical="center" wrapText="1"/>
    </xf>
    <xf numFmtId="4" fontId="1" fillId="0" borderId="22" xfId="1" applyNumberFormat="1" applyFont="1" applyFill="1" applyBorder="1" applyAlignment="1" applyProtection="1">
      <alignment horizontal="center" vertical="center" wrapText="1"/>
    </xf>
    <xf numFmtId="4" fontId="1" fillId="0" borderId="32" xfId="1" applyNumberFormat="1" applyFont="1" applyFill="1" applyBorder="1" applyAlignment="1" applyProtection="1">
      <alignment horizontal="center" vertical="center" wrapText="1"/>
    </xf>
    <xf numFmtId="4" fontId="3" fillId="0" borderId="26" xfId="1" applyNumberFormat="1" applyFont="1" applyFill="1" applyBorder="1" applyAlignment="1" applyProtection="1">
      <alignment horizontal="center" vertical="center" wrapText="1"/>
    </xf>
    <xf numFmtId="4" fontId="3" fillId="0" borderId="33" xfId="1" applyNumberFormat="1" applyFont="1" applyFill="1" applyBorder="1" applyAlignment="1" applyProtection="1">
      <alignment horizontal="center" vertical="center" wrapText="1"/>
    </xf>
    <xf numFmtId="4" fontId="3" fillId="0" borderId="27" xfId="1" applyNumberFormat="1" applyFont="1" applyFill="1" applyBorder="1" applyAlignment="1" applyProtection="1">
      <alignment horizontal="center" vertical="center" wrapText="1"/>
    </xf>
    <xf numFmtId="4" fontId="3" fillId="0" borderId="28" xfId="1" applyNumberFormat="1" applyFont="1" applyFill="1" applyBorder="1" applyAlignment="1" applyProtection="1">
      <alignment horizontal="center" vertical="center" wrapText="1"/>
    </xf>
    <xf numFmtId="4" fontId="3" fillId="0" borderId="32" xfId="1" applyNumberFormat="1" applyFont="1" applyFill="1" applyBorder="1" applyAlignment="1" applyProtection="1">
      <alignment horizontal="center" vertical="center" wrapText="1"/>
    </xf>
    <xf numFmtId="4" fontId="3" fillId="0" borderId="29" xfId="1" applyNumberFormat="1" applyFont="1" applyFill="1" applyBorder="1" applyAlignment="1" applyProtection="1">
      <alignment horizontal="center" vertical="center" wrapText="1"/>
    </xf>
    <xf numFmtId="4" fontId="3" fillId="0" borderId="34" xfId="1" applyNumberFormat="1" applyFont="1" applyFill="1" applyBorder="1" applyAlignment="1" applyProtection="1">
      <alignment horizontal="center" vertical="center" wrapText="1"/>
    </xf>
    <xf numFmtId="4" fontId="3" fillId="0" borderId="30" xfId="1" applyNumberFormat="1" applyFont="1" applyFill="1" applyBorder="1" applyAlignment="1" applyProtection="1">
      <alignment horizontal="center" vertical="center" wrapText="1"/>
    </xf>
    <xf numFmtId="4" fontId="3" fillId="0" borderId="35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 applyProtection="1">
      <alignment horizontal="left" vertical="center"/>
    </xf>
    <xf numFmtId="4" fontId="2" fillId="0" borderId="18" xfId="1" applyNumberFormat="1" applyFont="1" applyFill="1" applyBorder="1" applyAlignment="1" applyProtection="1">
      <alignment horizontal="left" vertical="center"/>
    </xf>
    <xf numFmtId="4" fontId="1" fillId="0" borderId="18" xfId="1" applyNumberFormat="1" applyFont="1" applyFill="1" applyBorder="1" applyAlignment="1" applyProtection="1">
      <alignment horizontal="left" vertical="center"/>
    </xf>
  </cellXfs>
  <cellStyles count="4">
    <cellStyle name="Millares [0]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47626</xdr:rowOff>
    </xdr:from>
    <xdr:to>
      <xdr:col>1</xdr:col>
      <xdr:colOff>1038224</xdr:colOff>
      <xdr:row>2</xdr:row>
      <xdr:rowOff>198874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6"/>
          <a:ext cx="1142999" cy="570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118013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eban\Documents\Convocatorias\Convocatoria%20A%202015\Publicado\dr\CS-P-08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VALUACION PERFIL "/>
      <sheetName val="CATALINA FERIA"/>
      <sheetName val="LINA LOZANO"/>
      <sheetName val="KAROL COLORADO"/>
      <sheetName val="JUAN CALDERON"/>
      <sheetName val="YENNY BARRETO"/>
    </sheetNames>
    <sheetDataSet>
      <sheetData sheetId="0">
        <row r="2">
          <cell r="AC2" t="str">
            <v>PLANTA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90" zoomScaleNormal="90" workbookViewId="0">
      <selection activeCell="A3" sqref="A3"/>
    </sheetView>
  </sheetViews>
  <sheetFormatPr baseColWidth="10" defaultRowHeight="14.4" x14ac:dyDescent="0.3"/>
  <cols>
    <col min="1" max="1" width="4.6640625" customWidth="1"/>
    <col min="2" max="2" width="20.109375" customWidth="1"/>
    <col min="3" max="3" width="20.33203125" customWidth="1"/>
    <col min="4" max="4" width="22.6640625" customWidth="1"/>
    <col min="5" max="6" width="21.6640625" customWidth="1"/>
    <col min="7" max="7" width="27.109375" customWidth="1"/>
    <col min="8" max="9" width="9.6640625" customWidth="1"/>
    <col min="10" max="10" width="14.6640625" customWidth="1"/>
    <col min="11" max="11" width="24.109375" customWidth="1"/>
  </cols>
  <sheetData>
    <row r="1" spans="1:11" ht="17.399999999999999" x14ac:dyDescent="0.3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3">
      <c r="A2" s="146" t="s">
        <v>113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2.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0.5" customHeight="1" thickBot="1" x14ac:dyDescent="0.35">
      <c r="A4" s="147" t="s">
        <v>7</v>
      </c>
      <c r="B4" s="147" t="s">
        <v>8</v>
      </c>
      <c r="C4" s="147" t="s">
        <v>9</v>
      </c>
      <c r="D4" s="149" t="s">
        <v>10</v>
      </c>
      <c r="E4" s="150"/>
      <c r="F4" s="151" t="s">
        <v>11</v>
      </c>
      <c r="G4" s="151" t="s">
        <v>12</v>
      </c>
      <c r="H4" s="149" t="s">
        <v>13</v>
      </c>
      <c r="I4" s="150"/>
      <c r="J4" s="153" t="s">
        <v>14</v>
      </c>
      <c r="K4" s="151" t="s">
        <v>0</v>
      </c>
    </row>
    <row r="5" spans="1:11" ht="15" thickBot="1" x14ac:dyDescent="0.35">
      <c r="A5" s="148"/>
      <c r="B5" s="148"/>
      <c r="C5" s="148"/>
      <c r="D5" s="2" t="s">
        <v>1</v>
      </c>
      <c r="E5" s="2" t="s">
        <v>2</v>
      </c>
      <c r="F5" s="152"/>
      <c r="G5" s="152"/>
      <c r="H5" s="3" t="s">
        <v>15</v>
      </c>
      <c r="I5" s="3" t="s">
        <v>16</v>
      </c>
      <c r="J5" s="154"/>
      <c r="K5" s="152"/>
    </row>
    <row r="6" spans="1:11" ht="250.8" x14ac:dyDescent="0.3">
      <c r="A6" s="141">
        <v>1</v>
      </c>
      <c r="B6" s="139" t="s">
        <v>22</v>
      </c>
      <c r="C6" s="136"/>
      <c r="D6" s="15" t="s">
        <v>5</v>
      </c>
      <c r="E6" s="15" t="s">
        <v>23</v>
      </c>
      <c r="F6" s="139"/>
      <c r="G6" s="139"/>
      <c r="H6" s="142" t="s">
        <v>19</v>
      </c>
      <c r="I6" s="142"/>
      <c r="J6" s="4">
        <v>21.5</v>
      </c>
      <c r="K6" s="5" t="s">
        <v>112</v>
      </c>
    </row>
    <row r="7" spans="1:11" ht="198" x14ac:dyDescent="0.3">
      <c r="A7" s="6">
        <v>2</v>
      </c>
      <c r="B7" s="16" t="s">
        <v>20</v>
      </c>
      <c r="C7" s="137" t="s">
        <v>3</v>
      </c>
      <c r="D7" s="16" t="s">
        <v>4</v>
      </c>
      <c r="E7" s="16" t="s">
        <v>18</v>
      </c>
      <c r="F7" s="140" t="s">
        <v>24</v>
      </c>
      <c r="G7" s="140" t="s">
        <v>25</v>
      </c>
      <c r="H7" s="7"/>
      <c r="I7" s="7" t="s">
        <v>19</v>
      </c>
      <c r="J7" s="8">
        <v>0</v>
      </c>
      <c r="K7" s="9" t="s">
        <v>26</v>
      </c>
    </row>
    <row r="8" spans="1:11" ht="198.6" thickBot="1" x14ac:dyDescent="0.35">
      <c r="A8" s="143">
        <v>3</v>
      </c>
      <c r="B8" s="17" t="s">
        <v>17</v>
      </c>
      <c r="C8" s="138"/>
      <c r="D8" s="17" t="s">
        <v>4</v>
      </c>
      <c r="E8" s="17" t="s">
        <v>18</v>
      </c>
      <c r="F8" s="14"/>
      <c r="G8" s="14"/>
      <c r="H8" s="144"/>
      <c r="I8" s="144" t="s">
        <v>19</v>
      </c>
      <c r="J8" s="10">
        <v>0</v>
      </c>
      <c r="K8" s="11" t="s">
        <v>26</v>
      </c>
    </row>
    <row r="9" spans="1:11" x14ac:dyDescent="0.3">
      <c r="A9" s="12" t="s">
        <v>21</v>
      </c>
    </row>
    <row r="11" spans="1:11" x14ac:dyDescent="0.3">
      <c r="B11" s="13"/>
    </row>
  </sheetData>
  <sheetProtection algorithmName="SHA-512" hashValue="enAq3zGB/1xnRXrdRl46q2oyCZr3ZXnHzRBgXf6iGJvdxRziim9bYtBW+tcBt1T7tr/RBNjtY14uXOTu7w3DRg==" saltValue="IlmtJMsitg8D7IIZvi5Ltg==" spinCount="100000" sheet="1" objects="1" scenarios="1"/>
  <mergeCells count="11"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  <mergeCell ref="K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A7" workbookViewId="0">
      <selection activeCell="C11" sqref="C11"/>
    </sheetView>
  </sheetViews>
  <sheetFormatPr baseColWidth="10" defaultRowHeight="14.4" x14ac:dyDescent="0.3"/>
  <cols>
    <col min="1" max="1" width="9.5546875" style="18" customWidth="1"/>
    <col min="2" max="2" width="11.109375" style="18" customWidth="1"/>
    <col min="3" max="3" width="14.5546875" style="18" customWidth="1"/>
    <col min="4" max="4" width="11.44140625" style="18" hidden="1" customWidth="1"/>
    <col min="5" max="5" width="8.33203125" style="18" customWidth="1"/>
    <col min="6" max="6" width="8.88671875" style="18" customWidth="1"/>
    <col min="7" max="7" width="6.109375" style="18" customWidth="1"/>
    <col min="8" max="8" width="11.44140625" style="18"/>
    <col min="9" max="9" width="13.44140625" style="18" customWidth="1"/>
    <col min="10" max="10" width="13.33203125" style="18" customWidth="1"/>
    <col min="11" max="12" width="12.44140625" style="18" customWidth="1"/>
    <col min="13" max="13" width="11.44140625" style="18"/>
    <col min="14" max="14" width="5.5546875" style="18" customWidth="1"/>
    <col min="15" max="15" width="14.5546875" style="18" customWidth="1"/>
    <col min="16" max="16" width="11.44140625" style="18"/>
    <col min="17" max="17" width="11.88671875" style="18" bestFit="1" customWidth="1"/>
    <col min="18" max="257" width="11.44140625" style="18"/>
    <col min="258" max="258" width="10.109375" style="18" customWidth="1"/>
    <col min="259" max="259" width="10.5546875" style="18" customWidth="1"/>
    <col min="260" max="260" width="12.5546875" style="18" customWidth="1"/>
    <col min="261" max="261" width="0" style="18" hidden="1" customWidth="1"/>
    <col min="262" max="262" width="11.33203125" style="18" customWidth="1"/>
    <col min="263" max="264" width="11.44140625" style="18"/>
    <col min="265" max="265" width="13.44140625" style="18" customWidth="1"/>
    <col min="266" max="266" width="12.109375" style="18" customWidth="1"/>
    <col min="267" max="268" width="12.44140625" style="18" customWidth="1"/>
    <col min="269" max="269" width="11.44140625" style="18"/>
    <col min="270" max="270" width="5.5546875" style="18" customWidth="1"/>
    <col min="271" max="271" width="14.109375" style="18" customWidth="1"/>
    <col min="272" max="513" width="11.44140625" style="18"/>
    <col min="514" max="514" width="10.109375" style="18" customWidth="1"/>
    <col min="515" max="515" width="10.5546875" style="18" customWidth="1"/>
    <col min="516" max="516" width="12.5546875" style="18" customWidth="1"/>
    <col min="517" max="517" width="0" style="18" hidden="1" customWidth="1"/>
    <col min="518" max="518" width="11.33203125" style="18" customWidth="1"/>
    <col min="519" max="520" width="11.44140625" style="18"/>
    <col min="521" max="521" width="13.44140625" style="18" customWidth="1"/>
    <col min="522" max="522" width="12.109375" style="18" customWidth="1"/>
    <col min="523" max="524" width="12.44140625" style="18" customWidth="1"/>
    <col min="525" max="525" width="11.44140625" style="18"/>
    <col min="526" max="526" width="5.5546875" style="18" customWidth="1"/>
    <col min="527" max="527" width="14.109375" style="18" customWidth="1"/>
    <col min="528" max="769" width="11.44140625" style="18"/>
    <col min="770" max="770" width="10.109375" style="18" customWidth="1"/>
    <col min="771" max="771" width="10.5546875" style="18" customWidth="1"/>
    <col min="772" max="772" width="12.5546875" style="18" customWidth="1"/>
    <col min="773" max="773" width="0" style="18" hidden="1" customWidth="1"/>
    <col min="774" max="774" width="11.33203125" style="18" customWidth="1"/>
    <col min="775" max="776" width="11.44140625" style="18"/>
    <col min="777" max="777" width="13.44140625" style="18" customWidth="1"/>
    <col min="778" max="778" width="12.109375" style="18" customWidth="1"/>
    <col min="779" max="780" width="12.44140625" style="18" customWidth="1"/>
    <col min="781" max="781" width="11.44140625" style="18"/>
    <col min="782" max="782" width="5.5546875" style="18" customWidth="1"/>
    <col min="783" max="783" width="14.109375" style="18" customWidth="1"/>
    <col min="784" max="1025" width="11.44140625" style="18"/>
    <col min="1026" max="1026" width="10.109375" style="18" customWidth="1"/>
    <col min="1027" max="1027" width="10.5546875" style="18" customWidth="1"/>
    <col min="1028" max="1028" width="12.5546875" style="18" customWidth="1"/>
    <col min="1029" max="1029" width="0" style="18" hidden="1" customWidth="1"/>
    <col min="1030" max="1030" width="11.33203125" style="18" customWidth="1"/>
    <col min="1031" max="1032" width="11.44140625" style="18"/>
    <col min="1033" max="1033" width="13.44140625" style="18" customWidth="1"/>
    <col min="1034" max="1034" width="12.109375" style="18" customWidth="1"/>
    <col min="1035" max="1036" width="12.44140625" style="18" customWidth="1"/>
    <col min="1037" max="1037" width="11.44140625" style="18"/>
    <col min="1038" max="1038" width="5.5546875" style="18" customWidth="1"/>
    <col min="1039" max="1039" width="14.109375" style="18" customWidth="1"/>
    <col min="1040" max="1281" width="11.44140625" style="18"/>
    <col min="1282" max="1282" width="10.109375" style="18" customWidth="1"/>
    <col min="1283" max="1283" width="10.5546875" style="18" customWidth="1"/>
    <col min="1284" max="1284" width="12.5546875" style="18" customWidth="1"/>
    <col min="1285" max="1285" width="0" style="18" hidden="1" customWidth="1"/>
    <col min="1286" max="1286" width="11.33203125" style="18" customWidth="1"/>
    <col min="1287" max="1288" width="11.44140625" style="18"/>
    <col min="1289" max="1289" width="13.44140625" style="18" customWidth="1"/>
    <col min="1290" max="1290" width="12.109375" style="18" customWidth="1"/>
    <col min="1291" max="1292" width="12.44140625" style="18" customWidth="1"/>
    <col min="1293" max="1293" width="11.44140625" style="18"/>
    <col min="1294" max="1294" width="5.5546875" style="18" customWidth="1"/>
    <col min="1295" max="1295" width="14.109375" style="18" customWidth="1"/>
    <col min="1296" max="1537" width="11.44140625" style="18"/>
    <col min="1538" max="1538" width="10.109375" style="18" customWidth="1"/>
    <col min="1539" max="1539" width="10.5546875" style="18" customWidth="1"/>
    <col min="1540" max="1540" width="12.5546875" style="18" customWidth="1"/>
    <col min="1541" max="1541" width="0" style="18" hidden="1" customWidth="1"/>
    <col min="1542" max="1542" width="11.33203125" style="18" customWidth="1"/>
    <col min="1543" max="1544" width="11.44140625" style="18"/>
    <col min="1545" max="1545" width="13.44140625" style="18" customWidth="1"/>
    <col min="1546" max="1546" width="12.109375" style="18" customWidth="1"/>
    <col min="1547" max="1548" width="12.44140625" style="18" customWidth="1"/>
    <col min="1549" max="1549" width="11.44140625" style="18"/>
    <col min="1550" max="1550" width="5.5546875" style="18" customWidth="1"/>
    <col min="1551" max="1551" width="14.109375" style="18" customWidth="1"/>
    <col min="1552" max="1793" width="11.44140625" style="18"/>
    <col min="1794" max="1794" width="10.109375" style="18" customWidth="1"/>
    <col min="1795" max="1795" width="10.5546875" style="18" customWidth="1"/>
    <col min="1796" max="1796" width="12.5546875" style="18" customWidth="1"/>
    <col min="1797" max="1797" width="0" style="18" hidden="1" customWidth="1"/>
    <col min="1798" max="1798" width="11.33203125" style="18" customWidth="1"/>
    <col min="1799" max="1800" width="11.44140625" style="18"/>
    <col min="1801" max="1801" width="13.44140625" style="18" customWidth="1"/>
    <col min="1802" max="1802" width="12.109375" style="18" customWidth="1"/>
    <col min="1803" max="1804" width="12.44140625" style="18" customWidth="1"/>
    <col min="1805" max="1805" width="11.44140625" style="18"/>
    <col min="1806" max="1806" width="5.5546875" style="18" customWidth="1"/>
    <col min="1807" max="1807" width="14.109375" style="18" customWidth="1"/>
    <col min="1808" max="2049" width="11.44140625" style="18"/>
    <col min="2050" max="2050" width="10.109375" style="18" customWidth="1"/>
    <col min="2051" max="2051" width="10.5546875" style="18" customWidth="1"/>
    <col min="2052" max="2052" width="12.5546875" style="18" customWidth="1"/>
    <col min="2053" max="2053" width="0" style="18" hidden="1" customWidth="1"/>
    <col min="2054" max="2054" width="11.33203125" style="18" customWidth="1"/>
    <col min="2055" max="2056" width="11.44140625" style="18"/>
    <col min="2057" max="2057" width="13.44140625" style="18" customWidth="1"/>
    <col min="2058" max="2058" width="12.109375" style="18" customWidth="1"/>
    <col min="2059" max="2060" width="12.44140625" style="18" customWidth="1"/>
    <col min="2061" max="2061" width="11.44140625" style="18"/>
    <col min="2062" max="2062" width="5.5546875" style="18" customWidth="1"/>
    <col min="2063" max="2063" width="14.109375" style="18" customWidth="1"/>
    <col min="2064" max="2305" width="11.44140625" style="18"/>
    <col min="2306" max="2306" width="10.109375" style="18" customWidth="1"/>
    <col min="2307" max="2307" width="10.5546875" style="18" customWidth="1"/>
    <col min="2308" max="2308" width="12.5546875" style="18" customWidth="1"/>
    <col min="2309" max="2309" width="0" style="18" hidden="1" customWidth="1"/>
    <col min="2310" max="2310" width="11.33203125" style="18" customWidth="1"/>
    <col min="2311" max="2312" width="11.44140625" style="18"/>
    <col min="2313" max="2313" width="13.44140625" style="18" customWidth="1"/>
    <col min="2314" max="2314" width="12.109375" style="18" customWidth="1"/>
    <col min="2315" max="2316" width="12.44140625" style="18" customWidth="1"/>
    <col min="2317" max="2317" width="11.44140625" style="18"/>
    <col min="2318" max="2318" width="5.5546875" style="18" customWidth="1"/>
    <col min="2319" max="2319" width="14.109375" style="18" customWidth="1"/>
    <col min="2320" max="2561" width="11.44140625" style="18"/>
    <col min="2562" max="2562" width="10.109375" style="18" customWidth="1"/>
    <col min="2563" max="2563" width="10.5546875" style="18" customWidth="1"/>
    <col min="2564" max="2564" width="12.5546875" style="18" customWidth="1"/>
    <col min="2565" max="2565" width="0" style="18" hidden="1" customWidth="1"/>
    <col min="2566" max="2566" width="11.33203125" style="18" customWidth="1"/>
    <col min="2567" max="2568" width="11.44140625" style="18"/>
    <col min="2569" max="2569" width="13.44140625" style="18" customWidth="1"/>
    <col min="2570" max="2570" width="12.109375" style="18" customWidth="1"/>
    <col min="2571" max="2572" width="12.44140625" style="18" customWidth="1"/>
    <col min="2573" max="2573" width="11.44140625" style="18"/>
    <col min="2574" max="2574" width="5.5546875" style="18" customWidth="1"/>
    <col min="2575" max="2575" width="14.109375" style="18" customWidth="1"/>
    <col min="2576" max="2817" width="11.44140625" style="18"/>
    <col min="2818" max="2818" width="10.109375" style="18" customWidth="1"/>
    <col min="2819" max="2819" width="10.5546875" style="18" customWidth="1"/>
    <col min="2820" max="2820" width="12.5546875" style="18" customWidth="1"/>
    <col min="2821" max="2821" width="0" style="18" hidden="1" customWidth="1"/>
    <col min="2822" max="2822" width="11.33203125" style="18" customWidth="1"/>
    <col min="2823" max="2824" width="11.44140625" style="18"/>
    <col min="2825" max="2825" width="13.44140625" style="18" customWidth="1"/>
    <col min="2826" max="2826" width="12.109375" style="18" customWidth="1"/>
    <col min="2827" max="2828" width="12.44140625" style="18" customWidth="1"/>
    <col min="2829" max="2829" width="11.44140625" style="18"/>
    <col min="2830" max="2830" width="5.5546875" style="18" customWidth="1"/>
    <col min="2831" max="2831" width="14.109375" style="18" customWidth="1"/>
    <col min="2832" max="3073" width="11.44140625" style="18"/>
    <col min="3074" max="3074" width="10.109375" style="18" customWidth="1"/>
    <col min="3075" max="3075" width="10.5546875" style="18" customWidth="1"/>
    <col min="3076" max="3076" width="12.5546875" style="18" customWidth="1"/>
    <col min="3077" max="3077" width="0" style="18" hidden="1" customWidth="1"/>
    <col min="3078" max="3078" width="11.33203125" style="18" customWidth="1"/>
    <col min="3079" max="3080" width="11.44140625" style="18"/>
    <col min="3081" max="3081" width="13.44140625" style="18" customWidth="1"/>
    <col min="3082" max="3082" width="12.109375" style="18" customWidth="1"/>
    <col min="3083" max="3084" width="12.44140625" style="18" customWidth="1"/>
    <col min="3085" max="3085" width="11.44140625" style="18"/>
    <col min="3086" max="3086" width="5.5546875" style="18" customWidth="1"/>
    <col min="3087" max="3087" width="14.109375" style="18" customWidth="1"/>
    <col min="3088" max="3329" width="11.44140625" style="18"/>
    <col min="3330" max="3330" width="10.109375" style="18" customWidth="1"/>
    <col min="3331" max="3331" width="10.5546875" style="18" customWidth="1"/>
    <col min="3332" max="3332" width="12.5546875" style="18" customWidth="1"/>
    <col min="3333" max="3333" width="0" style="18" hidden="1" customWidth="1"/>
    <col min="3334" max="3334" width="11.33203125" style="18" customWidth="1"/>
    <col min="3335" max="3336" width="11.44140625" style="18"/>
    <col min="3337" max="3337" width="13.44140625" style="18" customWidth="1"/>
    <col min="3338" max="3338" width="12.109375" style="18" customWidth="1"/>
    <col min="3339" max="3340" width="12.44140625" style="18" customWidth="1"/>
    <col min="3341" max="3341" width="11.44140625" style="18"/>
    <col min="3342" max="3342" width="5.5546875" style="18" customWidth="1"/>
    <col min="3343" max="3343" width="14.109375" style="18" customWidth="1"/>
    <col min="3344" max="3585" width="11.44140625" style="18"/>
    <col min="3586" max="3586" width="10.109375" style="18" customWidth="1"/>
    <col min="3587" max="3587" width="10.5546875" style="18" customWidth="1"/>
    <col min="3588" max="3588" width="12.5546875" style="18" customWidth="1"/>
    <col min="3589" max="3589" width="0" style="18" hidden="1" customWidth="1"/>
    <col min="3590" max="3590" width="11.33203125" style="18" customWidth="1"/>
    <col min="3591" max="3592" width="11.44140625" style="18"/>
    <col min="3593" max="3593" width="13.44140625" style="18" customWidth="1"/>
    <col min="3594" max="3594" width="12.109375" style="18" customWidth="1"/>
    <col min="3595" max="3596" width="12.44140625" style="18" customWidth="1"/>
    <col min="3597" max="3597" width="11.44140625" style="18"/>
    <col min="3598" max="3598" width="5.5546875" style="18" customWidth="1"/>
    <col min="3599" max="3599" width="14.109375" style="18" customWidth="1"/>
    <col min="3600" max="3841" width="11.44140625" style="18"/>
    <col min="3842" max="3842" width="10.109375" style="18" customWidth="1"/>
    <col min="3843" max="3843" width="10.5546875" style="18" customWidth="1"/>
    <col min="3844" max="3844" width="12.5546875" style="18" customWidth="1"/>
    <col min="3845" max="3845" width="0" style="18" hidden="1" customWidth="1"/>
    <col min="3846" max="3846" width="11.33203125" style="18" customWidth="1"/>
    <col min="3847" max="3848" width="11.44140625" style="18"/>
    <col min="3849" max="3849" width="13.44140625" style="18" customWidth="1"/>
    <col min="3850" max="3850" width="12.109375" style="18" customWidth="1"/>
    <col min="3851" max="3852" width="12.44140625" style="18" customWidth="1"/>
    <col min="3853" max="3853" width="11.44140625" style="18"/>
    <col min="3854" max="3854" width="5.5546875" style="18" customWidth="1"/>
    <col min="3855" max="3855" width="14.109375" style="18" customWidth="1"/>
    <col min="3856" max="4097" width="11.44140625" style="18"/>
    <col min="4098" max="4098" width="10.109375" style="18" customWidth="1"/>
    <col min="4099" max="4099" width="10.5546875" style="18" customWidth="1"/>
    <col min="4100" max="4100" width="12.5546875" style="18" customWidth="1"/>
    <col min="4101" max="4101" width="0" style="18" hidden="1" customWidth="1"/>
    <col min="4102" max="4102" width="11.33203125" style="18" customWidth="1"/>
    <col min="4103" max="4104" width="11.44140625" style="18"/>
    <col min="4105" max="4105" width="13.44140625" style="18" customWidth="1"/>
    <col min="4106" max="4106" width="12.109375" style="18" customWidth="1"/>
    <col min="4107" max="4108" width="12.44140625" style="18" customWidth="1"/>
    <col min="4109" max="4109" width="11.44140625" style="18"/>
    <col min="4110" max="4110" width="5.5546875" style="18" customWidth="1"/>
    <col min="4111" max="4111" width="14.109375" style="18" customWidth="1"/>
    <col min="4112" max="4353" width="11.44140625" style="18"/>
    <col min="4354" max="4354" width="10.109375" style="18" customWidth="1"/>
    <col min="4355" max="4355" width="10.5546875" style="18" customWidth="1"/>
    <col min="4356" max="4356" width="12.5546875" style="18" customWidth="1"/>
    <col min="4357" max="4357" width="0" style="18" hidden="1" customWidth="1"/>
    <col min="4358" max="4358" width="11.33203125" style="18" customWidth="1"/>
    <col min="4359" max="4360" width="11.44140625" style="18"/>
    <col min="4361" max="4361" width="13.44140625" style="18" customWidth="1"/>
    <col min="4362" max="4362" width="12.109375" style="18" customWidth="1"/>
    <col min="4363" max="4364" width="12.44140625" style="18" customWidth="1"/>
    <col min="4365" max="4365" width="11.44140625" style="18"/>
    <col min="4366" max="4366" width="5.5546875" style="18" customWidth="1"/>
    <col min="4367" max="4367" width="14.109375" style="18" customWidth="1"/>
    <col min="4368" max="4609" width="11.44140625" style="18"/>
    <col min="4610" max="4610" width="10.109375" style="18" customWidth="1"/>
    <col min="4611" max="4611" width="10.5546875" style="18" customWidth="1"/>
    <col min="4612" max="4612" width="12.5546875" style="18" customWidth="1"/>
    <col min="4613" max="4613" width="0" style="18" hidden="1" customWidth="1"/>
    <col min="4614" max="4614" width="11.33203125" style="18" customWidth="1"/>
    <col min="4615" max="4616" width="11.44140625" style="18"/>
    <col min="4617" max="4617" width="13.44140625" style="18" customWidth="1"/>
    <col min="4618" max="4618" width="12.109375" style="18" customWidth="1"/>
    <col min="4619" max="4620" width="12.44140625" style="18" customWidth="1"/>
    <col min="4621" max="4621" width="11.44140625" style="18"/>
    <col min="4622" max="4622" width="5.5546875" style="18" customWidth="1"/>
    <col min="4623" max="4623" width="14.109375" style="18" customWidth="1"/>
    <col min="4624" max="4865" width="11.44140625" style="18"/>
    <col min="4866" max="4866" width="10.109375" style="18" customWidth="1"/>
    <col min="4867" max="4867" width="10.5546875" style="18" customWidth="1"/>
    <col min="4868" max="4868" width="12.5546875" style="18" customWidth="1"/>
    <col min="4869" max="4869" width="0" style="18" hidden="1" customWidth="1"/>
    <col min="4870" max="4870" width="11.33203125" style="18" customWidth="1"/>
    <col min="4871" max="4872" width="11.44140625" style="18"/>
    <col min="4873" max="4873" width="13.44140625" style="18" customWidth="1"/>
    <col min="4874" max="4874" width="12.109375" style="18" customWidth="1"/>
    <col min="4875" max="4876" width="12.44140625" style="18" customWidth="1"/>
    <col min="4877" max="4877" width="11.44140625" style="18"/>
    <col min="4878" max="4878" width="5.5546875" style="18" customWidth="1"/>
    <col min="4879" max="4879" width="14.109375" style="18" customWidth="1"/>
    <col min="4880" max="5121" width="11.44140625" style="18"/>
    <col min="5122" max="5122" width="10.109375" style="18" customWidth="1"/>
    <col min="5123" max="5123" width="10.5546875" style="18" customWidth="1"/>
    <col min="5124" max="5124" width="12.5546875" style="18" customWidth="1"/>
    <col min="5125" max="5125" width="0" style="18" hidden="1" customWidth="1"/>
    <col min="5126" max="5126" width="11.33203125" style="18" customWidth="1"/>
    <col min="5127" max="5128" width="11.44140625" style="18"/>
    <col min="5129" max="5129" width="13.44140625" style="18" customWidth="1"/>
    <col min="5130" max="5130" width="12.109375" style="18" customWidth="1"/>
    <col min="5131" max="5132" width="12.44140625" style="18" customWidth="1"/>
    <col min="5133" max="5133" width="11.44140625" style="18"/>
    <col min="5134" max="5134" width="5.5546875" style="18" customWidth="1"/>
    <col min="5135" max="5135" width="14.109375" style="18" customWidth="1"/>
    <col min="5136" max="5377" width="11.44140625" style="18"/>
    <col min="5378" max="5378" width="10.109375" style="18" customWidth="1"/>
    <col min="5379" max="5379" width="10.5546875" style="18" customWidth="1"/>
    <col min="5380" max="5380" width="12.5546875" style="18" customWidth="1"/>
    <col min="5381" max="5381" width="0" style="18" hidden="1" customWidth="1"/>
    <col min="5382" max="5382" width="11.33203125" style="18" customWidth="1"/>
    <col min="5383" max="5384" width="11.44140625" style="18"/>
    <col min="5385" max="5385" width="13.44140625" style="18" customWidth="1"/>
    <col min="5386" max="5386" width="12.109375" style="18" customWidth="1"/>
    <col min="5387" max="5388" width="12.44140625" style="18" customWidth="1"/>
    <col min="5389" max="5389" width="11.44140625" style="18"/>
    <col min="5390" max="5390" width="5.5546875" style="18" customWidth="1"/>
    <col min="5391" max="5391" width="14.109375" style="18" customWidth="1"/>
    <col min="5392" max="5633" width="11.44140625" style="18"/>
    <col min="5634" max="5634" width="10.109375" style="18" customWidth="1"/>
    <col min="5635" max="5635" width="10.5546875" style="18" customWidth="1"/>
    <col min="5636" max="5636" width="12.5546875" style="18" customWidth="1"/>
    <col min="5637" max="5637" width="0" style="18" hidden="1" customWidth="1"/>
    <col min="5638" max="5638" width="11.33203125" style="18" customWidth="1"/>
    <col min="5639" max="5640" width="11.44140625" style="18"/>
    <col min="5641" max="5641" width="13.44140625" style="18" customWidth="1"/>
    <col min="5642" max="5642" width="12.109375" style="18" customWidth="1"/>
    <col min="5643" max="5644" width="12.44140625" style="18" customWidth="1"/>
    <col min="5645" max="5645" width="11.44140625" style="18"/>
    <col min="5646" max="5646" width="5.5546875" style="18" customWidth="1"/>
    <col min="5647" max="5647" width="14.109375" style="18" customWidth="1"/>
    <col min="5648" max="5889" width="11.44140625" style="18"/>
    <col min="5890" max="5890" width="10.109375" style="18" customWidth="1"/>
    <col min="5891" max="5891" width="10.5546875" style="18" customWidth="1"/>
    <col min="5892" max="5892" width="12.5546875" style="18" customWidth="1"/>
    <col min="5893" max="5893" width="0" style="18" hidden="1" customWidth="1"/>
    <col min="5894" max="5894" width="11.33203125" style="18" customWidth="1"/>
    <col min="5895" max="5896" width="11.44140625" style="18"/>
    <col min="5897" max="5897" width="13.44140625" style="18" customWidth="1"/>
    <col min="5898" max="5898" width="12.109375" style="18" customWidth="1"/>
    <col min="5899" max="5900" width="12.44140625" style="18" customWidth="1"/>
    <col min="5901" max="5901" width="11.44140625" style="18"/>
    <col min="5902" max="5902" width="5.5546875" style="18" customWidth="1"/>
    <col min="5903" max="5903" width="14.109375" style="18" customWidth="1"/>
    <col min="5904" max="6145" width="11.44140625" style="18"/>
    <col min="6146" max="6146" width="10.109375" style="18" customWidth="1"/>
    <col min="6147" max="6147" width="10.5546875" style="18" customWidth="1"/>
    <col min="6148" max="6148" width="12.5546875" style="18" customWidth="1"/>
    <col min="6149" max="6149" width="0" style="18" hidden="1" customWidth="1"/>
    <col min="6150" max="6150" width="11.33203125" style="18" customWidth="1"/>
    <col min="6151" max="6152" width="11.44140625" style="18"/>
    <col min="6153" max="6153" width="13.44140625" style="18" customWidth="1"/>
    <col min="6154" max="6154" width="12.109375" style="18" customWidth="1"/>
    <col min="6155" max="6156" width="12.44140625" style="18" customWidth="1"/>
    <col min="6157" max="6157" width="11.44140625" style="18"/>
    <col min="6158" max="6158" width="5.5546875" style="18" customWidth="1"/>
    <col min="6159" max="6159" width="14.109375" style="18" customWidth="1"/>
    <col min="6160" max="6401" width="11.44140625" style="18"/>
    <col min="6402" max="6402" width="10.109375" style="18" customWidth="1"/>
    <col min="6403" max="6403" width="10.5546875" style="18" customWidth="1"/>
    <col min="6404" max="6404" width="12.5546875" style="18" customWidth="1"/>
    <col min="6405" max="6405" width="0" style="18" hidden="1" customWidth="1"/>
    <col min="6406" max="6406" width="11.33203125" style="18" customWidth="1"/>
    <col min="6407" max="6408" width="11.44140625" style="18"/>
    <col min="6409" max="6409" width="13.44140625" style="18" customWidth="1"/>
    <col min="6410" max="6410" width="12.109375" style="18" customWidth="1"/>
    <col min="6411" max="6412" width="12.44140625" style="18" customWidth="1"/>
    <col min="6413" max="6413" width="11.44140625" style="18"/>
    <col min="6414" max="6414" width="5.5546875" style="18" customWidth="1"/>
    <col min="6415" max="6415" width="14.109375" style="18" customWidth="1"/>
    <col min="6416" max="6657" width="11.44140625" style="18"/>
    <col min="6658" max="6658" width="10.109375" style="18" customWidth="1"/>
    <col min="6659" max="6659" width="10.5546875" style="18" customWidth="1"/>
    <col min="6660" max="6660" width="12.5546875" style="18" customWidth="1"/>
    <col min="6661" max="6661" width="0" style="18" hidden="1" customWidth="1"/>
    <col min="6662" max="6662" width="11.33203125" style="18" customWidth="1"/>
    <col min="6663" max="6664" width="11.44140625" style="18"/>
    <col min="6665" max="6665" width="13.44140625" style="18" customWidth="1"/>
    <col min="6666" max="6666" width="12.109375" style="18" customWidth="1"/>
    <col min="6667" max="6668" width="12.44140625" style="18" customWidth="1"/>
    <col min="6669" max="6669" width="11.44140625" style="18"/>
    <col min="6670" max="6670" width="5.5546875" style="18" customWidth="1"/>
    <col min="6671" max="6671" width="14.109375" style="18" customWidth="1"/>
    <col min="6672" max="6913" width="11.44140625" style="18"/>
    <col min="6914" max="6914" width="10.109375" style="18" customWidth="1"/>
    <col min="6915" max="6915" width="10.5546875" style="18" customWidth="1"/>
    <col min="6916" max="6916" width="12.5546875" style="18" customWidth="1"/>
    <col min="6917" max="6917" width="0" style="18" hidden="1" customWidth="1"/>
    <col min="6918" max="6918" width="11.33203125" style="18" customWidth="1"/>
    <col min="6919" max="6920" width="11.44140625" style="18"/>
    <col min="6921" max="6921" width="13.44140625" style="18" customWidth="1"/>
    <col min="6922" max="6922" width="12.109375" style="18" customWidth="1"/>
    <col min="6923" max="6924" width="12.44140625" style="18" customWidth="1"/>
    <col min="6925" max="6925" width="11.44140625" style="18"/>
    <col min="6926" max="6926" width="5.5546875" style="18" customWidth="1"/>
    <col min="6927" max="6927" width="14.109375" style="18" customWidth="1"/>
    <col min="6928" max="7169" width="11.44140625" style="18"/>
    <col min="7170" max="7170" width="10.109375" style="18" customWidth="1"/>
    <col min="7171" max="7171" width="10.5546875" style="18" customWidth="1"/>
    <col min="7172" max="7172" width="12.5546875" style="18" customWidth="1"/>
    <col min="7173" max="7173" width="0" style="18" hidden="1" customWidth="1"/>
    <col min="7174" max="7174" width="11.33203125" style="18" customWidth="1"/>
    <col min="7175" max="7176" width="11.44140625" style="18"/>
    <col min="7177" max="7177" width="13.44140625" style="18" customWidth="1"/>
    <col min="7178" max="7178" width="12.109375" style="18" customWidth="1"/>
    <col min="7179" max="7180" width="12.44140625" style="18" customWidth="1"/>
    <col min="7181" max="7181" width="11.44140625" style="18"/>
    <col min="7182" max="7182" width="5.5546875" style="18" customWidth="1"/>
    <col min="7183" max="7183" width="14.109375" style="18" customWidth="1"/>
    <col min="7184" max="7425" width="11.44140625" style="18"/>
    <col min="7426" max="7426" width="10.109375" style="18" customWidth="1"/>
    <col min="7427" max="7427" width="10.5546875" style="18" customWidth="1"/>
    <col min="7428" max="7428" width="12.5546875" style="18" customWidth="1"/>
    <col min="7429" max="7429" width="0" style="18" hidden="1" customWidth="1"/>
    <col min="7430" max="7430" width="11.33203125" style="18" customWidth="1"/>
    <col min="7431" max="7432" width="11.44140625" style="18"/>
    <col min="7433" max="7433" width="13.44140625" style="18" customWidth="1"/>
    <col min="7434" max="7434" width="12.109375" style="18" customWidth="1"/>
    <col min="7435" max="7436" width="12.44140625" style="18" customWidth="1"/>
    <col min="7437" max="7437" width="11.44140625" style="18"/>
    <col min="7438" max="7438" width="5.5546875" style="18" customWidth="1"/>
    <col min="7439" max="7439" width="14.109375" style="18" customWidth="1"/>
    <col min="7440" max="7681" width="11.44140625" style="18"/>
    <col min="7682" max="7682" width="10.109375" style="18" customWidth="1"/>
    <col min="7683" max="7683" width="10.5546875" style="18" customWidth="1"/>
    <col min="7684" max="7684" width="12.5546875" style="18" customWidth="1"/>
    <col min="7685" max="7685" width="0" style="18" hidden="1" customWidth="1"/>
    <col min="7686" max="7686" width="11.33203125" style="18" customWidth="1"/>
    <col min="7687" max="7688" width="11.44140625" style="18"/>
    <col min="7689" max="7689" width="13.44140625" style="18" customWidth="1"/>
    <col min="7690" max="7690" width="12.109375" style="18" customWidth="1"/>
    <col min="7691" max="7692" width="12.44140625" style="18" customWidth="1"/>
    <col min="7693" max="7693" width="11.44140625" style="18"/>
    <col min="7694" max="7694" width="5.5546875" style="18" customWidth="1"/>
    <col min="7695" max="7695" width="14.109375" style="18" customWidth="1"/>
    <col min="7696" max="7937" width="11.44140625" style="18"/>
    <col min="7938" max="7938" width="10.109375" style="18" customWidth="1"/>
    <col min="7939" max="7939" width="10.5546875" style="18" customWidth="1"/>
    <col min="7940" max="7940" width="12.5546875" style="18" customWidth="1"/>
    <col min="7941" max="7941" width="0" style="18" hidden="1" customWidth="1"/>
    <col min="7942" max="7942" width="11.33203125" style="18" customWidth="1"/>
    <col min="7943" max="7944" width="11.44140625" style="18"/>
    <col min="7945" max="7945" width="13.44140625" style="18" customWidth="1"/>
    <col min="7946" max="7946" width="12.109375" style="18" customWidth="1"/>
    <col min="7947" max="7948" width="12.44140625" style="18" customWidth="1"/>
    <col min="7949" max="7949" width="11.44140625" style="18"/>
    <col min="7950" max="7950" width="5.5546875" style="18" customWidth="1"/>
    <col min="7951" max="7951" width="14.109375" style="18" customWidth="1"/>
    <col min="7952" max="8193" width="11.44140625" style="18"/>
    <col min="8194" max="8194" width="10.109375" style="18" customWidth="1"/>
    <col min="8195" max="8195" width="10.5546875" style="18" customWidth="1"/>
    <col min="8196" max="8196" width="12.5546875" style="18" customWidth="1"/>
    <col min="8197" max="8197" width="0" style="18" hidden="1" customWidth="1"/>
    <col min="8198" max="8198" width="11.33203125" style="18" customWidth="1"/>
    <col min="8199" max="8200" width="11.44140625" style="18"/>
    <col min="8201" max="8201" width="13.44140625" style="18" customWidth="1"/>
    <col min="8202" max="8202" width="12.109375" style="18" customWidth="1"/>
    <col min="8203" max="8204" width="12.44140625" style="18" customWidth="1"/>
    <col min="8205" max="8205" width="11.44140625" style="18"/>
    <col min="8206" max="8206" width="5.5546875" style="18" customWidth="1"/>
    <col min="8207" max="8207" width="14.109375" style="18" customWidth="1"/>
    <col min="8208" max="8449" width="11.44140625" style="18"/>
    <col min="8450" max="8450" width="10.109375" style="18" customWidth="1"/>
    <col min="8451" max="8451" width="10.5546875" style="18" customWidth="1"/>
    <col min="8452" max="8452" width="12.5546875" style="18" customWidth="1"/>
    <col min="8453" max="8453" width="0" style="18" hidden="1" customWidth="1"/>
    <col min="8454" max="8454" width="11.33203125" style="18" customWidth="1"/>
    <col min="8455" max="8456" width="11.44140625" style="18"/>
    <col min="8457" max="8457" width="13.44140625" style="18" customWidth="1"/>
    <col min="8458" max="8458" width="12.109375" style="18" customWidth="1"/>
    <col min="8459" max="8460" width="12.44140625" style="18" customWidth="1"/>
    <col min="8461" max="8461" width="11.44140625" style="18"/>
    <col min="8462" max="8462" width="5.5546875" style="18" customWidth="1"/>
    <col min="8463" max="8463" width="14.109375" style="18" customWidth="1"/>
    <col min="8464" max="8705" width="11.44140625" style="18"/>
    <col min="8706" max="8706" width="10.109375" style="18" customWidth="1"/>
    <col min="8707" max="8707" width="10.5546875" style="18" customWidth="1"/>
    <col min="8708" max="8708" width="12.5546875" style="18" customWidth="1"/>
    <col min="8709" max="8709" width="0" style="18" hidden="1" customWidth="1"/>
    <col min="8710" max="8710" width="11.33203125" style="18" customWidth="1"/>
    <col min="8711" max="8712" width="11.44140625" style="18"/>
    <col min="8713" max="8713" width="13.44140625" style="18" customWidth="1"/>
    <col min="8714" max="8714" width="12.109375" style="18" customWidth="1"/>
    <col min="8715" max="8716" width="12.44140625" style="18" customWidth="1"/>
    <col min="8717" max="8717" width="11.44140625" style="18"/>
    <col min="8718" max="8718" width="5.5546875" style="18" customWidth="1"/>
    <col min="8719" max="8719" width="14.109375" style="18" customWidth="1"/>
    <col min="8720" max="8961" width="11.44140625" style="18"/>
    <col min="8962" max="8962" width="10.109375" style="18" customWidth="1"/>
    <col min="8963" max="8963" width="10.5546875" style="18" customWidth="1"/>
    <col min="8964" max="8964" width="12.5546875" style="18" customWidth="1"/>
    <col min="8965" max="8965" width="0" style="18" hidden="1" customWidth="1"/>
    <col min="8966" max="8966" width="11.33203125" style="18" customWidth="1"/>
    <col min="8967" max="8968" width="11.44140625" style="18"/>
    <col min="8969" max="8969" width="13.44140625" style="18" customWidth="1"/>
    <col min="8970" max="8970" width="12.109375" style="18" customWidth="1"/>
    <col min="8971" max="8972" width="12.44140625" style="18" customWidth="1"/>
    <col min="8973" max="8973" width="11.44140625" style="18"/>
    <col min="8974" max="8974" width="5.5546875" style="18" customWidth="1"/>
    <col min="8975" max="8975" width="14.109375" style="18" customWidth="1"/>
    <col min="8976" max="9217" width="11.44140625" style="18"/>
    <col min="9218" max="9218" width="10.109375" style="18" customWidth="1"/>
    <col min="9219" max="9219" width="10.5546875" style="18" customWidth="1"/>
    <col min="9220" max="9220" width="12.5546875" style="18" customWidth="1"/>
    <col min="9221" max="9221" width="0" style="18" hidden="1" customWidth="1"/>
    <col min="9222" max="9222" width="11.33203125" style="18" customWidth="1"/>
    <col min="9223" max="9224" width="11.44140625" style="18"/>
    <col min="9225" max="9225" width="13.44140625" style="18" customWidth="1"/>
    <col min="9226" max="9226" width="12.109375" style="18" customWidth="1"/>
    <col min="9227" max="9228" width="12.44140625" style="18" customWidth="1"/>
    <col min="9229" max="9229" width="11.44140625" style="18"/>
    <col min="9230" max="9230" width="5.5546875" style="18" customWidth="1"/>
    <col min="9231" max="9231" width="14.109375" style="18" customWidth="1"/>
    <col min="9232" max="9473" width="11.44140625" style="18"/>
    <col min="9474" max="9474" width="10.109375" style="18" customWidth="1"/>
    <col min="9475" max="9475" width="10.5546875" style="18" customWidth="1"/>
    <col min="9476" max="9476" width="12.5546875" style="18" customWidth="1"/>
    <col min="9477" max="9477" width="0" style="18" hidden="1" customWidth="1"/>
    <col min="9478" max="9478" width="11.33203125" style="18" customWidth="1"/>
    <col min="9479" max="9480" width="11.44140625" style="18"/>
    <col min="9481" max="9481" width="13.44140625" style="18" customWidth="1"/>
    <col min="9482" max="9482" width="12.109375" style="18" customWidth="1"/>
    <col min="9483" max="9484" width="12.44140625" style="18" customWidth="1"/>
    <col min="9485" max="9485" width="11.44140625" style="18"/>
    <col min="9486" max="9486" width="5.5546875" style="18" customWidth="1"/>
    <col min="9487" max="9487" width="14.109375" style="18" customWidth="1"/>
    <col min="9488" max="9729" width="11.44140625" style="18"/>
    <col min="9730" max="9730" width="10.109375" style="18" customWidth="1"/>
    <col min="9731" max="9731" width="10.5546875" style="18" customWidth="1"/>
    <col min="9732" max="9732" width="12.5546875" style="18" customWidth="1"/>
    <col min="9733" max="9733" width="0" style="18" hidden="1" customWidth="1"/>
    <col min="9734" max="9734" width="11.33203125" style="18" customWidth="1"/>
    <col min="9735" max="9736" width="11.44140625" style="18"/>
    <col min="9737" max="9737" width="13.44140625" style="18" customWidth="1"/>
    <col min="9738" max="9738" width="12.109375" style="18" customWidth="1"/>
    <col min="9739" max="9740" width="12.44140625" style="18" customWidth="1"/>
    <col min="9741" max="9741" width="11.44140625" style="18"/>
    <col min="9742" max="9742" width="5.5546875" style="18" customWidth="1"/>
    <col min="9743" max="9743" width="14.109375" style="18" customWidth="1"/>
    <col min="9744" max="9985" width="11.44140625" style="18"/>
    <col min="9986" max="9986" width="10.109375" style="18" customWidth="1"/>
    <col min="9987" max="9987" width="10.5546875" style="18" customWidth="1"/>
    <col min="9988" max="9988" width="12.5546875" style="18" customWidth="1"/>
    <col min="9989" max="9989" width="0" style="18" hidden="1" customWidth="1"/>
    <col min="9990" max="9990" width="11.33203125" style="18" customWidth="1"/>
    <col min="9991" max="9992" width="11.44140625" style="18"/>
    <col min="9993" max="9993" width="13.44140625" style="18" customWidth="1"/>
    <col min="9994" max="9994" width="12.109375" style="18" customWidth="1"/>
    <col min="9995" max="9996" width="12.44140625" style="18" customWidth="1"/>
    <col min="9997" max="9997" width="11.44140625" style="18"/>
    <col min="9998" max="9998" width="5.5546875" style="18" customWidth="1"/>
    <col min="9999" max="9999" width="14.109375" style="18" customWidth="1"/>
    <col min="10000" max="10241" width="11.44140625" style="18"/>
    <col min="10242" max="10242" width="10.109375" style="18" customWidth="1"/>
    <col min="10243" max="10243" width="10.5546875" style="18" customWidth="1"/>
    <col min="10244" max="10244" width="12.5546875" style="18" customWidth="1"/>
    <col min="10245" max="10245" width="0" style="18" hidden="1" customWidth="1"/>
    <col min="10246" max="10246" width="11.33203125" style="18" customWidth="1"/>
    <col min="10247" max="10248" width="11.44140625" style="18"/>
    <col min="10249" max="10249" width="13.44140625" style="18" customWidth="1"/>
    <col min="10250" max="10250" width="12.109375" style="18" customWidth="1"/>
    <col min="10251" max="10252" width="12.44140625" style="18" customWidth="1"/>
    <col min="10253" max="10253" width="11.44140625" style="18"/>
    <col min="10254" max="10254" width="5.5546875" style="18" customWidth="1"/>
    <col min="10255" max="10255" width="14.109375" style="18" customWidth="1"/>
    <col min="10256" max="10497" width="11.44140625" style="18"/>
    <col min="10498" max="10498" width="10.109375" style="18" customWidth="1"/>
    <col min="10499" max="10499" width="10.5546875" style="18" customWidth="1"/>
    <col min="10500" max="10500" width="12.5546875" style="18" customWidth="1"/>
    <col min="10501" max="10501" width="0" style="18" hidden="1" customWidth="1"/>
    <col min="10502" max="10502" width="11.33203125" style="18" customWidth="1"/>
    <col min="10503" max="10504" width="11.44140625" style="18"/>
    <col min="10505" max="10505" width="13.44140625" style="18" customWidth="1"/>
    <col min="10506" max="10506" width="12.109375" style="18" customWidth="1"/>
    <col min="10507" max="10508" width="12.44140625" style="18" customWidth="1"/>
    <col min="10509" max="10509" width="11.44140625" style="18"/>
    <col min="10510" max="10510" width="5.5546875" style="18" customWidth="1"/>
    <col min="10511" max="10511" width="14.109375" style="18" customWidth="1"/>
    <col min="10512" max="10753" width="11.44140625" style="18"/>
    <col min="10754" max="10754" width="10.109375" style="18" customWidth="1"/>
    <col min="10755" max="10755" width="10.5546875" style="18" customWidth="1"/>
    <col min="10756" max="10756" width="12.5546875" style="18" customWidth="1"/>
    <col min="10757" max="10757" width="0" style="18" hidden="1" customWidth="1"/>
    <col min="10758" max="10758" width="11.33203125" style="18" customWidth="1"/>
    <col min="10759" max="10760" width="11.44140625" style="18"/>
    <col min="10761" max="10761" width="13.44140625" style="18" customWidth="1"/>
    <col min="10762" max="10762" width="12.109375" style="18" customWidth="1"/>
    <col min="10763" max="10764" width="12.44140625" style="18" customWidth="1"/>
    <col min="10765" max="10765" width="11.44140625" style="18"/>
    <col min="10766" max="10766" width="5.5546875" style="18" customWidth="1"/>
    <col min="10767" max="10767" width="14.109375" style="18" customWidth="1"/>
    <col min="10768" max="11009" width="11.44140625" style="18"/>
    <col min="11010" max="11010" width="10.109375" style="18" customWidth="1"/>
    <col min="11011" max="11011" width="10.5546875" style="18" customWidth="1"/>
    <col min="11012" max="11012" width="12.5546875" style="18" customWidth="1"/>
    <col min="11013" max="11013" width="0" style="18" hidden="1" customWidth="1"/>
    <col min="11014" max="11014" width="11.33203125" style="18" customWidth="1"/>
    <col min="11015" max="11016" width="11.44140625" style="18"/>
    <col min="11017" max="11017" width="13.44140625" style="18" customWidth="1"/>
    <col min="11018" max="11018" width="12.109375" style="18" customWidth="1"/>
    <col min="11019" max="11020" width="12.44140625" style="18" customWidth="1"/>
    <col min="11021" max="11021" width="11.44140625" style="18"/>
    <col min="11022" max="11022" width="5.5546875" style="18" customWidth="1"/>
    <col min="11023" max="11023" width="14.109375" style="18" customWidth="1"/>
    <col min="11024" max="11265" width="11.44140625" style="18"/>
    <col min="11266" max="11266" width="10.109375" style="18" customWidth="1"/>
    <col min="11267" max="11267" width="10.5546875" style="18" customWidth="1"/>
    <col min="11268" max="11268" width="12.5546875" style="18" customWidth="1"/>
    <col min="11269" max="11269" width="0" style="18" hidden="1" customWidth="1"/>
    <col min="11270" max="11270" width="11.33203125" style="18" customWidth="1"/>
    <col min="11271" max="11272" width="11.44140625" style="18"/>
    <col min="11273" max="11273" width="13.44140625" style="18" customWidth="1"/>
    <col min="11274" max="11274" width="12.109375" style="18" customWidth="1"/>
    <col min="11275" max="11276" width="12.44140625" style="18" customWidth="1"/>
    <col min="11277" max="11277" width="11.44140625" style="18"/>
    <col min="11278" max="11278" width="5.5546875" style="18" customWidth="1"/>
    <col min="11279" max="11279" width="14.109375" style="18" customWidth="1"/>
    <col min="11280" max="11521" width="11.44140625" style="18"/>
    <col min="11522" max="11522" width="10.109375" style="18" customWidth="1"/>
    <col min="11523" max="11523" width="10.5546875" style="18" customWidth="1"/>
    <col min="11524" max="11524" width="12.5546875" style="18" customWidth="1"/>
    <col min="11525" max="11525" width="0" style="18" hidden="1" customWidth="1"/>
    <col min="11526" max="11526" width="11.33203125" style="18" customWidth="1"/>
    <col min="11527" max="11528" width="11.44140625" style="18"/>
    <col min="11529" max="11529" width="13.44140625" style="18" customWidth="1"/>
    <col min="11530" max="11530" width="12.109375" style="18" customWidth="1"/>
    <col min="11531" max="11532" width="12.44140625" style="18" customWidth="1"/>
    <col min="11533" max="11533" width="11.44140625" style="18"/>
    <col min="11534" max="11534" width="5.5546875" style="18" customWidth="1"/>
    <col min="11535" max="11535" width="14.109375" style="18" customWidth="1"/>
    <col min="11536" max="11777" width="11.44140625" style="18"/>
    <col min="11778" max="11778" width="10.109375" style="18" customWidth="1"/>
    <col min="11779" max="11779" width="10.5546875" style="18" customWidth="1"/>
    <col min="11780" max="11780" width="12.5546875" style="18" customWidth="1"/>
    <col min="11781" max="11781" width="0" style="18" hidden="1" customWidth="1"/>
    <col min="11782" max="11782" width="11.33203125" style="18" customWidth="1"/>
    <col min="11783" max="11784" width="11.44140625" style="18"/>
    <col min="11785" max="11785" width="13.44140625" style="18" customWidth="1"/>
    <col min="11786" max="11786" width="12.109375" style="18" customWidth="1"/>
    <col min="11787" max="11788" width="12.44140625" style="18" customWidth="1"/>
    <col min="11789" max="11789" width="11.44140625" style="18"/>
    <col min="11790" max="11790" width="5.5546875" style="18" customWidth="1"/>
    <col min="11791" max="11791" width="14.109375" style="18" customWidth="1"/>
    <col min="11792" max="12033" width="11.44140625" style="18"/>
    <col min="12034" max="12034" width="10.109375" style="18" customWidth="1"/>
    <col min="12035" max="12035" width="10.5546875" style="18" customWidth="1"/>
    <col min="12036" max="12036" width="12.5546875" style="18" customWidth="1"/>
    <col min="12037" max="12037" width="0" style="18" hidden="1" customWidth="1"/>
    <col min="12038" max="12038" width="11.33203125" style="18" customWidth="1"/>
    <col min="12039" max="12040" width="11.44140625" style="18"/>
    <col min="12041" max="12041" width="13.44140625" style="18" customWidth="1"/>
    <col min="12042" max="12042" width="12.109375" style="18" customWidth="1"/>
    <col min="12043" max="12044" width="12.44140625" style="18" customWidth="1"/>
    <col min="12045" max="12045" width="11.44140625" style="18"/>
    <col min="12046" max="12046" width="5.5546875" style="18" customWidth="1"/>
    <col min="12047" max="12047" width="14.109375" style="18" customWidth="1"/>
    <col min="12048" max="12289" width="11.44140625" style="18"/>
    <col min="12290" max="12290" width="10.109375" style="18" customWidth="1"/>
    <col min="12291" max="12291" width="10.5546875" style="18" customWidth="1"/>
    <col min="12292" max="12292" width="12.5546875" style="18" customWidth="1"/>
    <col min="12293" max="12293" width="0" style="18" hidden="1" customWidth="1"/>
    <col min="12294" max="12294" width="11.33203125" style="18" customWidth="1"/>
    <col min="12295" max="12296" width="11.44140625" style="18"/>
    <col min="12297" max="12297" width="13.44140625" style="18" customWidth="1"/>
    <col min="12298" max="12298" width="12.109375" style="18" customWidth="1"/>
    <col min="12299" max="12300" width="12.44140625" style="18" customWidth="1"/>
    <col min="12301" max="12301" width="11.44140625" style="18"/>
    <col min="12302" max="12302" width="5.5546875" style="18" customWidth="1"/>
    <col min="12303" max="12303" width="14.109375" style="18" customWidth="1"/>
    <col min="12304" max="12545" width="11.44140625" style="18"/>
    <col min="12546" max="12546" width="10.109375" style="18" customWidth="1"/>
    <col min="12547" max="12547" width="10.5546875" style="18" customWidth="1"/>
    <col min="12548" max="12548" width="12.5546875" style="18" customWidth="1"/>
    <col min="12549" max="12549" width="0" style="18" hidden="1" customWidth="1"/>
    <col min="12550" max="12550" width="11.33203125" style="18" customWidth="1"/>
    <col min="12551" max="12552" width="11.44140625" style="18"/>
    <col min="12553" max="12553" width="13.44140625" style="18" customWidth="1"/>
    <col min="12554" max="12554" width="12.109375" style="18" customWidth="1"/>
    <col min="12555" max="12556" width="12.44140625" style="18" customWidth="1"/>
    <col min="12557" max="12557" width="11.44140625" style="18"/>
    <col min="12558" max="12558" width="5.5546875" style="18" customWidth="1"/>
    <col min="12559" max="12559" width="14.109375" style="18" customWidth="1"/>
    <col min="12560" max="12801" width="11.44140625" style="18"/>
    <col min="12802" max="12802" width="10.109375" style="18" customWidth="1"/>
    <col min="12803" max="12803" width="10.5546875" style="18" customWidth="1"/>
    <col min="12804" max="12804" width="12.5546875" style="18" customWidth="1"/>
    <col min="12805" max="12805" width="0" style="18" hidden="1" customWidth="1"/>
    <col min="12806" max="12806" width="11.33203125" style="18" customWidth="1"/>
    <col min="12807" max="12808" width="11.44140625" style="18"/>
    <col min="12809" max="12809" width="13.44140625" style="18" customWidth="1"/>
    <col min="12810" max="12810" width="12.109375" style="18" customWidth="1"/>
    <col min="12811" max="12812" width="12.44140625" style="18" customWidth="1"/>
    <col min="12813" max="12813" width="11.44140625" style="18"/>
    <col min="12814" max="12814" width="5.5546875" style="18" customWidth="1"/>
    <col min="12815" max="12815" width="14.109375" style="18" customWidth="1"/>
    <col min="12816" max="13057" width="11.44140625" style="18"/>
    <col min="13058" max="13058" width="10.109375" style="18" customWidth="1"/>
    <col min="13059" max="13059" width="10.5546875" style="18" customWidth="1"/>
    <col min="13060" max="13060" width="12.5546875" style="18" customWidth="1"/>
    <col min="13061" max="13061" width="0" style="18" hidden="1" customWidth="1"/>
    <col min="13062" max="13062" width="11.33203125" style="18" customWidth="1"/>
    <col min="13063" max="13064" width="11.44140625" style="18"/>
    <col min="13065" max="13065" width="13.44140625" style="18" customWidth="1"/>
    <col min="13066" max="13066" width="12.109375" style="18" customWidth="1"/>
    <col min="13067" max="13068" width="12.44140625" style="18" customWidth="1"/>
    <col min="13069" max="13069" width="11.44140625" style="18"/>
    <col min="13070" max="13070" width="5.5546875" style="18" customWidth="1"/>
    <col min="13071" max="13071" width="14.109375" style="18" customWidth="1"/>
    <col min="13072" max="13313" width="11.44140625" style="18"/>
    <col min="13314" max="13314" width="10.109375" style="18" customWidth="1"/>
    <col min="13315" max="13315" width="10.5546875" style="18" customWidth="1"/>
    <col min="13316" max="13316" width="12.5546875" style="18" customWidth="1"/>
    <col min="13317" max="13317" width="0" style="18" hidden="1" customWidth="1"/>
    <col min="13318" max="13318" width="11.33203125" style="18" customWidth="1"/>
    <col min="13319" max="13320" width="11.44140625" style="18"/>
    <col min="13321" max="13321" width="13.44140625" style="18" customWidth="1"/>
    <col min="13322" max="13322" width="12.109375" style="18" customWidth="1"/>
    <col min="13323" max="13324" width="12.44140625" style="18" customWidth="1"/>
    <col min="13325" max="13325" width="11.44140625" style="18"/>
    <col min="13326" max="13326" width="5.5546875" style="18" customWidth="1"/>
    <col min="13327" max="13327" width="14.109375" style="18" customWidth="1"/>
    <col min="13328" max="13569" width="11.44140625" style="18"/>
    <col min="13570" max="13570" width="10.109375" style="18" customWidth="1"/>
    <col min="13571" max="13571" width="10.5546875" style="18" customWidth="1"/>
    <col min="13572" max="13572" width="12.5546875" style="18" customWidth="1"/>
    <col min="13573" max="13573" width="0" style="18" hidden="1" customWidth="1"/>
    <col min="13574" max="13574" width="11.33203125" style="18" customWidth="1"/>
    <col min="13575" max="13576" width="11.44140625" style="18"/>
    <col min="13577" max="13577" width="13.44140625" style="18" customWidth="1"/>
    <col min="13578" max="13578" width="12.109375" style="18" customWidth="1"/>
    <col min="13579" max="13580" width="12.44140625" style="18" customWidth="1"/>
    <col min="13581" max="13581" width="11.44140625" style="18"/>
    <col min="13582" max="13582" width="5.5546875" style="18" customWidth="1"/>
    <col min="13583" max="13583" width="14.109375" style="18" customWidth="1"/>
    <col min="13584" max="13825" width="11.44140625" style="18"/>
    <col min="13826" max="13826" width="10.109375" style="18" customWidth="1"/>
    <col min="13827" max="13827" width="10.5546875" style="18" customWidth="1"/>
    <col min="13828" max="13828" width="12.5546875" style="18" customWidth="1"/>
    <col min="13829" max="13829" width="0" style="18" hidden="1" customWidth="1"/>
    <col min="13830" max="13830" width="11.33203125" style="18" customWidth="1"/>
    <col min="13831" max="13832" width="11.44140625" style="18"/>
    <col min="13833" max="13833" width="13.44140625" style="18" customWidth="1"/>
    <col min="13834" max="13834" width="12.109375" style="18" customWidth="1"/>
    <col min="13835" max="13836" width="12.44140625" style="18" customWidth="1"/>
    <col min="13837" max="13837" width="11.44140625" style="18"/>
    <col min="13838" max="13838" width="5.5546875" style="18" customWidth="1"/>
    <col min="13839" max="13839" width="14.109375" style="18" customWidth="1"/>
    <col min="13840" max="14081" width="11.44140625" style="18"/>
    <col min="14082" max="14082" width="10.109375" style="18" customWidth="1"/>
    <col min="14083" max="14083" width="10.5546875" style="18" customWidth="1"/>
    <col min="14084" max="14084" width="12.5546875" style="18" customWidth="1"/>
    <col min="14085" max="14085" width="0" style="18" hidden="1" customWidth="1"/>
    <col min="14086" max="14086" width="11.33203125" style="18" customWidth="1"/>
    <col min="14087" max="14088" width="11.44140625" style="18"/>
    <col min="14089" max="14089" width="13.44140625" style="18" customWidth="1"/>
    <col min="14090" max="14090" width="12.109375" style="18" customWidth="1"/>
    <col min="14091" max="14092" width="12.44140625" style="18" customWidth="1"/>
    <col min="14093" max="14093" width="11.44140625" style="18"/>
    <col min="14094" max="14094" width="5.5546875" style="18" customWidth="1"/>
    <col min="14095" max="14095" width="14.109375" style="18" customWidth="1"/>
    <col min="14096" max="14337" width="11.44140625" style="18"/>
    <col min="14338" max="14338" width="10.109375" style="18" customWidth="1"/>
    <col min="14339" max="14339" width="10.5546875" style="18" customWidth="1"/>
    <col min="14340" max="14340" width="12.5546875" style="18" customWidth="1"/>
    <col min="14341" max="14341" width="0" style="18" hidden="1" customWidth="1"/>
    <col min="14342" max="14342" width="11.33203125" style="18" customWidth="1"/>
    <col min="14343" max="14344" width="11.44140625" style="18"/>
    <col min="14345" max="14345" width="13.44140625" style="18" customWidth="1"/>
    <col min="14346" max="14346" width="12.109375" style="18" customWidth="1"/>
    <col min="14347" max="14348" width="12.44140625" style="18" customWidth="1"/>
    <col min="14349" max="14349" width="11.44140625" style="18"/>
    <col min="14350" max="14350" width="5.5546875" style="18" customWidth="1"/>
    <col min="14351" max="14351" width="14.109375" style="18" customWidth="1"/>
    <col min="14352" max="14593" width="11.44140625" style="18"/>
    <col min="14594" max="14594" width="10.109375" style="18" customWidth="1"/>
    <col min="14595" max="14595" width="10.5546875" style="18" customWidth="1"/>
    <col min="14596" max="14596" width="12.5546875" style="18" customWidth="1"/>
    <col min="14597" max="14597" width="0" style="18" hidden="1" customWidth="1"/>
    <col min="14598" max="14598" width="11.33203125" style="18" customWidth="1"/>
    <col min="14599" max="14600" width="11.44140625" style="18"/>
    <col min="14601" max="14601" width="13.44140625" style="18" customWidth="1"/>
    <col min="14602" max="14602" width="12.109375" style="18" customWidth="1"/>
    <col min="14603" max="14604" width="12.44140625" style="18" customWidth="1"/>
    <col min="14605" max="14605" width="11.44140625" style="18"/>
    <col min="14606" max="14606" width="5.5546875" style="18" customWidth="1"/>
    <col min="14607" max="14607" width="14.109375" style="18" customWidth="1"/>
    <col min="14608" max="14849" width="11.44140625" style="18"/>
    <col min="14850" max="14850" width="10.109375" style="18" customWidth="1"/>
    <col min="14851" max="14851" width="10.5546875" style="18" customWidth="1"/>
    <col min="14852" max="14852" width="12.5546875" style="18" customWidth="1"/>
    <col min="14853" max="14853" width="0" style="18" hidden="1" customWidth="1"/>
    <col min="14854" max="14854" width="11.33203125" style="18" customWidth="1"/>
    <col min="14855" max="14856" width="11.44140625" style="18"/>
    <col min="14857" max="14857" width="13.44140625" style="18" customWidth="1"/>
    <col min="14858" max="14858" width="12.109375" style="18" customWidth="1"/>
    <col min="14859" max="14860" width="12.44140625" style="18" customWidth="1"/>
    <col min="14861" max="14861" width="11.44140625" style="18"/>
    <col min="14862" max="14862" width="5.5546875" style="18" customWidth="1"/>
    <col min="14863" max="14863" width="14.109375" style="18" customWidth="1"/>
    <col min="14864" max="15105" width="11.44140625" style="18"/>
    <col min="15106" max="15106" width="10.109375" style="18" customWidth="1"/>
    <col min="15107" max="15107" width="10.5546875" style="18" customWidth="1"/>
    <col min="15108" max="15108" width="12.5546875" style="18" customWidth="1"/>
    <col min="15109" max="15109" width="0" style="18" hidden="1" customWidth="1"/>
    <col min="15110" max="15110" width="11.33203125" style="18" customWidth="1"/>
    <col min="15111" max="15112" width="11.44140625" style="18"/>
    <col min="15113" max="15113" width="13.44140625" style="18" customWidth="1"/>
    <col min="15114" max="15114" width="12.109375" style="18" customWidth="1"/>
    <col min="15115" max="15116" width="12.44140625" style="18" customWidth="1"/>
    <col min="15117" max="15117" width="11.44140625" style="18"/>
    <col min="15118" max="15118" width="5.5546875" style="18" customWidth="1"/>
    <col min="15119" max="15119" width="14.109375" style="18" customWidth="1"/>
    <col min="15120" max="15361" width="11.44140625" style="18"/>
    <col min="15362" max="15362" width="10.109375" style="18" customWidth="1"/>
    <col min="15363" max="15363" width="10.5546875" style="18" customWidth="1"/>
    <col min="15364" max="15364" width="12.5546875" style="18" customWidth="1"/>
    <col min="15365" max="15365" width="0" style="18" hidden="1" customWidth="1"/>
    <col min="15366" max="15366" width="11.33203125" style="18" customWidth="1"/>
    <col min="15367" max="15368" width="11.44140625" style="18"/>
    <col min="15369" max="15369" width="13.44140625" style="18" customWidth="1"/>
    <col min="15370" max="15370" width="12.109375" style="18" customWidth="1"/>
    <col min="15371" max="15372" width="12.44140625" style="18" customWidth="1"/>
    <col min="15373" max="15373" width="11.44140625" style="18"/>
    <col min="15374" max="15374" width="5.5546875" style="18" customWidth="1"/>
    <col min="15375" max="15375" width="14.109375" style="18" customWidth="1"/>
    <col min="15376" max="15617" width="11.44140625" style="18"/>
    <col min="15618" max="15618" width="10.109375" style="18" customWidth="1"/>
    <col min="15619" max="15619" width="10.5546875" style="18" customWidth="1"/>
    <col min="15620" max="15620" width="12.5546875" style="18" customWidth="1"/>
    <col min="15621" max="15621" width="0" style="18" hidden="1" customWidth="1"/>
    <col min="15622" max="15622" width="11.33203125" style="18" customWidth="1"/>
    <col min="15623" max="15624" width="11.44140625" style="18"/>
    <col min="15625" max="15625" width="13.44140625" style="18" customWidth="1"/>
    <col min="15626" max="15626" width="12.109375" style="18" customWidth="1"/>
    <col min="15627" max="15628" width="12.44140625" style="18" customWidth="1"/>
    <col min="15629" max="15629" width="11.44140625" style="18"/>
    <col min="15630" max="15630" width="5.5546875" style="18" customWidth="1"/>
    <col min="15631" max="15631" width="14.109375" style="18" customWidth="1"/>
    <col min="15632" max="15873" width="11.44140625" style="18"/>
    <col min="15874" max="15874" width="10.109375" style="18" customWidth="1"/>
    <col min="15875" max="15875" width="10.5546875" style="18" customWidth="1"/>
    <col min="15876" max="15876" width="12.5546875" style="18" customWidth="1"/>
    <col min="15877" max="15877" width="0" style="18" hidden="1" customWidth="1"/>
    <col min="15878" max="15878" width="11.33203125" style="18" customWidth="1"/>
    <col min="15879" max="15880" width="11.44140625" style="18"/>
    <col min="15881" max="15881" width="13.44140625" style="18" customWidth="1"/>
    <col min="15882" max="15882" width="12.109375" style="18" customWidth="1"/>
    <col min="15883" max="15884" width="12.44140625" style="18" customWidth="1"/>
    <col min="15885" max="15885" width="11.44140625" style="18"/>
    <col min="15886" max="15886" width="5.5546875" style="18" customWidth="1"/>
    <col min="15887" max="15887" width="14.109375" style="18" customWidth="1"/>
    <col min="15888" max="16129" width="11.44140625" style="18"/>
    <col min="16130" max="16130" width="10.109375" style="18" customWidth="1"/>
    <col min="16131" max="16131" width="10.5546875" style="18" customWidth="1"/>
    <col min="16132" max="16132" width="12.5546875" style="18" customWidth="1"/>
    <col min="16133" max="16133" width="0" style="18" hidden="1" customWidth="1"/>
    <col min="16134" max="16134" width="11.33203125" style="18" customWidth="1"/>
    <col min="16135" max="16136" width="11.44140625" style="18"/>
    <col min="16137" max="16137" width="13.44140625" style="18" customWidth="1"/>
    <col min="16138" max="16138" width="12.109375" style="18" customWidth="1"/>
    <col min="16139" max="16140" width="12.44140625" style="18" customWidth="1"/>
    <col min="16141" max="16141" width="11.44140625" style="18"/>
    <col min="16142" max="16142" width="5.5546875" style="18" customWidth="1"/>
    <col min="16143" max="16143" width="14.109375" style="18" customWidth="1"/>
    <col min="16144" max="16384" width="11.44140625" style="18"/>
  </cols>
  <sheetData>
    <row r="1" spans="1:17" ht="21.75" customHeight="1" thickBot="1" x14ac:dyDescent="0.35">
      <c r="A1" s="280"/>
      <c r="B1" s="281"/>
      <c r="C1" s="281"/>
      <c r="D1" s="281"/>
      <c r="E1" s="282"/>
      <c r="F1" s="289" t="s">
        <v>27</v>
      </c>
      <c r="G1" s="289"/>
      <c r="H1" s="289"/>
      <c r="I1" s="289"/>
      <c r="J1" s="289"/>
      <c r="K1" s="289"/>
      <c r="L1" s="289"/>
      <c r="M1" s="289"/>
      <c r="N1" s="289"/>
      <c r="O1" s="290"/>
    </row>
    <row r="2" spans="1:17" ht="45" customHeight="1" thickBot="1" x14ac:dyDescent="0.35">
      <c r="A2" s="283"/>
      <c r="B2" s="284"/>
      <c r="C2" s="284"/>
      <c r="D2" s="284"/>
      <c r="E2" s="285"/>
      <c r="F2" s="289" t="s">
        <v>28</v>
      </c>
      <c r="G2" s="289"/>
      <c r="H2" s="289"/>
      <c r="I2" s="289"/>
      <c r="J2" s="289"/>
      <c r="K2" s="289"/>
      <c r="L2" s="289"/>
      <c r="M2" s="289"/>
      <c r="N2" s="289"/>
      <c r="O2" s="290"/>
      <c r="Q2" s="19" t="e">
        <f ca="1">MID(CELL("nombrearchivo",'[1]LINA LOZANO'!E10),FIND("]", CELL("nombrearchivo",'[1]LINA LOZANO'!E10),1)+1,LEN(CELL("nombrearchivo",'[1]LINA LOZANO'!E10))-FIND("]",CELL("nombrearchivo",'[1]LINA LOZANO'!E10),1))</f>
        <v>#N/A</v>
      </c>
    </row>
    <row r="3" spans="1:17" ht="19.5" customHeight="1" thickBot="1" x14ac:dyDescent="0.35">
      <c r="A3" s="286"/>
      <c r="B3" s="287"/>
      <c r="C3" s="287"/>
      <c r="D3" s="287"/>
      <c r="E3" s="288"/>
      <c r="F3" s="289" t="s">
        <v>29</v>
      </c>
      <c r="G3" s="289"/>
      <c r="H3" s="289"/>
      <c r="I3" s="289"/>
      <c r="J3" s="289"/>
      <c r="K3" s="289"/>
      <c r="L3" s="289"/>
      <c r="M3" s="289"/>
      <c r="N3" s="289"/>
      <c r="O3" s="290"/>
      <c r="Q3" s="19"/>
    </row>
    <row r="4" spans="1:17" ht="15.6" x14ac:dyDescent="0.3">
      <c r="A4" s="291" t="s">
        <v>30</v>
      </c>
      <c r="B4" s="292"/>
      <c r="C4" s="292"/>
      <c r="D4" s="292"/>
      <c r="E4" s="293" t="str">
        <f>[1]GENERAL!AC$2</f>
        <v>PLANTA</v>
      </c>
      <c r="F4" s="293"/>
      <c r="G4" s="293"/>
      <c r="H4" s="20"/>
      <c r="I4" s="20"/>
      <c r="J4" s="20"/>
      <c r="K4" s="20"/>
      <c r="L4" s="20"/>
      <c r="M4" s="20"/>
      <c r="N4" s="20"/>
      <c r="O4" s="21"/>
    </row>
    <row r="5" spans="1:17" ht="15.6" x14ac:dyDescent="0.3">
      <c r="A5" s="264" t="s">
        <v>31</v>
      </c>
      <c r="B5" s="265"/>
      <c r="C5" s="265"/>
      <c r="D5" s="265"/>
      <c r="E5" s="266" t="s">
        <v>105</v>
      </c>
      <c r="F5" s="266"/>
      <c r="G5" s="266"/>
      <c r="H5" s="22"/>
      <c r="I5" s="22"/>
      <c r="J5" s="22"/>
      <c r="K5" s="22"/>
      <c r="L5" s="22"/>
      <c r="M5" s="22"/>
      <c r="N5" s="22"/>
      <c r="O5" s="23"/>
    </row>
    <row r="6" spans="1:17" ht="15.6" x14ac:dyDescent="0.3">
      <c r="A6" s="264" t="s">
        <v>32</v>
      </c>
      <c r="B6" s="265"/>
      <c r="C6" s="265"/>
      <c r="D6" s="265"/>
      <c r="E6" s="24" t="s">
        <v>106</v>
      </c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7" ht="16.2" thickBot="1" x14ac:dyDescent="0.35">
      <c r="A7" s="25"/>
      <c r="B7" s="26"/>
      <c r="C7" s="26"/>
      <c r="D7" s="26"/>
      <c r="E7" s="24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7" ht="25.2" thickBot="1" x14ac:dyDescent="0.35">
      <c r="A8" s="160" t="s">
        <v>33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</row>
    <row r="9" spans="1:17" ht="15" customHeight="1" x14ac:dyDescent="0.3">
      <c r="A9" s="267" t="s">
        <v>34</v>
      </c>
      <c r="B9" s="268"/>
      <c r="C9" s="271" t="s">
        <v>35</v>
      </c>
      <c r="D9" s="29"/>
      <c r="E9" s="273" t="s">
        <v>36</v>
      </c>
      <c r="F9" s="274"/>
      <c r="G9" s="273" t="s">
        <v>37</v>
      </c>
      <c r="H9" s="274"/>
      <c r="I9" s="276" t="s">
        <v>38</v>
      </c>
      <c r="J9" s="276" t="s">
        <v>39</v>
      </c>
      <c r="K9" s="276" t="s">
        <v>40</v>
      </c>
      <c r="L9" s="278" t="s">
        <v>41</v>
      </c>
      <c r="M9" s="247"/>
      <c r="N9" s="247"/>
      <c r="O9" s="249" t="s">
        <v>42</v>
      </c>
    </row>
    <row r="10" spans="1:17" ht="31.5" customHeight="1" thickBot="1" x14ac:dyDescent="0.35">
      <c r="A10" s="269"/>
      <c r="B10" s="270"/>
      <c r="C10" s="272"/>
      <c r="D10" s="30"/>
      <c r="E10" s="272"/>
      <c r="F10" s="275"/>
      <c r="G10" s="272"/>
      <c r="H10" s="275"/>
      <c r="I10" s="277"/>
      <c r="J10" s="277"/>
      <c r="K10" s="277"/>
      <c r="L10" s="279"/>
      <c r="M10" s="248"/>
      <c r="N10" s="248"/>
      <c r="O10" s="250"/>
    </row>
    <row r="11" spans="1:17" ht="44.25" customHeight="1" thickBot="1" x14ac:dyDescent="0.35">
      <c r="A11" s="260" t="s">
        <v>22</v>
      </c>
      <c r="B11" s="261"/>
      <c r="C11" s="31">
        <f>O15</f>
        <v>4</v>
      </c>
      <c r="D11" s="32"/>
      <c r="E11" s="262">
        <f>O17</f>
        <v>1</v>
      </c>
      <c r="F11" s="263"/>
      <c r="G11" s="262">
        <f>O19</f>
        <v>3</v>
      </c>
      <c r="H11" s="263"/>
      <c r="I11" s="33">
        <f>O21</f>
        <v>0</v>
      </c>
      <c r="J11" s="33">
        <f>O28</f>
        <v>5</v>
      </c>
      <c r="K11" s="33">
        <f>O33</f>
        <v>5</v>
      </c>
      <c r="L11" s="34">
        <f>O38</f>
        <v>3.5</v>
      </c>
      <c r="M11" s="35"/>
      <c r="N11" s="35"/>
      <c r="O11" s="36">
        <f>IF( SUM(C11:L11)&lt;=30,SUM(C11:L11),"EXCEDE LOS 30 PUNTOS")</f>
        <v>21.5</v>
      </c>
    </row>
    <row r="12" spans="1:17" ht="15.6" thickTop="1" thickBot="1" x14ac:dyDescent="0.35">
      <c r="A12" s="3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8"/>
    </row>
    <row r="13" spans="1:17" ht="18" thickBot="1" x14ac:dyDescent="0.35">
      <c r="A13" s="251" t="s">
        <v>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/>
      <c r="O13" s="39" t="s">
        <v>44</v>
      </c>
    </row>
    <row r="14" spans="1:17" ht="23.4" thickBot="1" x14ac:dyDescent="0.35">
      <c r="A14" s="242" t="s">
        <v>45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4"/>
      <c r="N14" s="24"/>
      <c r="O14" s="38"/>
    </row>
    <row r="15" spans="1:17" ht="31.5" customHeight="1" thickBot="1" x14ac:dyDescent="0.35">
      <c r="A15" s="195" t="s">
        <v>46</v>
      </c>
      <c r="B15" s="197"/>
      <c r="C15" s="40"/>
      <c r="D15" s="236" t="s">
        <v>5</v>
      </c>
      <c r="E15" s="237"/>
      <c r="F15" s="237"/>
      <c r="G15" s="237"/>
      <c r="H15" s="237"/>
      <c r="I15" s="237"/>
      <c r="J15" s="237"/>
      <c r="K15" s="237"/>
      <c r="L15" s="237"/>
      <c r="M15" s="238"/>
      <c r="N15" s="41"/>
      <c r="O15" s="42">
        <v>4</v>
      </c>
    </row>
    <row r="16" spans="1:17" ht="15" thickBot="1" x14ac:dyDescent="0.35">
      <c r="A16" s="43"/>
      <c r="B16" s="24"/>
      <c r="C16" s="24"/>
      <c r="D16" s="4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5"/>
    </row>
    <row r="17" spans="1:19" ht="40.5" customHeight="1" thickBot="1" x14ac:dyDescent="0.35">
      <c r="A17" s="245" t="s">
        <v>47</v>
      </c>
      <c r="B17" s="246"/>
      <c r="C17" s="24"/>
      <c r="D17" s="46"/>
      <c r="E17" s="254" t="s">
        <v>107</v>
      </c>
      <c r="F17" s="255"/>
      <c r="G17" s="255"/>
      <c r="H17" s="255"/>
      <c r="I17" s="255"/>
      <c r="J17" s="255"/>
      <c r="K17" s="255"/>
      <c r="L17" s="255"/>
      <c r="M17" s="256"/>
      <c r="N17" s="41"/>
      <c r="O17" s="42">
        <v>1</v>
      </c>
    </row>
    <row r="18" spans="1:19" ht="15" thickBot="1" x14ac:dyDescent="0.35">
      <c r="A18" s="43"/>
      <c r="B18" s="24"/>
      <c r="C18" s="24"/>
      <c r="D18" s="4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5"/>
    </row>
    <row r="19" spans="1:19" ht="40.5" customHeight="1" thickBot="1" x14ac:dyDescent="0.35">
      <c r="A19" s="245" t="s">
        <v>48</v>
      </c>
      <c r="B19" s="246"/>
      <c r="C19" s="40"/>
      <c r="D19" s="47"/>
      <c r="E19" s="255" t="s">
        <v>108</v>
      </c>
      <c r="F19" s="255"/>
      <c r="G19" s="255"/>
      <c r="H19" s="255"/>
      <c r="I19" s="255"/>
      <c r="J19" s="255"/>
      <c r="K19" s="255"/>
      <c r="L19" s="255"/>
      <c r="M19" s="256"/>
      <c r="N19" s="41"/>
      <c r="O19" s="42">
        <v>3</v>
      </c>
    </row>
    <row r="20" spans="1:19" ht="15" thickBot="1" x14ac:dyDescent="0.35">
      <c r="A20" s="4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5"/>
    </row>
    <row r="21" spans="1:19" ht="48.75" customHeight="1" thickBot="1" x14ac:dyDescent="0.35">
      <c r="A21" s="245" t="s">
        <v>50</v>
      </c>
      <c r="B21" s="246"/>
      <c r="C21" s="40"/>
      <c r="D21" s="257" t="s">
        <v>49</v>
      </c>
      <c r="E21" s="258"/>
      <c r="F21" s="258"/>
      <c r="G21" s="258"/>
      <c r="H21" s="258"/>
      <c r="I21" s="258"/>
      <c r="J21" s="258"/>
      <c r="K21" s="258"/>
      <c r="L21" s="258"/>
      <c r="M21" s="259"/>
      <c r="N21" s="41"/>
      <c r="O21" s="42">
        <v>0</v>
      </c>
    </row>
    <row r="22" spans="1:19" ht="16.2" thickBot="1" x14ac:dyDescent="0.35">
      <c r="A22" s="48"/>
      <c r="B22" s="49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0"/>
      <c r="O22" s="52"/>
    </row>
    <row r="23" spans="1:19" ht="18.600000000000001" thickTop="1" thickBot="1" x14ac:dyDescent="0.35">
      <c r="A23" s="239" t="s">
        <v>51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24"/>
      <c r="O23" s="53">
        <f>IF( SUM(O15:O21)&lt;=10,SUM(O15:O21),"EXCEDE LOS 10 PUNTOS VALIDOS")</f>
        <v>8</v>
      </c>
    </row>
    <row r="24" spans="1:19" ht="18" thickBot="1" x14ac:dyDescent="0.3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24"/>
      <c r="O24" s="52"/>
    </row>
    <row r="25" spans="1:19" ht="23.4" thickBot="1" x14ac:dyDescent="0.35">
      <c r="A25" s="242" t="s">
        <v>52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4"/>
      <c r="N25" s="24"/>
      <c r="O25" s="52"/>
    </row>
    <row r="26" spans="1:19" ht="123" customHeight="1" thickBot="1" x14ac:dyDescent="0.35">
      <c r="A26" s="195" t="s">
        <v>53</v>
      </c>
      <c r="B26" s="197"/>
      <c r="C26" s="40"/>
      <c r="D26" s="236" t="s">
        <v>109</v>
      </c>
      <c r="E26" s="237"/>
      <c r="F26" s="237"/>
      <c r="G26" s="237"/>
      <c r="H26" s="237"/>
      <c r="I26" s="237"/>
      <c r="J26" s="237"/>
      <c r="K26" s="237"/>
      <c r="L26" s="237"/>
      <c r="M26" s="238"/>
      <c r="N26" s="41"/>
      <c r="O26" s="42">
        <v>5</v>
      </c>
      <c r="Q26" s="56"/>
      <c r="R26" s="56"/>
    </row>
    <row r="27" spans="1:19" ht="16.2" thickBot="1" x14ac:dyDescent="0.35">
      <c r="A27" s="48"/>
      <c r="B27" s="4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0"/>
      <c r="O27" s="52"/>
    </row>
    <row r="28" spans="1:19" ht="18.600000000000001" thickTop="1" thickBot="1" x14ac:dyDescent="0.35">
      <c r="A28" s="239" t="s">
        <v>54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50"/>
      <c r="O28" s="53">
        <f>IF(O26&lt;=5,O26,"EXCEDE LOS 5 PUNTOS PERMITIDOS")</f>
        <v>5</v>
      </c>
      <c r="Q28" s="56"/>
      <c r="R28" s="56"/>
    </row>
    <row r="29" spans="1:19" ht="15" thickBot="1" x14ac:dyDescent="0.3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/>
    </row>
    <row r="30" spans="1:19" ht="23.4" thickBot="1" x14ac:dyDescent="0.35">
      <c r="A30" s="242" t="s">
        <v>55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4"/>
      <c r="N30" s="58"/>
      <c r="O30" s="52"/>
    </row>
    <row r="31" spans="1:19" ht="104.25" customHeight="1" thickBot="1" x14ac:dyDescent="0.35">
      <c r="A31" s="195" t="s">
        <v>56</v>
      </c>
      <c r="B31" s="197"/>
      <c r="C31" s="40"/>
      <c r="D31" s="236" t="s">
        <v>110</v>
      </c>
      <c r="E31" s="237"/>
      <c r="F31" s="237"/>
      <c r="G31" s="237"/>
      <c r="H31" s="237"/>
      <c r="I31" s="237"/>
      <c r="J31" s="237"/>
      <c r="K31" s="237"/>
      <c r="L31" s="237"/>
      <c r="M31" s="238"/>
      <c r="N31" s="41"/>
      <c r="O31" s="42">
        <v>5</v>
      </c>
      <c r="S31" s="59"/>
    </row>
    <row r="32" spans="1:19" ht="15" thickBot="1" x14ac:dyDescent="0.35">
      <c r="A32" s="6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2"/>
    </row>
    <row r="33" spans="1:15" ht="18.600000000000001" thickTop="1" thickBot="1" x14ac:dyDescent="0.35">
      <c r="A33" s="239" t="s">
        <v>57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50"/>
      <c r="O33" s="53">
        <f>IF(O31&lt;=5,O31,"EXCEDE LOS 5 PUNTOS PERMITIDOS")</f>
        <v>5</v>
      </c>
    </row>
    <row r="34" spans="1:15" ht="15" thickBot="1" x14ac:dyDescent="0.35">
      <c r="A34" s="6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2"/>
    </row>
    <row r="35" spans="1:15" ht="23.4" thickBot="1" x14ac:dyDescent="0.35">
      <c r="A35" s="242" t="s">
        <v>58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4"/>
      <c r="N35" s="24"/>
      <c r="O35" s="52"/>
    </row>
    <row r="36" spans="1:15" ht="138" customHeight="1" thickBot="1" x14ac:dyDescent="0.35">
      <c r="A36" s="245" t="s">
        <v>59</v>
      </c>
      <c r="B36" s="246"/>
      <c r="C36" s="40"/>
      <c r="D36" s="236" t="s">
        <v>111</v>
      </c>
      <c r="E36" s="237"/>
      <c r="F36" s="237"/>
      <c r="G36" s="237"/>
      <c r="H36" s="237"/>
      <c r="I36" s="237"/>
      <c r="J36" s="237"/>
      <c r="K36" s="237"/>
      <c r="L36" s="237"/>
      <c r="M36" s="238"/>
      <c r="N36" s="41"/>
      <c r="O36" s="42">
        <v>3.5</v>
      </c>
    </row>
    <row r="37" spans="1:15" ht="16.2" thickBot="1" x14ac:dyDescent="0.35">
      <c r="A37" s="48"/>
      <c r="B37" s="49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0"/>
      <c r="O37" s="52"/>
    </row>
    <row r="38" spans="1:15" ht="18.600000000000001" thickTop="1" thickBot="1" x14ac:dyDescent="0.35">
      <c r="A38" s="239" t="s">
        <v>60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50"/>
      <c r="O38" s="53">
        <f>IF(O36&lt;=10,O36,"EXCEDE LOS 10 PUNTOS PERMITIDOS")</f>
        <v>3.5</v>
      </c>
    </row>
    <row r="39" spans="1:15" x14ac:dyDescent="0.3">
      <c r="A39" s="6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2"/>
    </row>
    <row r="40" spans="1:15" ht="15" thickBot="1" x14ac:dyDescent="0.35">
      <c r="A40" s="6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1"/>
    </row>
    <row r="41" spans="1:15" ht="24" thickTop="1" thickBot="1" x14ac:dyDescent="0.35">
      <c r="A41" s="233" t="s">
        <v>42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5"/>
      <c r="N41" s="62"/>
      <c r="O41" s="63">
        <f>IF((O23+O28+O33+O38)&lt;=30,(O23+O28+O33+O38),"ERROR EXCEDE LOS 30 PUNTOS")</f>
        <v>21.5</v>
      </c>
    </row>
    <row r="42" spans="1:15" x14ac:dyDescent="0.3">
      <c r="A42" s="6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5"/>
    </row>
    <row r="43" spans="1:15" x14ac:dyDescent="0.3">
      <c r="A43" s="6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5"/>
    </row>
    <row r="44" spans="1:15" x14ac:dyDescent="0.3">
      <c r="A44" s="6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5"/>
    </row>
    <row r="45" spans="1:15" x14ac:dyDescent="0.3">
      <c r="A45" s="6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5"/>
    </row>
    <row r="46" spans="1:15" x14ac:dyDescent="0.3">
      <c r="A46" s="6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65"/>
    </row>
    <row r="47" spans="1:15" x14ac:dyDescent="0.3">
      <c r="A47" s="6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65"/>
    </row>
    <row r="48" spans="1:15" x14ac:dyDescent="0.3">
      <c r="A48" s="6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65"/>
    </row>
    <row r="49" spans="1:15" x14ac:dyDescent="0.3">
      <c r="A49" s="6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5"/>
    </row>
    <row r="50" spans="1:15" x14ac:dyDescent="0.3">
      <c r="A50" s="6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65"/>
    </row>
    <row r="51" spans="1:15" x14ac:dyDescent="0.3">
      <c r="A51" s="6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65"/>
    </row>
    <row r="52" spans="1:15" x14ac:dyDescent="0.3">
      <c r="A52" s="6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5"/>
    </row>
    <row r="53" spans="1:15" x14ac:dyDescent="0.3">
      <c r="A53" s="6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66" t="s">
        <v>61</v>
      </c>
    </row>
    <row r="54" spans="1:15" x14ac:dyDescent="0.3">
      <c r="A54" s="6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65"/>
    </row>
    <row r="55" spans="1:15" ht="15" thickBot="1" x14ac:dyDescent="0.35">
      <c r="A55" s="6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5"/>
    </row>
    <row r="56" spans="1:15" ht="25.2" thickBot="1" x14ac:dyDescent="0.35">
      <c r="A56" s="160" t="s">
        <v>62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2"/>
    </row>
    <row r="57" spans="1:15" ht="15" thickBot="1" x14ac:dyDescent="0.35">
      <c r="A57" s="6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8"/>
    </row>
    <row r="58" spans="1:15" ht="27" thickBot="1" x14ac:dyDescent="0.35">
      <c r="A58" s="218" t="s">
        <v>63</v>
      </c>
      <c r="B58" s="219"/>
      <c r="C58" s="219"/>
      <c r="D58" s="219"/>
      <c r="E58" s="219"/>
      <c r="F58" s="221"/>
      <c r="G58" s="221"/>
      <c r="H58" s="222"/>
      <c r="I58" s="67" t="s">
        <v>64</v>
      </c>
      <c r="J58" s="68" t="s">
        <v>65</v>
      </c>
      <c r="K58" s="69" t="s">
        <v>66</v>
      </c>
      <c r="L58" s="70" t="s">
        <v>67</v>
      </c>
      <c r="M58" s="71"/>
      <c r="N58" s="24"/>
      <c r="O58" s="72" t="s">
        <v>68</v>
      </c>
    </row>
    <row r="59" spans="1:15" ht="23.25" customHeight="1" thickTop="1" thickBot="1" x14ac:dyDescent="0.35">
      <c r="A59" s="73">
        <v>1</v>
      </c>
      <c r="B59" s="223" t="s">
        <v>69</v>
      </c>
      <c r="C59" s="223"/>
      <c r="D59" s="223"/>
      <c r="E59" s="223"/>
      <c r="F59" s="190"/>
      <c r="G59" s="190"/>
      <c r="H59" s="190"/>
      <c r="I59" s="74" t="s">
        <v>70</v>
      </c>
      <c r="J59" s="75">
        <v>0</v>
      </c>
      <c r="K59" s="75">
        <v>0</v>
      </c>
      <c r="L59" s="76">
        <v>0</v>
      </c>
      <c r="M59" s="58"/>
      <c r="N59" s="58"/>
      <c r="O59" s="77">
        <f>J59+K59+L59</f>
        <v>0</v>
      </c>
    </row>
    <row r="60" spans="1:15" ht="15.6" thickTop="1" thickBot="1" x14ac:dyDescent="0.35">
      <c r="A60" s="78">
        <v>2</v>
      </c>
      <c r="B60" s="191" t="s">
        <v>71</v>
      </c>
      <c r="C60" s="224"/>
      <c r="D60" s="224"/>
      <c r="E60" s="224"/>
      <c r="F60" s="192"/>
      <c r="G60" s="192"/>
      <c r="H60" s="192"/>
      <c r="I60" s="79" t="s">
        <v>70</v>
      </c>
      <c r="J60" s="80">
        <v>0</v>
      </c>
      <c r="K60" s="80">
        <v>0</v>
      </c>
      <c r="L60" s="81">
        <v>0</v>
      </c>
      <c r="M60" s="58"/>
      <c r="N60" s="58"/>
      <c r="O60" s="77">
        <f t="shared" ref="O60:O65" si="0">J60+K60+L60</f>
        <v>0</v>
      </c>
    </row>
    <row r="61" spans="1:15" ht="15.6" thickTop="1" thickBot="1" x14ac:dyDescent="0.35">
      <c r="A61" s="78">
        <v>3</v>
      </c>
      <c r="B61" s="224" t="s">
        <v>72</v>
      </c>
      <c r="C61" s="224"/>
      <c r="D61" s="224"/>
      <c r="E61" s="224"/>
      <c r="F61" s="192"/>
      <c r="G61" s="192"/>
      <c r="H61" s="192"/>
      <c r="I61" s="79" t="s">
        <v>73</v>
      </c>
      <c r="J61" s="80">
        <v>0</v>
      </c>
      <c r="K61" s="80">
        <v>0</v>
      </c>
      <c r="L61" s="81">
        <v>0</v>
      </c>
      <c r="M61" s="58"/>
      <c r="N61" s="58"/>
      <c r="O61" s="77">
        <f t="shared" si="0"/>
        <v>0</v>
      </c>
    </row>
    <row r="62" spans="1:15" ht="15.6" thickTop="1" thickBot="1" x14ac:dyDescent="0.35">
      <c r="A62" s="78">
        <v>4</v>
      </c>
      <c r="B62" s="224" t="s">
        <v>74</v>
      </c>
      <c r="C62" s="224"/>
      <c r="D62" s="224"/>
      <c r="E62" s="224"/>
      <c r="F62" s="192"/>
      <c r="G62" s="192"/>
      <c r="H62" s="192"/>
      <c r="I62" s="79" t="s">
        <v>73</v>
      </c>
      <c r="J62" s="80">
        <v>0</v>
      </c>
      <c r="K62" s="80">
        <v>0</v>
      </c>
      <c r="L62" s="81">
        <v>0</v>
      </c>
      <c r="M62" s="58"/>
      <c r="N62" s="58"/>
      <c r="O62" s="77">
        <f t="shared" si="0"/>
        <v>0</v>
      </c>
    </row>
    <row r="63" spans="1:15" ht="15.6" thickTop="1" thickBot="1" x14ac:dyDescent="0.35">
      <c r="A63" s="78">
        <v>5</v>
      </c>
      <c r="B63" s="224" t="s">
        <v>75</v>
      </c>
      <c r="C63" s="224"/>
      <c r="D63" s="224"/>
      <c r="E63" s="224"/>
      <c r="F63" s="192"/>
      <c r="G63" s="192"/>
      <c r="H63" s="192"/>
      <c r="I63" s="79" t="s">
        <v>73</v>
      </c>
      <c r="J63" s="80">
        <v>0</v>
      </c>
      <c r="K63" s="80">
        <v>0</v>
      </c>
      <c r="L63" s="81">
        <v>0</v>
      </c>
      <c r="M63" s="58"/>
      <c r="N63" s="58"/>
      <c r="O63" s="77">
        <f t="shared" si="0"/>
        <v>0</v>
      </c>
    </row>
    <row r="64" spans="1:15" ht="15.6" thickTop="1" thickBot="1" x14ac:dyDescent="0.35">
      <c r="A64" s="78">
        <v>6</v>
      </c>
      <c r="B64" s="224" t="s">
        <v>76</v>
      </c>
      <c r="C64" s="224"/>
      <c r="D64" s="224"/>
      <c r="E64" s="224"/>
      <c r="F64" s="192"/>
      <c r="G64" s="192"/>
      <c r="H64" s="192"/>
      <c r="I64" s="79" t="s">
        <v>77</v>
      </c>
      <c r="J64" s="80">
        <v>0</v>
      </c>
      <c r="K64" s="80">
        <v>0</v>
      </c>
      <c r="L64" s="81">
        <v>0</v>
      </c>
      <c r="M64" s="58"/>
      <c r="N64" s="58"/>
      <c r="O64" s="77">
        <f t="shared" si="0"/>
        <v>0</v>
      </c>
    </row>
    <row r="65" spans="1:15" ht="15.6" thickTop="1" thickBot="1" x14ac:dyDescent="0.35">
      <c r="A65" s="82">
        <v>7</v>
      </c>
      <c r="B65" s="225" t="s">
        <v>78</v>
      </c>
      <c r="C65" s="225"/>
      <c r="D65" s="225"/>
      <c r="E65" s="225"/>
      <c r="F65" s="194"/>
      <c r="G65" s="194"/>
      <c r="H65" s="194"/>
      <c r="I65" s="83" t="s">
        <v>77</v>
      </c>
      <c r="J65" s="84">
        <v>0</v>
      </c>
      <c r="K65" s="84">
        <v>0</v>
      </c>
      <c r="L65" s="85">
        <v>0</v>
      </c>
      <c r="M65" s="58"/>
      <c r="N65" s="58"/>
      <c r="O65" s="77">
        <f t="shared" si="0"/>
        <v>0</v>
      </c>
    </row>
    <row r="66" spans="1:15" ht="16.2" thickBot="1" x14ac:dyDescent="0.35">
      <c r="A66" s="226" t="s">
        <v>79</v>
      </c>
      <c r="B66" s="227"/>
      <c r="C66" s="227"/>
      <c r="D66" s="227"/>
      <c r="E66" s="227"/>
      <c r="F66" s="227"/>
      <c r="G66" s="227"/>
      <c r="H66" s="227"/>
      <c r="I66" s="228"/>
      <c r="J66" s="86">
        <f>SUM(J59:J65)</f>
        <v>0</v>
      </c>
      <c r="K66" s="87">
        <f>SUM(K59:K65)</f>
        <v>0</v>
      </c>
      <c r="L66" s="88">
        <f>SUM(L59:L65)</f>
        <v>0</v>
      </c>
      <c r="M66" s="89"/>
      <c r="N66" s="58"/>
      <c r="O66" s="90">
        <f>SUM(O59:O65)</f>
        <v>0</v>
      </c>
    </row>
    <row r="67" spans="1:15" ht="18.600000000000001" thickTop="1" thickBot="1" x14ac:dyDescent="0.35">
      <c r="A67" s="229" t="s">
        <v>80</v>
      </c>
      <c r="B67" s="230"/>
      <c r="C67" s="230"/>
      <c r="D67" s="230"/>
      <c r="E67" s="230"/>
      <c r="F67" s="230"/>
      <c r="G67" s="230"/>
      <c r="H67" s="230"/>
      <c r="I67" s="230"/>
      <c r="J67" s="231"/>
      <c r="K67" s="231"/>
      <c r="L67" s="232"/>
      <c r="M67" s="24"/>
      <c r="N67" s="91"/>
      <c r="O67" s="92">
        <f>O66/3</f>
        <v>0</v>
      </c>
    </row>
    <row r="68" spans="1:15" ht="15" thickBot="1" x14ac:dyDescent="0.35">
      <c r="A68" s="6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38"/>
    </row>
    <row r="69" spans="1:15" ht="27" thickBot="1" x14ac:dyDescent="0.35">
      <c r="A69" s="218" t="s">
        <v>81</v>
      </c>
      <c r="B69" s="219"/>
      <c r="C69" s="219"/>
      <c r="D69" s="219"/>
      <c r="E69" s="219"/>
      <c r="F69" s="219"/>
      <c r="G69" s="219"/>
      <c r="H69" s="220"/>
      <c r="I69" s="93" t="s">
        <v>64</v>
      </c>
      <c r="J69" s="68" t="s">
        <v>65</v>
      </c>
      <c r="K69" s="69" t="s">
        <v>66</v>
      </c>
      <c r="L69" s="70" t="s">
        <v>67</v>
      </c>
      <c r="M69" s="71"/>
      <c r="N69" s="24"/>
      <c r="O69" s="72" t="s">
        <v>68</v>
      </c>
    </row>
    <row r="70" spans="1:15" ht="16.8" thickTop="1" thickBot="1" x14ac:dyDescent="0.35">
      <c r="A70" s="73">
        <v>1</v>
      </c>
      <c r="B70" s="189" t="s">
        <v>82</v>
      </c>
      <c r="C70" s="189"/>
      <c r="D70" s="189"/>
      <c r="E70" s="189"/>
      <c r="F70" s="190"/>
      <c r="G70" s="190"/>
      <c r="H70" s="190"/>
      <c r="I70" s="94" t="s">
        <v>83</v>
      </c>
      <c r="J70" s="95">
        <v>0</v>
      </c>
      <c r="K70" s="95">
        <v>0</v>
      </c>
      <c r="L70" s="96">
        <v>0</v>
      </c>
      <c r="M70" s="97"/>
      <c r="N70" s="58"/>
      <c r="O70" s="77">
        <f>J70+K70+L70</f>
        <v>0</v>
      </c>
    </row>
    <row r="71" spans="1:15" ht="16.8" thickTop="1" thickBot="1" x14ac:dyDescent="0.35">
      <c r="A71" s="78">
        <v>2</v>
      </c>
      <c r="B71" s="191" t="s">
        <v>84</v>
      </c>
      <c r="C71" s="191"/>
      <c r="D71" s="191"/>
      <c r="E71" s="191"/>
      <c r="F71" s="192"/>
      <c r="G71" s="192"/>
      <c r="H71" s="192"/>
      <c r="I71" s="98" t="s">
        <v>83</v>
      </c>
      <c r="J71" s="99">
        <v>0</v>
      </c>
      <c r="K71" s="99">
        <v>0</v>
      </c>
      <c r="L71" s="100">
        <v>0</v>
      </c>
      <c r="M71" s="97"/>
      <c r="N71" s="58"/>
      <c r="O71" s="77">
        <f>J71+K71+L71</f>
        <v>0</v>
      </c>
    </row>
    <row r="72" spans="1:15" ht="16.8" thickTop="1" thickBot="1" x14ac:dyDescent="0.35">
      <c r="A72" s="82">
        <v>3</v>
      </c>
      <c r="B72" s="193" t="s">
        <v>85</v>
      </c>
      <c r="C72" s="193"/>
      <c r="D72" s="193"/>
      <c r="E72" s="193"/>
      <c r="F72" s="194"/>
      <c r="G72" s="194"/>
      <c r="H72" s="194"/>
      <c r="I72" s="101" t="s">
        <v>83</v>
      </c>
      <c r="J72" s="102">
        <v>0</v>
      </c>
      <c r="K72" s="102">
        <v>0</v>
      </c>
      <c r="L72" s="103">
        <v>0</v>
      </c>
      <c r="M72" s="97"/>
      <c r="N72" s="58"/>
      <c r="O72" s="77">
        <f>J72+K72+L72</f>
        <v>0</v>
      </c>
    </row>
    <row r="73" spans="1:15" ht="15.6" thickTop="1" thickBot="1" x14ac:dyDescent="0.35">
      <c r="A73" s="57"/>
      <c r="B73" s="195" t="s">
        <v>86</v>
      </c>
      <c r="C73" s="196"/>
      <c r="D73" s="196"/>
      <c r="E73" s="196"/>
      <c r="F73" s="196"/>
      <c r="G73" s="196"/>
      <c r="H73" s="196"/>
      <c r="I73" s="197"/>
      <c r="J73" s="104">
        <f>SUM(J70:J72)</f>
        <v>0</v>
      </c>
      <c r="K73" s="104">
        <f>SUM(K70:K72)</f>
        <v>0</v>
      </c>
      <c r="L73" s="105">
        <f>SUM(L70:L72)</f>
        <v>0</v>
      </c>
      <c r="M73" s="97"/>
      <c r="N73" s="58"/>
      <c r="O73" s="106">
        <f>SUM(O70:O72)</f>
        <v>0</v>
      </c>
    </row>
    <row r="74" spans="1:15" ht="18.600000000000001" thickTop="1" thickBot="1" x14ac:dyDescent="0.35">
      <c r="A74" s="198" t="s">
        <v>87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200"/>
      <c r="M74" s="97"/>
      <c r="N74" s="58"/>
      <c r="O74" s="92">
        <f>O73/3</f>
        <v>0</v>
      </c>
    </row>
    <row r="75" spans="1:15" ht="18.600000000000001" thickTop="1" thickBot="1" x14ac:dyDescent="0.35">
      <c r="A75" s="201"/>
      <c r="B75" s="202"/>
      <c r="C75" s="202"/>
      <c r="D75" s="202"/>
      <c r="E75" s="202"/>
      <c r="F75" s="202"/>
      <c r="G75" s="202"/>
      <c r="H75" s="202"/>
      <c r="I75" s="202"/>
      <c r="J75" s="202"/>
      <c r="K75" s="203"/>
      <c r="L75" s="203"/>
      <c r="M75" s="97"/>
      <c r="N75" s="58"/>
      <c r="O75" s="107"/>
    </row>
    <row r="76" spans="1:15" ht="27" thickBot="1" x14ac:dyDescent="0.35">
      <c r="A76" s="204" t="s">
        <v>88</v>
      </c>
      <c r="B76" s="205"/>
      <c r="C76" s="205"/>
      <c r="D76" s="205"/>
      <c r="E76" s="205"/>
      <c r="F76" s="205"/>
      <c r="G76" s="205"/>
      <c r="H76" s="206"/>
      <c r="I76" s="108" t="s">
        <v>64</v>
      </c>
      <c r="J76" s="72" t="s">
        <v>65</v>
      </c>
      <c r="K76" s="71"/>
      <c r="L76" s="71"/>
      <c r="M76" s="97"/>
      <c r="N76" s="58"/>
      <c r="O76" s="109" t="s">
        <v>68</v>
      </c>
    </row>
    <row r="77" spans="1:15" ht="16.2" thickBot="1" x14ac:dyDescent="0.35">
      <c r="A77" s="110">
        <v>1</v>
      </c>
      <c r="B77" s="207" t="s">
        <v>89</v>
      </c>
      <c r="C77" s="207"/>
      <c r="D77" s="207"/>
      <c r="E77" s="207"/>
      <c r="F77" s="208"/>
      <c r="G77" s="209"/>
      <c r="H77" s="210"/>
      <c r="I77" s="111" t="s">
        <v>83</v>
      </c>
      <c r="J77" s="105">
        <v>0</v>
      </c>
      <c r="K77" s="97"/>
      <c r="L77" s="97"/>
      <c r="M77" s="97"/>
      <c r="N77" s="58"/>
      <c r="O77" s="112">
        <f>J77</f>
        <v>0</v>
      </c>
    </row>
    <row r="78" spans="1:15" ht="16.2" thickBot="1" x14ac:dyDescent="0.35">
      <c r="A78" s="78">
        <v>2</v>
      </c>
      <c r="B78" s="191" t="s">
        <v>90</v>
      </c>
      <c r="C78" s="191"/>
      <c r="D78" s="191"/>
      <c r="E78" s="191"/>
      <c r="F78" s="192"/>
      <c r="G78" s="211"/>
      <c r="H78" s="212"/>
      <c r="I78" s="113" t="s">
        <v>83</v>
      </c>
      <c r="J78" s="114">
        <v>0</v>
      </c>
      <c r="K78" s="97"/>
      <c r="L78" s="97"/>
      <c r="M78" s="97"/>
      <c r="N78" s="58"/>
      <c r="O78" s="112">
        <f>J78</f>
        <v>0</v>
      </c>
    </row>
    <row r="79" spans="1:15" ht="16.2" thickBot="1" x14ac:dyDescent="0.35">
      <c r="A79" s="82">
        <v>3</v>
      </c>
      <c r="B79" s="193" t="s">
        <v>91</v>
      </c>
      <c r="C79" s="193"/>
      <c r="D79" s="193"/>
      <c r="E79" s="193"/>
      <c r="F79" s="194"/>
      <c r="G79" s="213"/>
      <c r="H79" s="214"/>
      <c r="I79" s="115" t="s">
        <v>83</v>
      </c>
      <c r="J79" s="116">
        <v>0</v>
      </c>
      <c r="K79" s="97"/>
      <c r="L79" s="97"/>
      <c r="M79" s="97"/>
      <c r="N79" s="58"/>
      <c r="O79" s="112">
        <f>J79</f>
        <v>0</v>
      </c>
    </row>
    <row r="80" spans="1:15" ht="16.2" thickBot="1" x14ac:dyDescent="0.35">
      <c r="A80" s="215" t="s">
        <v>92</v>
      </c>
      <c r="B80" s="216"/>
      <c r="C80" s="216"/>
      <c r="D80" s="216"/>
      <c r="E80" s="216"/>
      <c r="F80" s="216"/>
      <c r="G80" s="216"/>
      <c r="H80" s="216"/>
      <c r="I80" s="217"/>
      <c r="J80" s="39">
        <f>SUM(J77:J79)</f>
        <v>0</v>
      </c>
      <c r="K80" s="89"/>
      <c r="L80" s="89"/>
      <c r="M80" s="89"/>
      <c r="N80" s="58"/>
      <c r="O80" s="52"/>
    </row>
    <row r="81" spans="1:15" ht="18.600000000000001" thickTop="1" thickBot="1" x14ac:dyDescent="0.35">
      <c r="A81" s="186" t="s">
        <v>93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8"/>
      <c r="M81" s="89"/>
      <c r="N81" s="58"/>
      <c r="O81" s="92">
        <f>SUM(O77:O79)</f>
        <v>0</v>
      </c>
    </row>
    <row r="82" spans="1:15" x14ac:dyDescent="0.3">
      <c r="A82" s="60"/>
      <c r="B82" s="24"/>
      <c r="C82" s="24"/>
      <c r="D82" s="24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9"/>
    </row>
    <row r="83" spans="1:15" ht="15" thickBot="1" x14ac:dyDescent="0.35">
      <c r="A83" s="60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38"/>
    </row>
    <row r="84" spans="1:15" ht="25.2" thickBot="1" x14ac:dyDescent="0.35">
      <c r="A84" s="160" t="s">
        <v>94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2"/>
    </row>
    <row r="85" spans="1:15" ht="15" thickBot="1" x14ac:dyDescent="0.35">
      <c r="A85" s="60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38"/>
    </row>
    <row r="86" spans="1:15" ht="24.6" thickBot="1" x14ac:dyDescent="0.35">
      <c r="A86" s="163" t="s">
        <v>95</v>
      </c>
      <c r="B86" s="164"/>
      <c r="C86" s="164"/>
      <c r="D86" s="164"/>
      <c r="E86" s="164"/>
      <c r="F86" s="165"/>
      <c r="G86" s="165"/>
      <c r="H86" s="166"/>
      <c r="I86" s="108" t="s">
        <v>64</v>
      </c>
      <c r="J86" s="71"/>
      <c r="K86" s="24"/>
      <c r="L86" s="24"/>
      <c r="M86" s="24"/>
      <c r="N86" s="24"/>
      <c r="O86" s="108" t="s">
        <v>68</v>
      </c>
    </row>
    <row r="87" spans="1:15" ht="16.8" thickTop="1" thickBot="1" x14ac:dyDescent="0.35">
      <c r="A87" s="117">
        <v>1</v>
      </c>
      <c r="B87" s="167" t="s">
        <v>96</v>
      </c>
      <c r="C87" s="168"/>
      <c r="D87" s="168"/>
      <c r="E87" s="168"/>
      <c r="F87" s="169"/>
      <c r="G87" s="169"/>
      <c r="H87" s="170"/>
      <c r="I87" s="118" t="s">
        <v>97</v>
      </c>
      <c r="J87" s="119"/>
      <c r="K87" s="65"/>
      <c r="L87" s="65"/>
      <c r="M87" s="65"/>
      <c r="N87" s="58"/>
      <c r="O87" s="120">
        <v>0</v>
      </c>
    </row>
    <row r="88" spans="1:15" ht="16.2" thickBot="1" x14ac:dyDescent="0.35">
      <c r="A88" s="121"/>
      <c r="B88" s="122"/>
      <c r="C88" s="122"/>
      <c r="D88" s="122"/>
      <c r="E88" s="122"/>
      <c r="F88" s="58"/>
      <c r="G88" s="58"/>
      <c r="H88" s="58"/>
      <c r="I88" s="89"/>
      <c r="J88" s="89"/>
      <c r="K88" s="65"/>
      <c r="L88" s="65"/>
      <c r="M88" s="65"/>
      <c r="N88" s="58"/>
      <c r="O88" s="123"/>
    </row>
    <row r="89" spans="1:15" ht="18.600000000000001" thickTop="1" thickBot="1" x14ac:dyDescent="0.35">
      <c r="A89" s="171" t="s">
        <v>98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119"/>
      <c r="M89" s="24"/>
      <c r="N89" s="124"/>
      <c r="O89" s="125">
        <f>O87</f>
        <v>0</v>
      </c>
    </row>
    <row r="90" spans="1:15" ht="15.6" thickTop="1" thickBot="1" x14ac:dyDescent="0.35">
      <c r="A90" s="60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38"/>
    </row>
    <row r="91" spans="1:15" ht="28.8" thickBot="1" x14ac:dyDescent="0.35">
      <c r="A91" s="174" t="s">
        <v>99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6"/>
    </row>
    <row r="92" spans="1:15" ht="15" thickBot="1" x14ac:dyDescent="0.35">
      <c r="A92" s="6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38"/>
    </row>
    <row r="93" spans="1:15" ht="18" thickTop="1" x14ac:dyDescent="0.3">
      <c r="A93" s="177" t="s">
        <v>42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9"/>
      <c r="L93" s="126"/>
      <c r="M93" s="126"/>
      <c r="N93" s="127"/>
      <c r="O93" s="128">
        <f>O41</f>
        <v>21.5</v>
      </c>
    </row>
    <row r="94" spans="1:15" ht="17.399999999999999" x14ac:dyDescent="0.3">
      <c r="A94" s="180" t="s">
        <v>100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2"/>
      <c r="L94" s="126"/>
      <c r="M94" s="126"/>
      <c r="N94" s="127"/>
      <c r="O94" s="129">
        <f>O67</f>
        <v>0</v>
      </c>
    </row>
    <row r="95" spans="1:15" ht="17.399999999999999" x14ac:dyDescent="0.3">
      <c r="A95" s="180" t="s">
        <v>101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2"/>
      <c r="L95" s="126"/>
      <c r="M95" s="126"/>
      <c r="N95" s="127"/>
      <c r="O95" s="130">
        <f>O74</f>
        <v>0</v>
      </c>
    </row>
    <row r="96" spans="1:15" ht="17.399999999999999" x14ac:dyDescent="0.3">
      <c r="A96" s="180" t="s">
        <v>102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2"/>
      <c r="L96" s="126"/>
      <c r="M96" s="126"/>
      <c r="N96" s="127"/>
      <c r="O96" s="131">
        <f>O81</f>
        <v>0</v>
      </c>
    </row>
    <row r="97" spans="1:15" ht="18" thickBot="1" x14ac:dyDescent="0.35">
      <c r="A97" s="183" t="s">
        <v>103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5"/>
      <c r="L97" s="126"/>
      <c r="M97" s="126"/>
      <c r="N97" s="127"/>
      <c r="O97" s="131">
        <f>O87</f>
        <v>0</v>
      </c>
    </row>
    <row r="98" spans="1:15" ht="24" thickTop="1" thickBot="1" x14ac:dyDescent="0.35">
      <c r="A98" s="155" t="s">
        <v>104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7"/>
      <c r="L98" s="132"/>
      <c r="M98" s="133"/>
      <c r="N98" s="134"/>
      <c r="O98" s="135">
        <f>SUM(O93:O97)</f>
        <v>21.5</v>
      </c>
    </row>
    <row r="99" spans="1:15" x14ac:dyDescent="0.3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</sheetData>
  <sheetProtection algorithmName="SHA-512" hashValue="QzIjBGajCyanGCJ/mNTXnzmKKTGynWcM4hia7PLlknP9KZVrYrwth0uPE+UgqdS+sAZ+kwzJ2yL0SN9l2IBczQ==" saltValue="wKnjQCogVkKBI+llMnCC9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DEL PERFIL</vt:lpstr>
      <vt:lpstr>ISMAEL OSORIO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2015-04-20T17:06:05Z</cp:lastPrinted>
  <dcterms:created xsi:type="dcterms:W3CDTF">2014-02-18T13:10:52Z</dcterms:created>
  <dcterms:modified xsi:type="dcterms:W3CDTF">2015-04-22T05:24:13Z</dcterms:modified>
</cp:coreProperties>
</file>