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\Desktop\Preseleccionados antes de reclamaciones\9. Facultad de ciencias humanas y artes\"/>
    </mc:Choice>
  </mc:AlternateContent>
  <workbookProtection workbookAlgorithmName="SHA-512" workbookHashValue="9/ESEubSC8b9P7g6UvYkk5j034bdLvc7MVBcHC+/999L/HmR8sIs9ZQ4H336kP2nflr4+vp4fvTI3LtTx+95vw==" workbookSaltValue="9oBOLPL1ig38OB6HU3CsmQ==" workbookSpinCount="100000" lockStructure="1"/>
  <bookViews>
    <workbookView xWindow="0" yWindow="0" windowWidth="12816" windowHeight="12432" tabRatio="500"/>
  </bookViews>
  <sheets>
    <sheet name="EVALUACION PERFIL " sheetId="4" r:id="rId1"/>
    <sheet name="GENERAL" sheetId="1" state="hidden" r:id="rId2"/>
    <sheet name="PEÑA OCAMPO JHON JAIRO" sheetId="7" r:id="rId3"/>
    <sheet name="FERRO BEDOYA CAMILO ALEJANDRO" sheetId="6" r:id="rId4"/>
    <sheet name="ARISITIZABAL RODRIGUEZ ERICK  F" sheetId="5" r:id="rId5"/>
    <sheet name="CASTELLANOS AVENDAÑO CALUDIA M" sheetId="2" r:id="rId6"/>
  </sheets>
  <definedNames>
    <definedName name="_xlnm._FilterDatabase" localSheetId="1" hidden="1">GENERAL!$B$3:$WWA$6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6" l="1"/>
  <c r="O97" i="7" l="1"/>
  <c r="O89" i="7"/>
  <c r="J80" i="7"/>
  <c r="O79" i="7"/>
  <c r="O78" i="7"/>
  <c r="O77" i="7"/>
  <c r="L73" i="7"/>
  <c r="K73" i="7"/>
  <c r="J73" i="7"/>
  <c r="O72" i="7"/>
  <c r="O71" i="7"/>
  <c r="O70" i="7"/>
  <c r="O73" i="7" s="1"/>
  <c r="O74" i="7" s="1"/>
  <c r="O95" i="7" s="1"/>
  <c r="L66" i="7"/>
  <c r="K66" i="7"/>
  <c r="J66" i="7"/>
  <c r="O65" i="7"/>
  <c r="O64" i="7"/>
  <c r="O63" i="7"/>
  <c r="O62" i="7"/>
  <c r="O61" i="7"/>
  <c r="O60" i="7"/>
  <c r="O66" i="7" s="1"/>
  <c r="O67" i="7" s="1"/>
  <c r="O94" i="7" s="1"/>
  <c r="O59" i="7"/>
  <c r="O38" i="7"/>
  <c r="L11" i="7" s="1"/>
  <c r="O33" i="7"/>
  <c r="K11" i="7" s="1"/>
  <c r="O28" i="7"/>
  <c r="O23" i="7"/>
  <c r="J11" i="7"/>
  <c r="I11" i="7"/>
  <c r="G11" i="7"/>
  <c r="E11" i="7"/>
  <c r="C11" i="7"/>
  <c r="E6" i="7"/>
  <c r="E5" i="7"/>
  <c r="Q2" i="7"/>
  <c r="O97" i="6"/>
  <c r="O89" i="6"/>
  <c r="J80" i="6"/>
  <c r="O79" i="6"/>
  <c r="O78" i="6"/>
  <c r="O77" i="6"/>
  <c r="L73" i="6"/>
  <c r="K73" i="6"/>
  <c r="J73" i="6"/>
  <c r="O72" i="6"/>
  <c r="O71" i="6"/>
  <c r="O70" i="6"/>
  <c r="O73" i="6" s="1"/>
  <c r="O74" i="6" s="1"/>
  <c r="O95" i="6" s="1"/>
  <c r="L66" i="6"/>
  <c r="K66" i="6"/>
  <c r="J66" i="6"/>
  <c r="O65" i="6"/>
  <c r="O64" i="6"/>
  <c r="O63" i="6"/>
  <c r="O62" i="6"/>
  <c r="O61" i="6"/>
  <c r="O60" i="6"/>
  <c r="O59" i="6"/>
  <c r="O38" i="6"/>
  <c r="O33" i="6"/>
  <c r="K11" i="6" s="1"/>
  <c r="O28" i="6"/>
  <c r="O23" i="6"/>
  <c r="L11" i="6"/>
  <c r="J11" i="6"/>
  <c r="I11" i="6"/>
  <c r="G11" i="6"/>
  <c r="E11" i="6"/>
  <c r="C11" i="6"/>
  <c r="E6" i="6"/>
  <c r="E5" i="6"/>
  <c r="Q2" i="6"/>
  <c r="O97" i="5"/>
  <c r="O89" i="5"/>
  <c r="J80" i="5"/>
  <c r="O79" i="5"/>
  <c r="O78" i="5"/>
  <c r="O81" i="5" s="1"/>
  <c r="O96" i="5" s="1"/>
  <c r="O77" i="5"/>
  <c r="L73" i="5"/>
  <c r="K73" i="5"/>
  <c r="J73" i="5"/>
  <c r="O72" i="5"/>
  <c r="O71" i="5"/>
  <c r="O70" i="5"/>
  <c r="O73" i="5" s="1"/>
  <c r="O74" i="5" s="1"/>
  <c r="O95" i="5" s="1"/>
  <c r="L66" i="5"/>
  <c r="K66" i="5"/>
  <c r="J66" i="5"/>
  <c r="O65" i="5"/>
  <c r="O64" i="5"/>
  <c r="O63" i="5"/>
  <c r="O62" i="5"/>
  <c r="O61" i="5"/>
  <c r="O60" i="5"/>
  <c r="O59" i="5"/>
  <c r="O38" i="5"/>
  <c r="L11" i="5" s="1"/>
  <c r="O33" i="5"/>
  <c r="K11" i="5" s="1"/>
  <c r="O28" i="5"/>
  <c r="J11" i="5" s="1"/>
  <c r="O23" i="5"/>
  <c r="I11" i="5"/>
  <c r="G11" i="5"/>
  <c r="E11" i="5"/>
  <c r="C11" i="5"/>
  <c r="E6" i="5"/>
  <c r="E5" i="5"/>
  <c r="Q2" i="5"/>
  <c r="O11" i="5" l="1"/>
  <c r="O66" i="5"/>
  <c r="O67" i="5" s="1"/>
  <c r="O94" i="5" s="1"/>
  <c r="O81" i="7"/>
  <c r="O96" i="7" s="1"/>
  <c r="O66" i="6"/>
  <c r="O67" i="6" s="1"/>
  <c r="O94" i="6" s="1"/>
  <c r="O41" i="7"/>
  <c r="O93" i="7" s="1"/>
  <c r="O98" i="7" s="1"/>
  <c r="O81" i="6"/>
  <c r="O96" i="6" s="1"/>
  <c r="O41" i="5"/>
  <c r="O93" i="5" s="1"/>
  <c r="O98" i="5" s="1"/>
  <c r="O41" i="6"/>
  <c r="O93" i="6" s="1"/>
  <c r="O98" i="6" s="1"/>
  <c r="O11" i="7"/>
  <c r="A6" i="4" l="1"/>
  <c r="I11" i="2" l="1"/>
  <c r="G11" i="2"/>
  <c r="Q2" i="2" l="1"/>
  <c r="E6" i="2"/>
  <c r="E5" i="2"/>
  <c r="O38" i="2"/>
  <c r="L11" i="2" s="1"/>
  <c r="O33" i="2"/>
  <c r="K11" i="2" s="1"/>
  <c r="O28" i="2"/>
  <c r="J11" i="2" s="1"/>
  <c r="O23" i="2"/>
  <c r="O41" i="2" l="1"/>
  <c r="AC2" i="1"/>
  <c r="E4" i="5" l="1"/>
  <c r="E4" i="7"/>
  <c r="E4" i="6"/>
  <c r="E4" i="2"/>
  <c r="AC1" i="1"/>
  <c r="O97" i="2" l="1"/>
  <c r="O89" i="2"/>
  <c r="J80" i="2"/>
  <c r="O79" i="2"/>
  <c r="O78" i="2"/>
  <c r="O77" i="2"/>
  <c r="L73" i="2"/>
  <c r="K73" i="2"/>
  <c r="J73" i="2"/>
  <c r="O72" i="2"/>
  <c r="O71" i="2"/>
  <c r="O70" i="2"/>
  <c r="L66" i="2"/>
  <c r="K66" i="2"/>
  <c r="J66" i="2"/>
  <c r="O65" i="2"/>
  <c r="O64" i="2"/>
  <c r="O63" i="2"/>
  <c r="O62" i="2"/>
  <c r="O61" i="2"/>
  <c r="O60" i="2"/>
  <c r="O59" i="2"/>
  <c r="E11" i="2"/>
  <c r="C11" i="2"/>
  <c r="O81" i="2" l="1"/>
  <c r="O96" i="2" s="1"/>
  <c r="O66" i="2"/>
  <c r="O67" i="2" s="1"/>
  <c r="O94" i="2" s="1"/>
  <c r="O73" i="2"/>
  <c r="O74" i="2" s="1"/>
  <c r="O95" i="2" s="1"/>
  <c r="O11" i="2"/>
  <c r="O93" i="2" l="1"/>
  <c r="O98" i="2" s="1"/>
</calcChain>
</file>

<file path=xl/sharedStrings.xml><?xml version="1.0" encoding="utf-8"?>
<sst xmlns="http://schemas.openxmlformats.org/spreadsheetml/2006/main" count="582" uniqueCount="210">
  <si>
    <t>TELÉFONOS</t>
  </si>
  <si>
    <t>E-MAIL</t>
  </si>
  <si>
    <t xml:space="preserve">DIRECCIÓN </t>
  </si>
  <si>
    <t>CIUDAD</t>
  </si>
  <si>
    <t xml:space="preserve">TÍTULOS </t>
  </si>
  <si>
    <t>FOLIOS</t>
  </si>
  <si>
    <t>OBSERVACIONES</t>
  </si>
  <si>
    <t>PREGRADO</t>
  </si>
  <si>
    <t>POSGRADO</t>
  </si>
  <si>
    <t>U N I V E R S I D A D  D E L  T O L I M A</t>
  </si>
  <si>
    <t>V I C E R R E C T O R Í A    A C A D É M I C A</t>
  </si>
  <si>
    <t>REQUERIMIENTO DOCENTE:</t>
  </si>
  <si>
    <t>CÓDIGO:</t>
  </si>
  <si>
    <t>FACULTAD:</t>
  </si>
  <si>
    <t>EVALUACIÓN  DE LA HOJA DE VIDA (HASTA 30 PUNTOS)</t>
  </si>
  <si>
    <t>Apellidos y Nombres</t>
  </si>
  <si>
    <t>Pregrado(s)</t>
  </si>
  <si>
    <t>Especializaciones</t>
  </si>
  <si>
    <t>Maestrías</t>
  </si>
  <si>
    <t>Doctorados</t>
  </si>
  <si>
    <t>Experiencia Profesional</t>
  </si>
  <si>
    <t>Experiencia  Docente</t>
  </si>
  <si>
    <t>Producción Intectual</t>
  </si>
  <si>
    <t>TOTAL PUNTOS HOJA DE VIDA</t>
  </si>
  <si>
    <t>DESCRIPCIÓN DE ÍTEMS</t>
  </si>
  <si>
    <t>PUNTOS</t>
  </si>
  <si>
    <t>FORMACIÓN ACADÉMICA (HASTA 10 PUNTOS)</t>
  </si>
  <si>
    <r>
      <t xml:space="preserve">PREGRADO 
</t>
    </r>
    <r>
      <rPr>
        <b/>
        <sz val="8"/>
        <rFont val="Arial"/>
        <family val="2"/>
      </rPr>
      <t>(4 PUNTOS)</t>
    </r>
  </si>
  <si>
    <r>
      <t xml:space="preserve">ESPECIALIZACIONES
</t>
    </r>
    <r>
      <rPr>
        <b/>
        <sz val="8"/>
        <rFont val="Arial"/>
        <family val="2"/>
      </rPr>
      <t xml:space="preserve"> (1 PUNTO)</t>
    </r>
  </si>
  <si>
    <r>
      <t xml:space="preserve">MAESTRÍAS 
</t>
    </r>
    <r>
      <rPr>
        <b/>
        <sz val="8"/>
        <rFont val="Arial"/>
        <family val="2"/>
      </rPr>
      <t>(3 PUNTOS)</t>
    </r>
  </si>
  <si>
    <r>
      <t xml:space="preserve">DOCTORADOS  
</t>
    </r>
    <r>
      <rPr>
        <b/>
        <sz val="8"/>
        <rFont val="Arial"/>
        <family val="2"/>
      </rPr>
      <t>(3 PUNTOS, DOCTORADO SIN EL REQUISITO DE LA MAESTRÍA: 6 PUNTOS)</t>
    </r>
  </si>
  <si>
    <t>TOTAL FORMACIÓN ACADÉMICA</t>
  </si>
  <si>
    <t>EXPERIENCIA PROFESIONAL (HASTA 5 PUNTOS)</t>
  </si>
  <si>
    <r>
      <t xml:space="preserve">EXPERIENCIA PROFESIONAL
</t>
    </r>
    <r>
      <rPr>
        <b/>
        <sz val="8"/>
        <rFont val="Arial"/>
        <family val="2"/>
      </rPr>
      <t>(INCLUYE EXPERIENCIA EN INVESTIGACIÓN Y PROYECCIÓN SOCIAL)</t>
    </r>
  </si>
  <si>
    <t>TOTAL EXPERIENCIA PROFESIONAL</t>
  </si>
  <si>
    <t>EXPERIENCIA DOCENTE (HASTA 5 PUNTOS)</t>
  </si>
  <si>
    <t>EXPERIENCIA DOCENTE</t>
  </si>
  <si>
    <t>TOTAL EXPERIENCIA DOCENTE</t>
  </si>
  <si>
    <t>PRODUCCIÓN INTELECTUAL (HASTA 10 PUNTOS)</t>
  </si>
  <si>
    <t>PRODUCCIÓN INTELECTUAL</t>
  </si>
  <si>
    <t>TOTAL PRODUCCIÓN INTELECTUAL</t>
  </si>
  <si>
    <t>Hoja 2</t>
  </si>
  <si>
    <t>EVALUACIÓN DE CONOCIMIENTOS (HASTA 65 PUNTOS)</t>
  </si>
  <si>
    <t>PROPUESTA DE INVESTIGACIÓN 
(HASTA 35 PUNTOS)</t>
  </si>
  <si>
    <t>LÍMITES DE LOS VALORES</t>
  </si>
  <si>
    <t>JURADO 1</t>
  </si>
  <si>
    <t>JURADO 2</t>
  </si>
  <si>
    <t>JURADO 3</t>
  </si>
  <si>
    <t>PUNTOS OBTENIDOS</t>
  </si>
  <si>
    <r>
      <t xml:space="preserve">Título. </t>
    </r>
    <r>
      <rPr>
        <sz val="10"/>
        <rFont val="Arial"/>
        <family val="2"/>
      </rPr>
      <t>¿Es pertinente con el contenido del proyecto?</t>
    </r>
  </si>
  <si>
    <t>0   –   2</t>
  </si>
  <si>
    <r>
      <rPr>
        <b/>
        <sz val="10"/>
        <rFont val="Arial"/>
        <family val="2"/>
      </rPr>
      <t>Resumen.</t>
    </r>
    <r>
      <rPr>
        <sz val="10"/>
        <rFont val="Arial"/>
        <family val="2"/>
      </rPr>
      <t xml:space="preserve"> ¿Describe brevemente el proyecto?</t>
    </r>
  </si>
  <si>
    <r>
      <t xml:space="preserve">Planteamiento del problema y justificación. </t>
    </r>
    <r>
      <rPr>
        <sz val="10"/>
        <rFont val="Arial"/>
        <family val="2"/>
      </rPr>
      <t>¿Está bien planteado el problema?, ¿Es clara su justificación desde el punto de vista académico y social?</t>
    </r>
  </si>
  <si>
    <t>0   –   7</t>
  </si>
  <si>
    <r>
      <t>Marco Teórico y Antecedentes.</t>
    </r>
    <r>
      <rPr>
        <sz val="10"/>
        <rFont val="Arial"/>
        <family val="2"/>
      </rPr>
      <t xml:space="preserve"> ¿Son coherentes respecto al problema?, ¿Es clara la perspectiva teórica?, ¿Las referencias son pertinentes?</t>
    </r>
  </si>
  <si>
    <r>
      <t xml:space="preserve">Objetivos. </t>
    </r>
    <r>
      <rPr>
        <sz val="10"/>
        <rFont val="Arial"/>
        <family val="2"/>
      </rPr>
      <t>¿Tienen relación con el objeto de estudio?, ¿Son viables?, ¿Son claros y concretos?</t>
    </r>
  </si>
  <si>
    <r>
      <t xml:space="preserve">Resultados esperados. </t>
    </r>
    <r>
      <rPr>
        <sz val="10"/>
        <rFont val="Arial"/>
        <family val="2"/>
      </rPr>
      <t xml:space="preserve"> ¿Los resultados presentados tienen impacto de carácter académico, económico, y social en el ámbito regional, nacional e internacional?</t>
    </r>
  </si>
  <si>
    <t>0   –   5</t>
  </si>
  <si>
    <r>
      <t xml:space="preserve">Metodología. </t>
    </r>
    <r>
      <rPr>
        <sz val="10"/>
        <rFont val="Arial"/>
        <family val="2"/>
      </rPr>
      <t>¿Es acorde al cumplimiento de los objetivos?, ¿El tratamiento estadístico es claro y adecuado metodológicamente, en caso de ser requerido?</t>
    </r>
  </si>
  <si>
    <t>SUB TOTAL</t>
  </si>
  <si>
    <t>TOTAL PROPUESTA DE INVESTIGACIÓN</t>
  </si>
  <si>
    <r>
      <rPr>
        <b/>
        <sz val="12"/>
        <rFont val="Arial"/>
        <family val="2"/>
      </rPr>
      <t>PRESENTACIÓN ORAL/ EVALUACION JURADOS AREA</t>
    </r>
    <r>
      <rPr>
        <b/>
        <sz val="13"/>
        <rFont val="Arial"/>
        <family val="2"/>
      </rPr>
      <t xml:space="preserve">
</t>
    </r>
    <r>
      <rPr>
        <b/>
        <sz val="12"/>
        <rFont val="Arial"/>
        <family val="2"/>
      </rPr>
      <t>(HASTA 15 PUNTOS)</t>
    </r>
  </si>
  <si>
    <t>Seguridad, coherencia, dominio del tema y facilidad de expresión.</t>
  </si>
  <si>
    <t>0   a   5</t>
  </si>
  <si>
    <t>Relación del tema con las funciones del quehacer universitario (investigación y proyección social)</t>
  </si>
  <si>
    <t>Pertinencia y claridad de las respuestas a las preguntas formuladas</t>
  </si>
  <si>
    <t>SUBTOTAL</t>
  </si>
  <si>
    <t>TOTAL  PRESENTACION ORAL /JURADOS AREA</t>
  </si>
  <si>
    <t>EVALUACION APTITUDES PEDAGOGICAS
(HASTA 15 PUNTOS)</t>
  </si>
  <si>
    <t>Plan de clase (diferencia entre saber hacer, saber valorar, ser, comprometerse y desempeñarse: conocimiento, objetivos, metodología, evaluación y recursos)</t>
  </si>
  <si>
    <t>Conocimiento e interacción entre el saber pedagógico-didático, a través de la comuncación adecuada y respetuosa</t>
  </si>
  <si>
    <t>Pertinencia de actividades evaluativas como proceso sistemático, continuo y permanente</t>
  </si>
  <si>
    <t>SUB-TOTAL</t>
  </si>
  <si>
    <t>TOTAL  PRESENTACION ORAL /JURADO PEDAGOGICO</t>
  </si>
  <si>
    <t>EVALUACIÓN  DE LA PRUEBA DE INGLÉS (HASTA 5 PUNTOS)</t>
  </si>
  <si>
    <t>COMPRENSIÓN</t>
  </si>
  <si>
    <t>Comprensión y expresión escrita en el área del concurso</t>
  </si>
  <si>
    <t>0 a 5</t>
  </si>
  <si>
    <t>TOTAL PRUEBA DE INGLÉS</t>
  </si>
  <si>
    <t>RESULTADO FINAL</t>
  </si>
  <si>
    <t>TOTAL PUNTOS PROPUESTA DE INVESTIGACIÓN</t>
  </si>
  <si>
    <t>TOTAL PRESENTACIÓN ORAL/ EVALUACION JURADOS AREA</t>
  </si>
  <si>
    <t>TOTAL PRESENTACIÓN ORAL/ EVALUACION JURADO PEDAGOGICO</t>
  </si>
  <si>
    <t>TOTAL PUNTOS PRUEBA DE INGLÉS</t>
  </si>
  <si>
    <t>PUNTAJE TOTAL</t>
  </si>
  <si>
    <t>ESPECIALIZACIÓN</t>
  </si>
  <si>
    <t>MAESTRÍA</t>
  </si>
  <si>
    <t>DOCTORADO</t>
  </si>
  <si>
    <t>MEDIO DE ENTREGA DE H.V.</t>
  </si>
  <si>
    <t>APELLIDOS</t>
  </si>
  <si>
    <t>NOMBRES</t>
  </si>
  <si>
    <t>TIPO DE DOCUMENTO</t>
  </si>
  <si>
    <t>NUMERO DE DOCUMENTO</t>
  </si>
  <si>
    <t>N°</t>
  </si>
  <si>
    <t>Total Evaluación</t>
  </si>
  <si>
    <t>CONVOCATORIA SEMESTRE A DE 2015</t>
  </si>
  <si>
    <t>NÚMERO LIBROS</t>
  </si>
  <si>
    <t>NÚMERO CD'S</t>
  </si>
  <si>
    <t>CC</t>
  </si>
  <si>
    <t>DEPARTAMENTO</t>
  </si>
  <si>
    <t>FÍSICO</t>
  </si>
  <si>
    <t>IBAGUÉ</t>
  </si>
  <si>
    <t>CHA-P-09-2</t>
  </si>
  <si>
    <t>CIENCIAS HUMANAS Y ARTES</t>
  </si>
  <si>
    <t>ARISTIZABAL RODRIGUEZ</t>
  </si>
  <si>
    <t>ERICK FERNANDO</t>
  </si>
  <si>
    <t>3132750696
2663312</t>
  </si>
  <si>
    <t>efaristizabalr@ut.edu.co</t>
  </si>
  <si>
    <t>CALLE 44 A No 5-75 APARTAMENTO 108. EDIFICIOABEDULES. BARRIOPIEDRAPINTADA ALTA</t>
  </si>
  <si>
    <t>ABOGADO - UNIVERSIDAD COOPERATIVA DE COLOMBIA - IBAGUÉ - 15/12/2009</t>
  </si>
  <si>
    <t>ESPECIALISTA EN SEGURIDAD SOCIAL - UNIVERSIDAD EXTERNADO DE COLOMBIA - BOGOTÁ - 03/06/2011</t>
  </si>
  <si>
    <t>MÁSTER UNIVERSITARIO EN DERECHO PRIVADO - UNIVERSIDAD COMPLUTENSE DE MADRID - ESPAÑA - 23/01/2013</t>
  </si>
  <si>
    <t>ZARTA MARTINEZ</t>
  </si>
  <si>
    <t>DIEGO FERNANDO</t>
  </si>
  <si>
    <t>3153368220
2682688</t>
  </si>
  <si>
    <t>dzm23@hotmail.com</t>
  </si>
  <si>
    <t xml:space="preserve">CARRERA 5 No 68-16 NIZA NORTE </t>
  </si>
  <si>
    <t>ABOGADO - UNIVERSIDAD COOPERATIVA DE COLOMBIA - IBAGUÉ - 15/03/2005</t>
  </si>
  <si>
    <t>ESPECIALISTA EN CIENCIAS ADMINISTRATIVAS Y CONSTITUCIONALES - UNIVERSIDAD CATOLICA DE COLOMBIA - IBAGUÉ - 08/05/2010</t>
  </si>
  <si>
    <t>MAGISTER EN ADMINISTRACION DE EMPRESAS CON ESPECIALIDAD EN GESTIÓN  DE LA CALIDAD, SEGURIDAD Y MEDIO AMBIENTE - UNIVERSIDAD DEL MAR (CHILE) - CHILE - 17/07/2013</t>
  </si>
  <si>
    <t>BELTRAN VASQUEZ</t>
  </si>
  <si>
    <t>DIANA CAROLINA</t>
  </si>
  <si>
    <t>3002241661
2662029</t>
  </si>
  <si>
    <t>dianabeltranv@gmail.com</t>
  </si>
  <si>
    <t>CRA 7a N 65a-02 APTO 202 EDIFICIO TORRELADERA</t>
  </si>
  <si>
    <t>ABOGADO - UNIVERSIDAD IBAGUÉ - IBAGUÉ - 30/10/2007</t>
  </si>
  <si>
    <t>ESPECIALISTA EN DERECHO PENAL - UNIVERSIDAD DE IBAGUÉ - IBAGUÉ - 09/11/2007
ESPECIALISTA EN DERECHO PENAL ECONÓMICO - UNIVERSIDAD DE CASTILLA LA MANCHA (ESPAÑA) - IBAGUÉ - 15/04/2008</t>
  </si>
  <si>
    <t>CANDIDATA MAGISTER DERECHO COMERCIAL - UNIVERSIDAD EXTERNADO DE COLOMBIA - BOGOTÁ - NO GRADUADA</t>
  </si>
  <si>
    <t>SUAREZ GAVIRIA</t>
  </si>
  <si>
    <t>JENNY ALEXANDRA</t>
  </si>
  <si>
    <t>3157673094
2782048</t>
  </si>
  <si>
    <t>jennyalexandrasuarez@gmail.com</t>
  </si>
  <si>
    <t>CR 7 No 8-39 APARTAMENTO 701 BARRIO BELÉN</t>
  </si>
  <si>
    <t>ABOGADO - UNIVERSIDAD COOPERATIVA DE COLOMBIA - IBAGUÉ - 26/07/2006</t>
  </si>
  <si>
    <t>ESPECIALISTA EN DERECHO ADMINISTRATIVO - BOGOTÁ - 24/03/2009</t>
  </si>
  <si>
    <t>PEÑA OCAMPO</t>
  </si>
  <si>
    <t>JHON JAIRO</t>
  </si>
  <si>
    <t>310292108
2642198</t>
  </si>
  <si>
    <t>jhonja19@gmail.com</t>
  </si>
  <si>
    <t>CARRERA 4 NUMERO 48-60 B/ PIEDRA PINTADA PARTE ALTA</t>
  </si>
  <si>
    <t>ABOGADO - UNIVERSIDAD COOPERATIVA DE COLOMBIA - IBAGUÉ - 14/03/2003</t>
  </si>
  <si>
    <t xml:space="preserve">ESPECIALISTA EN DERECHO ADMINISTRATIVO - UNIVERSIDAD DEL ROSARIO - BOGOTÁ - 18/11/2005
ESPECIALISTA EN DERECHO PROBATORIO - UNIVERSIDAD CATÓLICA DE COLOMBIA - IBAGUÉ - 09/05/2009
ESPECIALISTA EN DERECHO DEL TRABAJO - UNIVERSIDAD NACIONAL DE COLOMBIA - BOGOTÁ - 18/08/2011 </t>
  </si>
  <si>
    <t>MAGISTER EN DERECHO CON ÉNFASIS EN RESPOSABILIDAD CONTRACTUAL Y EXTRACONTRACTUAL CIVIL Y DEL ESTADO - UNIVERSIDAD EXTERNADO DE COLOMBIA - BOGOTÁ - 27/01/2015</t>
  </si>
  <si>
    <t>FERRO BEDOYA</t>
  </si>
  <si>
    <t>CAMILO ALEJANDRO</t>
  </si>
  <si>
    <t>3214626711
2747293</t>
  </si>
  <si>
    <t>CAMILOFERROB@GMAIL.COM</t>
  </si>
  <si>
    <t>OFICINA VICERRECTORÍA ACADÉMICA DE LA UNIVERSIDAD DEL TOLIMA</t>
  </si>
  <si>
    <t>ABOGADO - UNIVERSIDAD COOPERATIVA DE COLOMBIA - IBAGUÉ - 16/07/2008</t>
  </si>
  <si>
    <t>MAGISTER EN DERECHO CON ÉNFASIS EN RESPOSABILIDAD CONTRACTUAL PÚBLICO Y PRIVADO - UNIVERSIDAD SANTO TOMAS DE AQUINO - BOGOTÁ - 02/10/2013</t>
  </si>
  <si>
    <t>CASTELLANOS AVENDAÑO</t>
  </si>
  <si>
    <t xml:space="preserve">CLAUDIA MILENA </t>
  </si>
  <si>
    <t>LOPEZ ERASO</t>
  </si>
  <si>
    <t xml:space="preserve">MARIO ANDRES </t>
  </si>
  <si>
    <t xml:space="preserve">CALLE 18 NO 112B 22 FONTIBON </t>
  </si>
  <si>
    <t xml:space="preserve">BODEUX </t>
  </si>
  <si>
    <t xml:space="preserve">FRANCIA </t>
  </si>
  <si>
    <t>ABOGADA - UNIVERSIDAD NACIONAL DE COLOMBIA- 13-09-2007</t>
  </si>
  <si>
    <t>ESPECIALISTA EN DERECHO PRIVADO ECONOMICO - UNIVERSIDAD NACIONAL DE COLOMBIA- 10-03-2008</t>
  </si>
  <si>
    <t>MAGISTER  EN DERECHO -UNIVERSIDAD NACIONAL DE COLOMBIA- 12-09-2013</t>
  </si>
  <si>
    <t>ELECTRONICO</t>
  </si>
  <si>
    <t>mlopezz@catie.ac.cr</t>
  </si>
  <si>
    <t>CALLE 12 BIS NO 29 22 SAN IGNACIO</t>
  </si>
  <si>
    <t>PASTO</t>
  </si>
  <si>
    <t>BIOLOGO CON ENFASIS EN ECOLOGIA - UNIVERSIDAD DE NARIÑO - 30-09-2000</t>
  </si>
  <si>
    <t>MAGISTER CIENCIA EN MANEJO Y CONSERVACION DE BOSQUES TROPICALES Y BIODIVERSIDAD - CENTRO AGRONOMICO TROPICAL DE INVESTIGACION Y ENSEÑANZA - 10-12-2004
MASTER UNIVERSITARIO EN CONSERVAION Y GESTION DEL MEDIO NATURAL- UNIVERSIDAD INTERNACIONAL DE ANDALUCIA - 13-04-2012</t>
  </si>
  <si>
    <t xml:space="preserve">DOCTORADO EN CONSERVACION Y GESTION DEL MEDIO NATURAL - ACTUALMENTE ESTUDIANDO </t>
  </si>
  <si>
    <t>CERTIFICADO</t>
  </si>
  <si>
    <t>VICERRECTORÍA ACADÉMICA</t>
  </si>
  <si>
    <t xml:space="preserve">No. </t>
  </si>
  <si>
    <t>APELLIDO(S) Y NOMBRE(S)</t>
  </si>
  <si>
    <t>FACULTAD</t>
  </si>
  <si>
    <t>PERFIL PROFESIONAL</t>
  </si>
  <si>
    <t>PERFIL DE LA CONVOCATORIA AL QUE ASPIRA</t>
  </si>
  <si>
    <t>CUMPLIMIENTO DEL PERFIL Y DEMÁS REQUISITOS</t>
  </si>
  <si>
    <t>PUNTAJE</t>
  </si>
  <si>
    <t>SI</t>
  </si>
  <si>
    <t>NO</t>
  </si>
  <si>
    <t>X</t>
  </si>
  <si>
    <t>PRESELECCIONADO</t>
  </si>
  <si>
    <t>ABOGADO CON MAESTRÍA O DOCTORADO EN EL ÁREA DE DERECHO PRIVADO. CON EXPERIENCIA PROFESIONAL EN EL ÁREA DE DERECHO PRIVADO NO MENOR A TRES AÑOS. CON EXPERIENCIA EN DOCENCIA UNIVERSITARIA.</t>
  </si>
  <si>
    <t xml:space="preserve">                                                      EVALUACIÓN DE LAS HOJAS DE VIDA PARA EL CUMPLIMIENTO DEL PERFIL DE LOS ASPIRANTES AL CÓDIGO DE CONCURSO CHA-P-09-2</t>
  </si>
  <si>
    <t>ZARTA MARTINEZ DIEGO FERNANDO</t>
  </si>
  <si>
    <t>BELTRAN VASQUEZ DIANA CAROLINA</t>
  </si>
  <si>
    <t>SUAREZ GAVIRIA JENNY ALEXANDRA</t>
  </si>
  <si>
    <t>CIENCIAS HUMANAS Y ARTES.</t>
  </si>
  <si>
    <t>ESPECIALISTA EN CIENCIAS ADMINISTRATIVAS Y CONSTITUCIONALES - UNIVERSIDAD CATOLICA DE COLOMBIA - IBAGUÉ - 08/05/2010 MAGISTER EN ADMINISTRACION DE EMPRESAS CON ESPECIALIDAD EN GESTIÓN  DE LA CALIDAD, SEGURIDAD Y MEDIO AMBIENTE - UNIVERSIDAD DEL MAR (CHILE) - CHILE - 17/07/2013</t>
  </si>
  <si>
    <t>ESPECIALISTA EN DERECHO PENAL - UNIVERSIDAD DE IBAGUÉ - IBAGUÉ - 09/11/2007
ESPECIALISTA EN DERECHO PENAL ECONÓMICO - UNIVERSIDAD DE CASTILLA LA MANCHA (ESPAÑA) - IBAGUÉ - 15/04/2008 CANDIDATA MAGISTER DERECHO COMERCIAL - UNIVERSIDAD EXTERNADO DE COLOMBIA - BOGOTÁ - NO GRADUADA</t>
  </si>
  <si>
    <t>PEÑA OCAMPO JHON JAIRO</t>
  </si>
  <si>
    <t>LOTERIA DEL TOLIMA 11 MESES:0,91 PUNTOS, DIRECTO DEPT ADMISNITRATIVO DE ASUNTOS JURIDICOS GOBERNACION DEL TOLIMA 36 MESES: 3 PUNTOS, ABOGADO COOPERATIVA TRANSPORTE MEGATAXI 36 MESES: 3 PUNTOS. SE ASIGNA EL MAXIMO DE PUNTOS.</t>
  </si>
  <si>
    <t>PROFESOR CATEDRATICO  UNIVERSIDAD COOPERATIVA DE COLOMBIA 3328 HORAS: 6,93 PUNTOS, PROFESOR CATEDRATICO UNIVERSIDAD DEL TOLIMA. SE ASIGAN EL MAXIMO DE PUNTOS.</t>
  </si>
  <si>
    <t>ARTICULO REVSIT AINDEXADA C MAGISTRO. 2012: 2 PUNTOS</t>
  </si>
  <si>
    <t>ESPECIALISTA EN DERECHO ADMINISTRATIVO - UNIVERSIDAD DEL ROSARIO - BOGOTÁ - 18/11/2005
ESPECIALISTA EN DERECHO PROBATORIO - UNIVERSIDAD CATÓLICA DE COLOMBIA - IBAGUÉ - 09/05/2009
ESPECIALISTA EN DERECHO DEL TRABAJO - UNIVERSIDAD NACIONAL DE COLOMBIA - BOGOTÁ - 18/08/2011  MAGISTER EN DERECHO CON ÉNFASIS EN RESPOSABILIDAD CONTRACTUAL Y EXTRACONTRACTUAL CIVIL Y DEL ESTADO - UNIVERSIDAD EXTERNADO DE COLOMBIA - BOGOTÁ - 27/01/2015</t>
  </si>
  <si>
    <t>FERRO BEDOYA CAMILO ALEJANDRO</t>
  </si>
  <si>
    <t>ARISTIZABAL RODRIGUEZ ERICK FERNANDO</t>
  </si>
  <si>
    <t>CASTELLANOS AVENDAÑO CLAUDIA MILENA</t>
  </si>
  <si>
    <t>ESPECIALISTA EN SEGURIDAD SOCIAL - UNIVERSIDAD EXTERNADO DE COLOMBIA - BOGOTÁ - 03/06/2011 MÁSTER UNIVERSITARIO EN DERECHO PRIVADO - UNIVERSIDAD COMPLUTENSE DE MADRID - ESPAÑA - 23/01/2013</t>
  </si>
  <si>
    <t>ABOGADO FERNANDO REYES VALENCIA: 9 MESES:0,75 PUNTOS,  JEFE RERGIONAL DERECHOY PROPIEDAD 36 MESES. 2,66 PUNTOS,  JUZGADO 2° PROMISCUO FLANDES 1 MES: 0,08 PUNTOS,  COMFENALCO 3 MESES: 0,29 PUNTOS, JUZGADO  9° CIVIL 3 MESES:0,25 PUNTOS. SE ASIGNA EL MAXIMO DE PUNTOS.</t>
  </si>
  <si>
    <t>PROFESOR CATEDRATICO UNIVERSIDAD COOPERATIVA 688 HORAS: 1,43 PUNTOS. PROFESOR CATEDRATICO UNIVERSIDAD DEL TOLIMA 692 HORAS. 1,44 PUNTOS</t>
  </si>
  <si>
    <t>ONCOMEDIC LIMITADA 57 MESES: 4,75 PUNTOS</t>
  </si>
  <si>
    <t>PROFESOR CATEDRATICO UNIVERSIDAD DEL TOLIMA 215 HORAS:0,44 PUNTOS, PROFESOR PLANTA MEDIO TIEMPO  UNIVERSIDAD COOPERATIVA 7 MESES: 0,31 PUNTOS. PROFESOR TIEMPO COMPLETO UNIVERSIDAD COOPERATIVA DE COLOMBIA 13 MESES: 1,08 PUNTOS</t>
  </si>
  <si>
    <t>CASTELANOS AVENDAÑO CLAUDIA MILENA</t>
  </si>
  <si>
    <t>ESPECIALISTA EN DERECHO PRIVADO ECONOMICO - UNIVERSIDAD NACIONAL DE COLOMBIA- 10-03-2008 MAGISTER  EN DERECHO -UNIVERSIDAD NACIONAL DE COLOMBIA- 12-09-2013</t>
  </si>
  <si>
    <t>SCARE. ABOGADA: 3 MESE.0,25 PUNTOS, UNIANDES 6 MESES: 0,5 PUNTOS, OFICINA DE ABOGADOS MARTHA GONZALEZ PEREZ 2 AÑOS: 2 PUNTOS. FISCALIA GENERAL DE LA NACION 1 MES:0,08 PUNTOS,  RAMA JUDICIAL ASESORA MAGSITRADO 2 AÑOS: 2 PUNTOS</t>
  </si>
  <si>
    <t>PORFESORA CATEDRATICA UNAL 928 HORAS. 1,9 PUNTOS, PROFESORA CATEDRATICA  UNIVERSIDAD AUTONOMA DE COLOMBIA 416 HORAS: 0,86 PUNTOS. PROFESORA CATEDRATIC AUNIVERSIDAD DEL ROSARIO 16 HORAS: 0,03 PUNTOS.</t>
  </si>
  <si>
    <t>LA CERTIFICAICON NO CUMPLE CON LOS TERMINOS DE REFERENCIA DEL CONCURSO</t>
  </si>
  <si>
    <t>PRESELECCIONADA</t>
  </si>
  <si>
    <t>VAC/BENÍTEZ/LUIS ALFONSO ARGÜELLO.</t>
  </si>
  <si>
    <r>
      <t xml:space="preserve">NO PRESELECCIONADO
</t>
    </r>
    <r>
      <rPr>
        <sz val="10"/>
        <rFont val="Arial"/>
        <family val="2"/>
      </rPr>
      <t>EL TITULO DE LA MAESTRIA NO ES EN AL AREA DEL CONCURSO</t>
    </r>
  </si>
  <si>
    <r>
      <t xml:space="preserve">NO PRESELECCIONADO
</t>
    </r>
    <r>
      <rPr>
        <sz val="10"/>
        <rFont val="Arial"/>
        <family val="2"/>
      </rPr>
      <t>NO POSEE TITULO DE MAESTRIA.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</si>
</sst>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3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22"/>
      <name val="Arial"/>
      <family val="2"/>
    </font>
    <font>
      <sz val="12"/>
      <color rgb="FF666666"/>
      <name val="Courier New"/>
      <family val="3"/>
    </font>
    <font>
      <sz val="11"/>
      <color rgb="FF444444"/>
      <name val="Segoe UI"/>
      <family val="2"/>
    </font>
    <font>
      <b/>
      <sz val="10"/>
      <color theme="0"/>
      <name val="Arial Narrow"/>
      <family val="2"/>
    </font>
    <font>
      <b/>
      <sz val="1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</font>
    <font>
      <sz val="10"/>
      <color rgb="FFFF0000"/>
      <name val="Arial Narrow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gray0625">
        <fgColor rgb="FF000000"/>
        <bgColor rgb="FFFFFFFF"/>
      </patternFill>
    </fill>
    <fill>
      <patternFill patternType="solid">
        <fgColor rgb="FF808080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7" fillId="0" borderId="0"/>
    <xf numFmtId="41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</cellStyleXfs>
  <cellXfs count="37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 applyFill="1" applyBorder="1"/>
    <xf numFmtId="4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 wrapText="1"/>
      <protection locked="0"/>
    </xf>
    <xf numFmtId="4" fontId="9" fillId="0" borderId="19" xfId="1" applyNumberFormat="1" applyFont="1" applyFill="1" applyBorder="1" applyAlignment="1" applyProtection="1">
      <alignment vertical="center" wrapText="1"/>
      <protection locked="0"/>
    </xf>
    <xf numFmtId="3" fontId="8" fillId="0" borderId="15" xfId="1" applyNumberFormat="1" applyFont="1" applyFill="1" applyBorder="1" applyAlignment="1" applyProtection="1">
      <alignment horizontal="left" vertical="center"/>
    </xf>
    <xf numFmtId="4" fontId="8" fillId="0" borderId="20" xfId="1" applyNumberFormat="1" applyFont="1" applyFill="1" applyBorder="1" applyAlignment="1" applyProtection="1">
      <alignment horizontal="left" vertical="center"/>
    </xf>
    <xf numFmtId="4" fontId="9" fillId="0" borderId="20" xfId="1" applyNumberFormat="1" applyFont="1" applyFill="1" applyBorder="1" applyAlignment="1" applyProtection="1">
      <alignment horizontal="center" vertical="center"/>
    </xf>
    <xf numFmtId="4" fontId="9" fillId="0" borderId="16" xfId="1" applyNumberFormat="1" applyFont="1" applyFill="1" applyBorder="1" applyAlignment="1" applyProtection="1">
      <alignment horizontal="center" vertical="center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7" fillId="0" borderId="31" xfId="2" applyNumberFormat="1" applyFont="1" applyFill="1" applyBorder="1" applyAlignment="1" applyProtection="1">
      <alignment horizontal="center" vertical="center" wrapText="1"/>
    </xf>
    <xf numFmtId="4" fontId="7" fillId="0" borderId="30" xfId="2" applyNumberFormat="1" applyFont="1" applyFill="1" applyBorder="1" applyAlignment="1" applyProtection="1">
      <alignment horizontal="center" vertical="center" wrapText="1"/>
    </xf>
    <xf numFmtId="4" fontId="7" fillId="0" borderId="32" xfId="2" applyNumberFormat="1" applyFont="1" applyFill="1" applyBorder="1" applyAlignment="1" applyProtection="1">
      <alignment horizontal="center" vertical="center" wrapText="1"/>
    </xf>
    <xf numFmtId="4" fontId="7" fillId="0" borderId="33" xfId="2" applyNumberFormat="1" applyFont="1" applyFill="1" applyBorder="1" applyAlignment="1" applyProtection="1">
      <alignment horizontal="center" vertical="center" wrapText="1"/>
    </xf>
    <xf numFmtId="4" fontId="7" fillId="0" borderId="0" xfId="2" applyNumberFormat="1" applyFont="1" applyFill="1" applyBorder="1" applyAlignment="1" applyProtection="1">
      <alignment horizontal="center" vertical="center" wrapText="1"/>
    </xf>
    <xf numFmtId="4" fontId="11" fillId="0" borderId="34" xfId="2" applyNumberFormat="1" applyFont="1" applyFill="1" applyBorder="1" applyAlignment="1" applyProtection="1">
      <alignment horizontal="center" vertical="center" wrapText="1"/>
    </xf>
    <xf numFmtId="3" fontId="12" fillId="0" borderId="18" xfId="1" applyNumberFormat="1" applyFont="1" applyFill="1" applyBorder="1" applyAlignment="1" applyProtection="1">
      <alignment vertical="center"/>
    </xf>
    <xf numFmtId="4" fontId="7" fillId="0" borderId="19" xfId="1" applyNumberFormat="1" applyFont="1" applyFill="1" applyBorder="1" applyAlignment="1" applyProtection="1">
      <alignment vertical="center"/>
    </xf>
    <xf numFmtId="4" fontId="8" fillId="0" borderId="1" xfId="1" applyNumberFormat="1" applyFont="1" applyFill="1" applyBorder="1" applyAlignment="1" applyProtection="1">
      <alignment horizontal="center" vertical="center"/>
    </xf>
    <xf numFmtId="4" fontId="7" fillId="0" borderId="10" xfId="1" applyNumberFormat="1" applyFont="1" applyFill="1" applyBorder="1" applyAlignment="1" applyProtection="1">
      <alignment horizontal="center" vertical="center"/>
    </xf>
    <xf numFmtId="4" fontId="7" fillId="0" borderId="18" xfId="1" applyNumberFormat="1" applyFont="1" applyFill="1" applyBorder="1" applyAlignment="1" applyProtection="1">
      <alignment horizontal="center" vertical="center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3" fontId="9" fillId="0" borderId="18" xfId="1" applyNumberFormat="1" applyFont="1" applyFill="1" applyBorder="1" applyAlignment="1" applyProtection="1">
      <alignment vertical="center"/>
    </xf>
    <xf numFmtId="0" fontId="7" fillId="0" borderId="0" xfId="1" applyFont="1" applyFill="1" applyBorder="1"/>
    <xf numFmtId="4" fontId="9" fillId="0" borderId="19" xfId="1" applyNumberFormat="1" applyFont="1" applyFill="1" applyBorder="1" applyAlignment="1" applyProtection="1">
      <alignment horizontal="center" vertical="center"/>
      <protection locked="0"/>
    </xf>
    <xf numFmtId="4" fontId="7" fillId="0" borderId="12" xfId="1" applyNumberFormat="1" applyFont="1" applyFill="1" applyBorder="1" applyAlignment="1" applyProtection="1">
      <alignment horizontal="justify" vertical="center"/>
      <protection locked="0"/>
    </xf>
    <xf numFmtId="4" fontId="7" fillId="0" borderId="12" xfId="1" applyNumberFormat="1" applyFont="1" applyFill="1" applyBorder="1" applyAlignment="1" applyProtection="1">
      <alignment horizontal="justify" vertical="center" wrapText="1"/>
      <protection locked="0"/>
    </xf>
    <xf numFmtId="4" fontId="8" fillId="0" borderId="18" xfId="1" applyNumberFormat="1" applyFont="1" applyFill="1" applyBorder="1" applyAlignment="1" applyProtection="1">
      <alignment horizontal="left" vertical="center" wrapText="1"/>
    </xf>
    <xf numFmtId="4" fontId="8" fillId="0" borderId="0" xfId="1" applyNumberFormat="1" applyFont="1" applyFill="1" applyBorder="1" applyAlignment="1" applyProtection="1">
      <alignment horizontal="left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0" xfId="1" applyNumberFormat="1" applyFont="1" applyFill="1" applyBorder="1" applyAlignment="1" applyProtection="1">
      <alignment horizontal="justify" vertical="center" wrapText="1"/>
    </xf>
    <xf numFmtId="4" fontId="9" fillId="0" borderId="19" xfId="1" applyNumberFormat="1" applyFont="1" applyFill="1" applyBorder="1" applyAlignment="1" applyProtection="1">
      <alignment horizontal="center" vertical="center"/>
    </xf>
    <xf numFmtId="3" fontId="13" fillId="0" borderId="18" xfId="1" applyNumberFormat="1" applyFont="1" applyFill="1" applyBorder="1" applyAlignment="1" applyProtection="1">
      <alignment horizontal="center" vertical="center"/>
    </xf>
    <xf numFmtId="3" fontId="13" fillId="0" borderId="0" xfId="1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/>
    <xf numFmtId="3" fontId="9" fillId="0" borderId="18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3" fontId="7" fillId="0" borderId="18" xfId="1" applyNumberFormat="1" applyFont="1" applyFill="1" applyBorder="1" applyAlignment="1" applyProtection="1">
      <alignment vertical="center"/>
    </xf>
    <xf numFmtId="4" fontId="9" fillId="0" borderId="19" xfId="1" applyNumberFormat="1" applyFont="1" applyFill="1" applyBorder="1" applyAlignment="1" applyProtection="1">
      <alignment vertical="center"/>
    </xf>
    <xf numFmtId="4" fontId="7" fillId="0" borderId="20" xfId="1" applyNumberFormat="1" applyFont="1" applyFill="1" applyBorder="1" applyAlignment="1" applyProtection="1">
      <alignment vertical="center"/>
    </xf>
    <xf numFmtId="4" fontId="14" fillId="3" borderId="39" xfId="1" applyNumberFormat="1" applyFont="1" applyFill="1" applyBorder="1" applyAlignment="1" applyProtection="1">
      <alignment horizontal="center" vertical="center"/>
    </xf>
    <xf numFmtId="3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horizontal="right" vertical="center"/>
    </xf>
    <xf numFmtId="4" fontId="17" fillId="0" borderId="11" xfId="1" applyNumberFormat="1" applyFont="1" applyFill="1" applyBorder="1" applyAlignment="1" applyProtection="1">
      <alignment horizontal="center" vertical="center" wrapText="1"/>
    </xf>
    <xf numFmtId="4" fontId="9" fillId="0" borderId="40" xfId="1" applyNumberFormat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41" xfId="1" applyNumberFormat="1" applyFont="1" applyFill="1" applyBorder="1" applyAlignment="1" applyProtection="1">
      <alignment horizontal="center" vertical="center" wrapText="1"/>
    </xf>
    <xf numFmtId="4" fontId="9" fillId="0" borderId="42" xfId="1" applyNumberFormat="1" applyFont="1" applyFill="1" applyBorder="1" applyAlignment="1" applyProtection="1">
      <alignment horizontal="center" vertical="center" wrapText="1"/>
    </xf>
    <xf numFmtId="3" fontId="9" fillId="0" borderId="43" xfId="1" applyNumberFormat="1" applyFont="1" applyFill="1" applyBorder="1" applyAlignment="1" applyProtection="1">
      <alignment horizontal="center" vertical="center"/>
    </xf>
    <xf numFmtId="0" fontId="18" fillId="0" borderId="44" xfId="0" applyFont="1" applyFill="1" applyBorder="1" applyAlignment="1">
      <alignment horizontal="center" vertical="center" wrapText="1"/>
    </xf>
    <xf numFmtId="4" fontId="9" fillId="0" borderId="44" xfId="1" applyNumberFormat="1" applyFont="1" applyFill="1" applyBorder="1" applyAlignment="1" applyProtection="1">
      <alignment horizontal="center" vertical="center"/>
      <protection locked="0"/>
    </xf>
    <xf numFmtId="4" fontId="9" fillId="0" borderId="45" xfId="1" applyNumberFormat="1" applyFont="1" applyFill="1" applyBorder="1" applyAlignment="1" applyProtection="1">
      <alignment horizontal="center" vertical="center"/>
      <protection locked="0"/>
    </xf>
    <xf numFmtId="4" fontId="9" fillId="0" borderId="46" xfId="1" applyNumberFormat="1" applyFont="1" applyFill="1" applyBorder="1" applyAlignment="1" applyProtection="1">
      <alignment horizontal="center" vertical="center"/>
    </xf>
    <xf numFmtId="3" fontId="9" fillId="0" borderId="47" xfId="1" applyNumberFormat="1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" fontId="9" fillId="0" borderId="6" xfId="1" applyNumberFormat="1" applyFont="1" applyFill="1" applyBorder="1" applyAlignment="1" applyProtection="1">
      <alignment horizontal="center" vertical="center"/>
      <protection locked="0"/>
    </xf>
    <xf numFmtId="4" fontId="9" fillId="0" borderId="48" xfId="1" applyNumberFormat="1" applyFont="1" applyFill="1" applyBorder="1" applyAlignment="1" applyProtection="1">
      <alignment horizontal="center" vertical="center"/>
      <protection locked="0"/>
    </xf>
    <xf numFmtId="3" fontId="9" fillId="0" borderId="49" xfId="1" applyNumberFormat="1" applyFont="1" applyFill="1" applyBorder="1" applyAlignment="1" applyProtection="1">
      <alignment horizontal="center" vertical="center"/>
    </xf>
    <xf numFmtId="0" fontId="18" fillId="0" borderId="50" xfId="0" applyFont="1" applyFill="1" applyBorder="1" applyAlignment="1">
      <alignment horizontal="center" vertical="center" wrapText="1"/>
    </xf>
    <xf numFmtId="4" fontId="9" fillId="0" borderId="50" xfId="1" applyNumberFormat="1" applyFont="1" applyFill="1" applyBorder="1" applyAlignment="1" applyProtection="1">
      <alignment horizontal="center" vertical="center"/>
      <protection locked="0"/>
    </xf>
    <xf numFmtId="4" fontId="9" fillId="0" borderId="51" xfId="1" applyNumberFormat="1" applyFont="1" applyFill="1" applyBorder="1" applyAlignment="1" applyProtection="1">
      <alignment horizontal="center" vertical="center"/>
      <protection locked="0"/>
    </xf>
    <xf numFmtId="4" fontId="8" fillId="0" borderId="24" xfId="1" applyNumberFormat="1" applyFont="1" applyFill="1" applyBorder="1" applyAlignment="1" applyProtection="1">
      <alignment horizontal="center" vertical="center"/>
      <protection locked="0"/>
    </xf>
    <xf numFmtId="4" fontId="8" fillId="0" borderId="26" xfId="1" applyNumberFormat="1" applyFont="1" applyFill="1" applyBorder="1" applyAlignment="1" applyProtection="1">
      <alignment horizontal="center" vertical="center"/>
      <protection locked="0"/>
    </xf>
    <xf numFmtId="4" fontId="8" fillId="0" borderId="53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9" fillId="0" borderId="3" xfId="1" applyNumberFormat="1" applyFont="1" applyFill="1" applyBorder="1" applyAlignment="1" applyProtection="1">
      <alignment horizontal="center" vertical="center"/>
    </xf>
    <xf numFmtId="4" fontId="8" fillId="0" borderId="54" xfId="1" applyNumberFormat="1" applyFont="1" applyFill="1" applyBorder="1" applyAlignment="1" applyProtection="1">
      <alignment horizontal="center" vertical="center"/>
    </xf>
    <xf numFmtId="4" fontId="13" fillId="0" borderId="35" xfId="1" applyNumberFormat="1" applyFont="1" applyFill="1" applyBorder="1" applyAlignment="1" applyProtection="1">
      <alignment horizontal="center" vertical="center"/>
    </xf>
    <xf numFmtId="4" fontId="17" fillId="0" borderId="2" xfId="1" applyNumberFormat="1" applyFont="1" applyFill="1" applyBorder="1" applyAlignment="1" applyProtection="1">
      <alignment horizontal="center" vertical="center" wrapText="1"/>
    </xf>
    <xf numFmtId="4" fontId="8" fillId="0" borderId="44" xfId="1" applyNumberFormat="1" applyFont="1" applyFill="1" applyBorder="1" applyAlignment="1" applyProtection="1">
      <alignment horizontal="center" vertical="center"/>
    </xf>
    <xf numFmtId="4" fontId="9" fillId="0" borderId="44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45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" xfId="1" applyNumberFormat="1" applyFont="1" applyFill="1" applyBorder="1" applyAlignment="1" applyProtection="1">
      <alignment horizontal="center" vertical="center"/>
    </xf>
    <xf numFmtId="4" fontId="9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48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50" xfId="1" applyNumberFormat="1" applyFont="1" applyFill="1" applyBorder="1" applyAlignment="1" applyProtection="1">
      <alignment horizontal="center" vertical="center"/>
    </xf>
    <xf numFmtId="4" fontId="9" fillId="0" borderId="50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8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5" xfId="1" applyNumberFormat="1" applyFont="1" applyFill="1" applyBorder="1" applyAlignment="1" applyProtection="1">
      <alignment horizontal="center" vertical="center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17" fillId="0" borderId="42" xfId="1" applyNumberFormat="1" applyFont="1" applyFill="1" applyBorder="1" applyAlignment="1" applyProtection="1">
      <alignment horizontal="center" vertical="center" wrapText="1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56" xfId="1" applyNumberFormat="1" applyFont="1" applyFill="1" applyBorder="1" applyAlignment="1" applyProtection="1">
      <alignment horizontal="center" vertical="center"/>
    </xf>
    <xf numFmtId="4" fontId="8" fillId="0" borderId="58" xfId="1" applyNumberFormat="1" applyFont="1" applyFill="1" applyBorder="1" applyAlignment="1" applyProtection="1">
      <alignment horizontal="center" vertical="center"/>
    </xf>
    <xf numFmtId="4" fontId="9" fillId="0" borderId="59" xfId="1" applyNumberFormat="1" applyFont="1" applyFill="1" applyBorder="1" applyAlignment="1" applyProtection="1">
      <alignment horizontal="center" vertical="center"/>
    </xf>
    <xf numFmtId="4" fontId="8" fillId="0" borderId="60" xfId="1" applyNumberFormat="1" applyFont="1" applyFill="1" applyBorder="1" applyAlignment="1" applyProtection="1">
      <alignment horizontal="center" vertical="center"/>
    </xf>
    <xf numFmtId="4" fontId="9" fillId="0" borderId="61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2" xfId="1" applyNumberFormat="1" applyFont="1" applyFill="1" applyBorder="1" applyAlignment="1" applyProtection="1">
      <alignment horizontal="center" vertical="center"/>
    </xf>
    <xf numFmtId="4" fontId="9" fillId="0" borderId="62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52" xfId="1" applyNumberFormat="1" applyFont="1" applyFill="1" applyBorder="1" applyAlignment="1" applyProtection="1">
      <alignment horizontal="center" vertical="center"/>
    </xf>
    <xf numFmtId="4" fontId="8" fillId="0" borderId="67" xfId="1" applyNumberFormat="1" applyFont="1" applyFill="1" applyBorder="1" applyAlignment="1" applyProtection="1">
      <alignment horizontal="center" vertical="center" wrapText="1"/>
    </xf>
    <xf numFmtId="4" fontId="8" fillId="0" borderId="0" xfId="1" applyNumberFormat="1" applyFont="1" applyFill="1" applyBorder="1" applyAlignment="1" applyProtection="1">
      <alignment horizontal="center" vertical="center" wrapText="1"/>
    </xf>
    <xf numFmtId="4" fontId="9" fillId="0" borderId="67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29" xfId="1" applyNumberFormat="1" applyFont="1" applyFill="1" applyBorder="1" applyAlignment="1" applyProtection="1">
      <alignment horizontal="center" vertical="center"/>
    </xf>
    <xf numFmtId="4" fontId="8" fillId="0" borderId="68" xfId="1" applyNumberFormat="1" applyFont="1" applyFill="1" applyBorder="1" applyAlignment="1" applyProtection="1">
      <alignment horizontal="justify" vertical="center" wrapText="1"/>
    </xf>
    <xf numFmtId="4" fontId="9" fillId="0" borderId="69" xfId="1" applyNumberFormat="1" applyFont="1" applyFill="1" applyBorder="1" applyAlignment="1" applyProtection="1">
      <alignment horizontal="center" vertical="center"/>
    </xf>
    <xf numFmtId="4" fontId="7" fillId="0" borderId="54" xfId="1" applyNumberFormat="1" applyFont="1" applyFill="1" applyBorder="1" applyAlignment="1" applyProtection="1">
      <alignment vertical="center"/>
    </xf>
    <xf numFmtId="4" fontId="8" fillId="0" borderId="35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left" vertical="center"/>
    </xf>
    <xf numFmtId="4" fontId="13" fillId="0" borderId="54" xfId="1" applyNumberFormat="1" applyFont="1" applyFill="1" applyBorder="1" applyAlignment="1" applyProtection="1">
      <alignment horizontal="center" vertical="center"/>
    </xf>
    <xf numFmtId="4" fontId="13" fillId="0" borderId="76" xfId="1" applyNumberFormat="1" applyFont="1" applyFill="1" applyBorder="1" applyAlignment="1" applyProtection="1">
      <alignment horizontal="center" vertical="center"/>
    </xf>
    <xf numFmtId="4" fontId="13" fillId="0" borderId="79" xfId="1" applyNumberFormat="1" applyFont="1" applyFill="1" applyBorder="1" applyAlignment="1" applyProtection="1">
      <alignment horizontal="center" vertical="center"/>
    </xf>
    <xf numFmtId="4" fontId="13" fillId="0" borderId="80" xfId="1" applyNumberFormat="1" applyFont="1" applyFill="1" applyBorder="1" applyAlignment="1" applyProtection="1">
      <alignment horizontal="center" vertical="center"/>
    </xf>
    <xf numFmtId="4" fontId="13" fillId="0" borderId="81" xfId="1" applyNumberFormat="1" applyFont="1" applyFill="1" applyBorder="1" applyAlignment="1" applyProtection="1">
      <alignment horizontal="center" vertical="center"/>
    </xf>
    <xf numFmtId="4" fontId="11" fillId="0" borderId="20" xfId="1" applyNumberFormat="1" applyFont="1" applyFill="1" applyBorder="1" applyAlignment="1" applyProtection="1">
      <alignment horizontal="center" vertical="center"/>
    </xf>
    <xf numFmtId="4" fontId="11" fillId="0" borderId="20" xfId="1" applyNumberFormat="1" applyFont="1" applyFill="1" applyBorder="1" applyAlignment="1" applyProtection="1">
      <alignment horizontal="left" vertical="center"/>
    </xf>
    <xf numFmtId="4" fontId="11" fillId="0" borderId="85" xfId="2" applyNumberFormat="1" applyFont="1" applyFill="1" applyBorder="1" applyAlignment="1" applyProtection="1">
      <alignment horizontal="center" vertical="center"/>
    </xf>
    <xf numFmtId="4" fontId="11" fillId="0" borderId="39" xfId="2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2" fillId="0" borderId="6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vertical="center"/>
    </xf>
    <xf numFmtId="4" fontId="1" fillId="0" borderId="43" xfId="0" applyNumberFormat="1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7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4" fontId="1" fillId="0" borderId="44" xfId="0" applyNumberFormat="1" applyFont="1" applyBorder="1" applyAlignment="1">
      <alignment vertical="center"/>
    </xf>
    <xf numFmtId="4" fontId="1" fillId="0" borderId="45" xfId="0" applyNumberFormat="1" applyFont="1" applyBorder="1" applyAlignment="1">
      <alignment vertical="center"/>
    </xf>
    <xf numFmtId="0" fontId="24" fillId="0" borderId="6" xfId="3" applyFill="1" applyBorder="1" applyAlignment="1">
      <alignment horizontal="center" vertical="center" wrapText="1"/>
    </xf>
    <xf numFmtId="4" fontId="9" fillId="0" borderId="35" xfId="1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4" fontId="9" fillId="0" borderId="17" xfId="1" applyNumberFormat="1" applyFont="1" applyFill="1" applyBorder="1" applyAlignment="1" applyProtection="1">
      <alignment vertical="center" wrapText="1"/>
      <protection locked="0"/>
    </xf>
    <xf numFmtId="4" fontId="9" fillId="0" borderId="9" xfId="1" applyNumberFormat="1" applyFont="1" applyFill="1" applyBorder="1" applyAlignment="1" applyProtection="1">
      <alignment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4" fillId="0" borderId="6" xfId="3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6" fillId="0" borderId="6" xfId="0" applyFont="1" applyBorder="1" applyAlignment="1">
      <alignment vertical="center"/>
    </xf>
    <xf numFmtId="0" fontId="29" fillId="0" borderId="0" xfId="0" applyFont="1" applyBorder="1" applyAlignment="1">
      <alignment horizontal="center"/>
    </xf>
    <xf numFmtId="0" fontId="9" fillId="5" borderId="1" xfId="4" applyFont="1" applyFill="1" applyBorder="1" applyAlignment="1">
      <alignment horizontal="center" vertical="center" wrapText="1"/>
    </xf>
    <xf numFmtId="0" fontId="17" fillId="5" borderId="1" xfId="4" applyFont="1" applyFill="1" applyBorder="1" applyAlignment="1">
      <alignment horizontal="center" vertical="center" wrapText="1"/>
    </xf>
    <xf numFmtId="0" fontId="7" fillId="0" borderId="43" xfId="4" applyFont="1" applyBorder="1" applyAlignment="1">
      <alignment horizontal="center" vertical="center" wrapText="1"/>
    </xf>
    <xf numFmtId="0" fontId="8" fillId="0" borderId="44" xfId="4" applyFont="1" applyBorder="1" applyAlignment="1">
      <alignment horizontal="center" vertical="center" wrapText="1"/>
    </xf>
    <xf numFmtId="2" fontId="13" fillId="0" borderId="44" xfId="4" applyNumberFormat="1" applyFont="1" applyBorder="1" applyAlignment="1">
      <alignment horizontal="center" vertical="center" wrapText="1"/>
    </xf>
    <xf numFmtId="0" fontId="9" fillId="0" borderId="45" xfId="4" applyFont="1" applyBorder="1" applyAlignment="1">
      <alignment horizontal="center" vertical="center" wrapText="1"/>
    </xf>
    <xf numFmtId="0" fontId="7" fillId="0" borderId="47" xfId="4" applyFont="1" applyBorder="1" applyAlignment="1">
      <alignment horizontal="center" vertical="center" wrapText="1"/>
    </xf>
    <xf numFmtId="49" fontId="7" fillId="0" borderId="6" xfId="4" applyNumberFormat="1" applyFont="1" applyFill="1" applyBorder="1" applyAlignment="1">
      <alignment horizontal="justify" vertical="center" wrapText="1"/>
    </xf>
    <xf numFmtId="0" fontId="8" fillId="0" borderId="6" xfId="4" applyFont="1" applyBorder="1" applyAlignment="1">
      <alignment horizontal="center" vertical="center" wrapText="1"/>
    </xf>
    <xf numFmtId="2" fontId="13" fillId="0" borderId="6" xfId="4" applyNumberFormat="1" applyFont="1" applyBorder="1" applyAlignment="1">
      <alignment horizontal="center" vertical="center" wrapText="1"/>
    </xf>
    <xf numFmtId="0" fontId="9" fillId="0" borderId="48" xfId="4" applyFont="1" applyBorder="1" applyAlignment="1">
      <alignment horizontal="center" vertical="center" wrapText="1"/>
    </xf>
    <xf numFmtId="0" fontId="31" fillId="0" borderId="0" xfId="4" applyFont="1"/>
    <xf numFmtId="0" fontId="7" fillId="0" borderId="0" xfId="4" applyFont="1"/>
    <xf numFmtId="0" fontId="7" fillId="0" borderId="0" xfId="4" applyFont="1" applyAlignment="1">
      <alignment horizontal="left"/>
    </xf>
    <xf numFmtId="0" fontId="8" fillId="0" borderId="0" xfId="4" applyFont="1"/>
    <xf numFmtId="0" fontId="8" fillId="0" borderId="0" xfId="4" applyFont="1" applyAlignment="1">
      <alignment horizontal="center"/>
    </xf>
    <xf numFmtId="2" fontId="13" fillId="0" borderId="0" xfId="4" applyNumberFormat="1" applyFont="1" applyBorder="1" applyAlignment="1">
      <alignment horizontal="center"/>
    </xf>
    <xf numFmtId="0" fontId="7" fillId="0" borderId="0" xfId="4" applyFont="1" applyAlignment="1">
      <alignment horizontal="center"/>
    </xf>
    <xf numFmtId="0" fontId="26" fillId="0" borderId="47" xfId="0" applyFont="1" applyBorder="1" applyAlignment="1">
      <alignment vertical="center"/>
    </xf>
    <xf numFmtId="0" fontId="26" fillId="0" borderId="6" xfId="0" applyFont="1" applyFill="1" applyBorder="1" applyAlignment="1">
      <alignment horizontal="center" vertical="center" wrapText="1"/>
    </xf>
    <xf numFmtId="0" fontId="32" fillId="0" borderId="6" xfId="3" applyFont="1" applyFill="1" applyBorder="1" applyAlignment="1">
      <alignment horizontal="center" vertical="center" wrapText="1"/>
    </xf>
    <xf numFmtId="0" fontId="26" fillId="0" borderId="87" xfId="0" applyFont="1" applyFill="1" applyBorder="1" applyAlignment="1">
      <alignment horizontal="center" vertical="center" wrapText="1"/>
    </xf>
    <xf numFmtId="0" fontId="26" fillId="0" borderId="48" xfId="0" applyFont="1" applyBorder="1" applyAlignment="1">
      <alignment vertical="center"/>
    </xf>
    <xf numFmtId="0" fontId="26" fillId="0" borderId="0" xfId="0" applyFont="1"/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7" fillId="0" borderId="31" xfId="2" applyNumberFormat="1" applyFont="1" applyFill="1" applyBorder="1" applyAlignment="1" applyProtection="1">
      <alignment horizontal="center" vertical="center" wrapText="1"/>
    </xf>
    <xf numFmtId="4" fontId="7" fillId="0" borderId="30" xfId="2" applyNumberFormat="1" applyFont="1" applyFill="1" applyBorder="1" applyAlignment="1" applyProtection="1">
      <alignment horizontal="center" vertical="center" wrapText="1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7" fillId="0" borderId="12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0" xfId="1" applyNumberFormat="1" applyFont="1" applyFill="1" applyBorder="1" applyAlignment="1" applyProtection="1">
      <alignment horizontal="center" vertical="center"/>
    </xf>
    <xf numFmtId="0" fontId="7" fillId="0" borderId="56" xfId="4" applyFont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7" fillId="0" borderId="49" xfId="4" applyFont="1" applyBorder="1" applyAlignment="1">
      <alignment horizontal="center" vertical="center" wrapText="1"/>
    </xf>
    <xf numFmtId="49" fontId="7" fillId="0" borderId="50" xfId="4" applyNumberFormat="1" applyFont="1" applyFill="1" applyBorder="1" applyAlignment="1">
      <alignment horizontal="justify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8" fillId="0" borderId="50" xfId="4" applyFont="1" applyBorder="1" applyAlignment="1">
      <alignment horizontal="center" vertical="center" wrapText="1"/>
    </xf>
    <xf numFmtId="2" fontId="13" fillId="0" borderId="50" xfId="4" applyNumberFormat="1" applyFont="1" applyBorder="1" applyAlignment="1">
      <alignment horizontal="center" vertical="center" wrapText="1"/>
    </xf>
    <xf numFmtId="0" fontId="9" fillId="0" borderId="51" xfId="4" applyFont="1" applyBorder="1" applyAlignment="1">
      <alignment horizontal="center" vertical="center" wrapText="1"/>
    </xf>
    <xf numFmtId="0" fontId="7" fillId="0" borderId="44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  <xf numFmtId="0" fontId="7" fillId="0" borderId="50" xfId="4" applyFont="1" applyBorder="1" applyAlignment="1">
      <alignment horizontal="center" vertical="center" wrapText="1"/>
    </xf>
    <xf numFmtId="2" fontId="30" fillId="0" borderId="44" xfId="4" applyNumberFormat="1" applyFont="1" applyBorder="1" applyAlignment="1">
      <alignment horizontal="center" vertical="center" wrapText="1"/>
    </xf>
    <xf numFmtId="2" fontId="30" fillId="0" borderId="5" xfId="4" applyNumberFormat="1" applyFont="1" applyBorder="1" applyAlignment="1">
      <alignment horizontal="center" vertical="center" wrapText="1"/>
    </xf>
    <xf numFmtId="2" fontId="30" fillId="0" borderId="6" xfId="4" applyNumberFormat="1" applyFont="1" applyBorder="1" applyAlignment="1">
      <alignment horizontal="center" vertical="center" wrapText="1"/>
    </xf>
    <xf numFmtId="2" fontId="30" fillId="0" borderId="50" xfId="4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9" fillId="5" borderId="59" xfId="4" applyFont="1" applyFill="1" applyBorder="1" applyAlignment="1">
      <alignment horizontal="center" vertical="center" wrapText="1"/>
    </xf>
    <xf numFmtId="0" fontId="9" fillId="5" borderId="62" xfId="4" applyFont="1" applyFill="1" applyBorder="1" applyAlignment="1">
      <alignment horizontal="center" vertical="center" wrapText="1"/>
    </xf>
    <xf numFmtId="0" fontId="9" fillId="5" borderId="12" xfId="4" applyFont="1" applyFill="1" applyBorder="1" applyAlignment="1">
      <alignment horizontal="center" vertical="center" wrapText="1"/>
    </xf>
    <xf numFmtId="0" fontId="9" fillId="5" borderId="14" xfId="4" applyFont="1" applyFill="1" applyBorder="1" applyAlignment="1">
      <alignment horizontal="center" vertical="center" wrapText="1"/>
    </xf>
    <xf numFmtId="0" fontId="9" fillId="5" borderId="2" xfId="4" applyFont="1" applyFill="1" applyBorder="1" applyAlignment="1">
      <alignment horizontal="center" vertical="center" wrapText="1"/>
    </xf>
    <xf numFmtId="0" fontId="9" fillId="5" borderId="3" xfId="4" applyFont="1" applyFill="1" applyBorder="1" applyAlignment="1">
      <alignment horizontal="center" vertical="center" wrapText="1"/>
    </xf>
    <xf numFmtId="2" fontId="8" fillId="5" borderId="2" xfId="4" applyNumberFormat="1" applyFont="1" applyFill="1" applyBorder="1" applyAlignment="1">
      <alignment horizontal="center" vertical="center" wrapText="1"/>
    </xf>
    <xf numFmtId="2" fontId="8" fillId="5" borderId="3" xfId="4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" fontId="22" fillId="4" borderId="2" xfId="1" applyNumberFormat="1" applyFont="1" applyFill="1" applyBorder="1" applyAlignment="1" applyProtection="1">
      <alignment horizontal="center" vertical="center" wrapText="1"/>
    </xf>
    <xf numFmtId="4" fontId="22" fillId="4" borderId="10" xfId="1" applyNumberFormat="1" applyFont="1" applyFill="1" applyBorder="1" applyAlignment="1" applyProtection="1">
      <alignment horizontal="center" vertical="center" wrapText="1"/>
    </xf>
    <xf numFmtId="0" fontId="22" fillId="4" borderId="59" xfId="0" applyFont="1" applyFill="1" applyBorder="1" applyAlignment="1">
      <alignment horizontal="center" vertical="center" wrapText="1"/>
    </xf>
    <xf numFmtId="0" fontId="22" fillId="4" borderId="60" xfId="0" applyFont="1" applyFill="1" applyBorder="1" applyAlignment="1">
      <alignment horizontal="center" vertical="center" wrapText="1"/>
    </xf>
    <xf numFmtId="0" fontId="22" fillId="4" borderId="62" xfId="0" applyFont="1" applyFill="1" applyBorder="1" applyAlignment="1">
      <alignment horizontal="center" vertical="center" wrapText="1"/>
    </xf>
    <xf numFmtId="0" fontId="22" fillId="4" borderId="59" xfId="0" applyFont="1" applyFill="1" applyBorder="1" applyAlignment="1">
      <alignment horizontal="center" vertical="center"/>
    </xf>
    <xf numFmtId="0" fontId="22" fillId="4" borderId="60" xfId="0" applyFont="1" applyFill="1" applyBorder="1" applyAlignment="1">
      <alignment horizontal="center" vertical="center"/>
    </xf>
    <xf numFmtId="0" fontId="22" fillId="4" borderId="62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" fontId="8" fillId="0" borderId="11" xfId="1" applyNumberFormat="1" applyFont="1" applyFill="1" applyBorder="1" applyAlignment="1" applyProtection="1">
      <alignment horizontal="left" vertical="center"/>
    </xf>
    <xf numFmtId="4" fontId="8" fillId="0" borderId="17" xfId="1" applyNumberFormat="1" applyFont="1" applyFill="1" applyBorder="1" applyAlignment="1" applyProtection="1">
      <alignment horizontal="left" vertical="center"/>
    </xf>
    <xf numFmtId="4" fontId="7" fillId="0" borderId="17" xfId="1" applyNumberFormat="1" applyFont="1" applyFill="1" applyBorder="1" applyAlignment="1" applyProtection="1">
      <alignment horizontal="left" vertical="center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26" xfId="1" applyNumberFormat="1" applyFont="1" applyFill="1" applyBorder="1" applyAlignment="1" applyProtection="1">
      <alignment horizontal="center" vertical="center" wrapText="1"/>
    </xf>
    <xf numFmtId="4" fontId="8" fillId="0" borderId="18" xfId="1" applyNumberFormat="1" applyFont="1" applyFill="1" applyBorder="1" applyAlignment="1" applyProtection="1">
      <alignment horizontal="left" vertical="center"/>
    </xf>
    <xf numFmtId="4" fontId="8" fillId="0" borderId="0" xfId="1" applyNumberFormat="1" applyFont="1" applyFill="1" applyBorder="1" applyAlignment="1" applyProtection="1">
      <alignment horizontal="left" vertical="center"/>
    </xf>
    <xf numFmtId="4" fontId="7" fillId="0" borderId="0" xfId="1" applyNumberFormat="1" applyFont="1" applyFill="1" applyBorder="1" applyAlignment="1" applyProtection="1">
      <alignment horizontal="left" vertical="center"/>
    </xf>
    <xf numFmtId="4" fontId="10" fillId="0" borderId="12" xfId="1" applyNumberFormat="1" applyFont="1" applyFill="1" applyBorder="1" applyAlignment="1" applyProtection="1">
      <alignment horizontal="center" vertical="center"/>
    </xf>
    <xf numFmtId="4" fontId="10" fillId="0" borderId="13" xfId="1" applyNumberFormat="1" applyFont="1" applyFill="1" applyBorder="1" applyAlignment="1" applyProtection="1">
      <alignment horizontal="center" vertical="center"/>
    </xf>
    <xf numFmtId="4" fontId="10" fillId="0" borderId="14" xfId="1" applyNumberFormat="1" applyFont="1" applyFill="1" applyBorder="1" applyAlignment="1" applyProtection="1">
      <alignment horizontal="center" vertical="center"/>
    </xf>
    <xf numFmtId="4" fontId="9" fillId="0" borderId="91" xfId="1" applyNumberFormat="1" applyFont="1" applyFill="1" applyBorder="1" applyAlignment="1" applyProtection="1">
      <alignment horizontal="center" vertical="center" wrapText="1"/>
    </xf>
    <xf numFmtId="4" fontId="9" fillId="0" borderId="27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9" fillId="0" borderId="23" xfId="1" applyNumberFormat="1" applyFont="1" applyFill="1" applyBorder="1" applyAlignment="1" applyProtection="1">
      <alignment horizontal="center" vertical="center" wrapText="1"/>
    </xf>
    <xf numFmtId="4" fontId="7" fillId="0" borderId="28" xfId="1" applyNumberFormat="1" applyFont="1" applyFill="1" applyBorder="1" applyAlignment="1" applyProtection="1">
      <alignment horizontal="center" vertical="center" wrapText="1"/>
    </xf>
    <xf numFmtId="4" fontId="9" fillId="0" borderId="29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30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31" xfId="2" applyNumberFormat="1" applyFont="1" applyFill="1" applyBorder="1" applyAlignment="1" applyProtection="1">
      <alignment horizontal="center" vertical="center" wrapText="1"/>
    </xf>
    <xf numFmtId="4" fontId="7" fillId="0" borderId="30" xfId="2" applyNumberFormat="1" applyFont="1" applyFill="1" applyBorder="1" applyAlignment="1" applyProtection="1">
      <alignment horizontal="center" vertical="center" wrapText="1"/>
    </xf>
    <xf numFmtId="4" fontId="9" fillId="0" borderId="18" xfId="1" applyNumberFormat="1" applyFont="1" applyFill="1" applyBorder="1" applyAlignment="1" applyProtection="1">
      <alignment horizontal="center" vertical="center" wrapText="1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4" fontId="7" fillId="0" borderId="15" xfId="1" applyNumberFormat="1" applyFont="1" applyFill="1" applyBorder="1" applyAlignment="1" applyProtection="1">
      <alignment horizontal="center" vertical="center" wrapText="1"/>
    </xf>
    <xf numFmtId="4" fontId="7" fillId="0" borderId="24" xfId="1" applyNumberFormat="1" applyFont="1" applyFill="1" applyBorder="1" applyAlignment="1" applyProtection="1">
      <alignment horizontal="center" vertical="center" wrapText="1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25" xfId="1" applyNumberFormat="1" applyFont="1" applyFill="1" applyBorder="1" applyAlignment="1" applyProtection="1">
      <alignment horizontal="center" vertical="center" wrapText="1"/>
    </xf>
    <xf numFmtId="4" fontId="9" fillId="0" borderId="89" xfId="1" applyNumberFormat="1" applyFont="1" applyFill="1" applyBorder="1" applyAlignment="1" applyProtection="1">
      <alignment horizontal="center" vertical="center" wrapText="1"/>
    </xf>
    <xf numFmtId="4" fontId="9" fillId="0" borderId="90" xfId="1" applyNumberFormat="1" applyFont="1" applyFill="1" applyBorder="1" applyAlignment="1" applyProtection="1">
      <alignment horizontal="center" vertical="center" wrapText="1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3" fontId="14" fillId="0" borderId="12" xfId="1" applyNumberFormat="1" applyFont="1" applyFill="1" applyBorder="1" applyAlignment="1" applyProtection="1">
      <alignment horizontal="center" vertical="center"/>
    </xf>
    <xf numFmtId="3" fontId="14" fillId="0" borderId="13" xfId="1" applyNumberFormat="1" applyFont="1" applyFill="1" applyBorder="1" applyAlignment="1" applyProtection="1">
      <alignment horizontal="center" vertical="center"/>
    </xf>
    <xf numFmtId="3" fontId="14" fillId="0" borderId="14" xfId="1" applyNumberFormat="1" applyFont="1" applyFill="1" applyBorder="1" applyAlignment="1" applyProtection="1">
      <alignment horizontal="center" vertical="center"/>
    </xf>
    <xf numFmtId="4" fontId="13" fillId="0" borderId="18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center" vertical="center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9" fillId="0" borderId="15" xfId="1" applyNumberFormat="1" applyFont="1" applyFill="1" applyBorder="1" applyAlignment="1" applyProtection="1">
      <alignment horizontal="center" vertical="center" wrapText="1"/>
    </xf>
    <xf numFmtId="4" fontId="9" fillId="0" borderId="16" xfId="1" applyNumberFormat="1" applyFont="1" applyFill="1" applyBorder="1" applyAlignment="1" applyProtection="1">
      <alignment horizontal="center" vertical="center" wrapText="1"/>
    </xf>
    <xf numFmtId="4" fontId="7" fillId="0" borderId="15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20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6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12" xfId="1" applyNumberFormat="1" applyFont="1" applyFill="1" applyBorder="1" applyAlignment="1" applyProtection="1">
      <alignment horizontal="center" vertical="center" wrapText="1"/>
    </xf>
    <xf numFmtId="4" fontId="9" fillId="0" borderId="14" xfId="1" applyNumberFormat="1" applyFont="1" applyFill="1" applyBorder="1" applyAlignment="1" applyProtection="1">
      <alignment horizontal="center" vertical="center" wrapText="1"/>
    </xf>
    <xf numFmtId="4" fontId="7" fillId="0" borderId="12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3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4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2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4" xfId="1" applyNumberFormat="1" applyFont="1" applyFill="1" applyBorder="1" applyAlignment="1" applyProtection="1">
      <alignment horizontal="justify" vertical="center" wrapText="1"/>
      <protection locked="0"/>
    </xf>
    <xf numFmtId="3" fontId="13" fillId="2" borderId="12" xfId="1" applyNumberFormat="1" applyFont="1" applyFill="1" applyBorder="1" applyAlignment="1" applyProtection="1">
      <alignment horizontal="center" vertical="center"/>
    </xf>
    <xf numFmtId="3" fontId="13" fillId="2" borderId="13" xfId="1" applyNumberFormat="1" applyFont="1" applyFill="1" applyBorder="1" applyAlignment="1" applyProtection="1">
      <alignment horizontal="center" vertical="center"/>
    </xf>
    <xf numFmtId="3" fontId="13" fillId="2" borderId="14" xfId="1" applyNumberFormat="1" applyFont="1" applyFill="1" applyBorder="1" applyAlignment="1" applyProtection="1">
      <alignment horizontal="center" vertical="center"/>
    </xf>
    <xf numFmtId="4" fontId="14" fillId="3" borderId="36" xfId="1" applyNumberFormat="1" applyFont="1" applyFill="1" applyBorder="1" applyAlignment="1" applyProtection="1">
      <alignment horizontal="center" vertical="center"/>
    </xf>
    <xf numFmtId="4" fontId="14" fillId="3" borderId="37" xfId="1" applyNumberFormat="1" applyFont="1" applyFill="1" applyBorder="1" applyAlignment="1" applyProtection="1">
      <alignment horizontal="center" vertical="center"/>
    </xf>
    <xf numFmtId="4" fontId="14" fillId="3" borderId="38" xfId="1" applyNumberFormat="1" applyFont="1" applyFill="1" applyBorder="1" applyAlignment="1" applyProtection="1">
      <alignment horizontal="center" vertical="center"/>
    </xf>
    <xf numFmtId="4" fontId="16" fillId="0" borderId="11" xfId="1" applyNumberFormat="1" applyFont="1" applyFill="1" applyBorder="1" applyAlignment="1" applyProtection="1">
      <alignment horizontal="center" vertical="center" wrapText="1"/>
    </xf>
    <xf numFmtId="4" fontId="16" fillId="0" borderId="17" xfId="1" applyNumberFormat="1" applyFont="1" applyFill="1" applyBorder="1" applyAlignment="1" applyProtection="1">
      <alignment horizontal="center" vertical="center" wrapText="1"/>
    </xf>
    <xf numFmtId="4" fontId="16" fillId="0" borderId="9" xfId="1" applyNumberFormat="1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" fontId="9" fillId="0" borderId="44" xfId="1" applyNumberFormat="1" applyFont="1" applyFill="1" applyBorder="1" applyAlignment="1" applyProtection="1">
      <alignment horizontal="justify" vertical="center" wrapText="1"/>
    </xf>
    <xf numFmtId="0" fontId="6" fillId="0" borderId="44" xfId="0" applyFont="1" applyFill="1" applyBorder="1" applyAlignment="1">
      <alignment horizontal="justify" vertical="center" wrapText="1"/>
    </xf>
    <xf numFmtId="4" fontId="7" fillId="0" borderId="6" xfId="1" applyNumberFormat="1" applyFont="1" applyFill="1" applyBorder="1" applyAlignment="1" applyProtection="1">
      <alignment horizontal="justify" vertical="center" wrapText="1"/>
    </xf>
    <xf numFmtId="4" fontId="9" fillId="0" borderId="6" xfId="1" applyNumberFormat="1" applyFont="1" applyFill="1" applyBorder="1" applyAlignment="1" applyProtection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4" fontId="9" fillId="0" borderId="50" xfId="1" applyNumberFormat="1" applyFont="1" applyFill="1" applyBorder="1" applyAlignment="1" applyProtection="1">
      <alignment horizontal="justify" vertical="center" wrapText="1"/>
    </xf>
    <xf numFmtId="0" fontId="6" fillId="0" borderId="50" xfId="0" applyFont="1" applyFill="1" applyBorder="1" applyAlignment="1">
      <alignment horizontal="justify" vertical="center" wrapText="1"/>
    </xf>
    <xf numFmtId="4" fontId="8" fillId="0" borderId="52" xfId="1" applyNumberFormat="1" applyFont="1" applyFill="1" applyBorder="1" applyAlignment="1" applyProtection="1">
      <alignment horizontal="center" vertical="center" wrapText="1"/>
    </xf>
    <xf numFmtId="4" fontId="8" fillId="0" borderId="26" xfId="1" applyNumberFormat="1" applyFont="1" applyFill="1" applyBorder="1" applyAlignment="1" applyProtection="1">
      <alignment horizontal="center" vertical="center" wrapText="1"/>
    </xf>
    <xf numFmtId="4" fontId="8" fillId="0" borderId="53" xfId="1" applyNumberFormat="1" applyFont="1" applyFill="1" applyBorder="1" applyAlignment="1" applyProtection="1">
      <alignment horizontal="center" vertical="center" wrapText="1"/>
    </xf>
    <xf numFmtId="4" fontId="13" fillId="0" borderId="15" xfId="1" applyNumberFormat="1" applyFont="1" applyFill="1" applyBorder="1" applyAlignment="1" applyProtection="1">
      <alignment horizontal="center" vertical="center" wrapText="1"/>
    </xf>
    <xf numFmtId="4" fontId="13" fillId="0" borderId="20" xfId="1" applyNumberFormat="1" applyFont="1" applyFill="1" applyBorder="1" applyAlignment="1" applyProtection="1">
      <alignment horizontal="center" vertical="center" wrapText="1"/>
    </xf>
    <xf numFmtId="4" fontId="13" fillId="0" borderId="13" xfId="1" applyNumberFormat="1" applyFont="1" applyFill="1" applyBorder="1" applyAlignment="1" applyProtection="1">
      <alignment horizontal="center" vertical="center" wrapText="1"/>
    </xf>
    <xf numFmtId="4" fontId="13" fillId="0" borderId="14" xfId="1" applyNumberFormat="1" applyFont="1" applyFill="1" applyBorder="1" applyAlignment="1" applyProtection="1">
      <alignment horizontal="center" vertical="center" wrapText="1"/>
    </xf>
    <xf numFmtId="4" fontId="8" fillId="0" borderId="12" xfId="1" applyNumberFormat="1" applyFont="1" applyFill="1" applyBorder="1" applyAlignment="1" applyProtection="1">
      <alignment horizontal="center" vertical="center" wrapText="1"/>
    </xf>
    <xf numFmtId="4" fontId="8" fillId="0" borderId="13" xfId="1" applyNumberFormat="1" applyFont="1" applyFill="1" applyBorder="1" applyAlignment="1" applyProtection="1">
      <alignment horizontal="center" vertical="center" wrapText="1"/>
    </xf>
    <xf numFmtId="4" fontId="8" fillId="0" borderId="14" xfId="1" applyNumberFormat="1" applyFont="1" applyFill="1" applyBorder="1" applyAlignment="1" applyProtection="1">
      <alignment horizontal="center" vertical="center" wrapText="1"/>
    </xf>
    <xf numFmtId="4" fontId="7" fillId="0" borderId="44" xfId="1" applyNumberFormat="1" applyFont="1" applyFill="1" applyBorder="1" applyAlignment="1" applyProtection="1">
      <alignment horizontal="justify" vertical="center" wrapText="1"/>
    </xf>
    <xf numFmtId="4" fontId="7" fillId="0" borderId="50" xfId="1" applyNumberFormat="1" applyFont="1" applyFill="1" applyBorder="1" applyAlignment="1" applyProtection="1">
      <alignment horizontal="justify" vertical="center" wrapText="1"/>
    </xf>
    <xf numFmtId="4" fontId="9" fillId="0" borderId="20" xfId="1" applyNumberFormat="1" applyFont="1" applyFill="1" applyBorder="1" applyAlignment="1" applyProtection="1">
      <alignment horizontal="center" vertical="center" wrapText="1"/>
    </xf>
    <xf numFmtId="3" fontId="13" fillId="0" borderId="11" xfId="1" applyNumberFormat="1" applyFont="1" applyFill="1" applyBorder="1" applyAlignment="1" applyProtection="1">
      <alignment horizontal="center" vertical="center"/>
    </xf>
    <xf numFmtId="3" fontId="13" fillId="0" borderId="17" xfId="1" applyNumberFormat="1" applyFont="1" applyFill="1" applyBorder="1" applyAlignment="1" applyProtection="1">
      <alignment horizontal="center" vertical="center"/>
    </xf>
    <xf numFmtId="3" fontId="13" fillId="0" borderId="9" xfId="1" applyNumberFormat="1" applyFont="1" applyFill="1" applyBorder="1" applyAlignment="1" applyProtection="1">
      <alignment horizontal="center" vertical="center"/>
    </xf>
    <xf numFmtId="3" fontId="9" fillId="0" borderId="12" xfId="1" applyNumberFormat="1" applyFont="1" applyFill="1" applyBorder="1" applyAlignment="1" applyProtection="1">
      <alignment horizontal="center" vertical="center"/>
    </xf>
    <xf numFmtId="3" fontId="9" fillId="0" borderId="13" xfId="1" applyNumberFormat="1" applyFont="1" applyFill="1" applyBorder="1" applyAlignment="1" applyProtection="1">
      <alignment horizontal="center" vertical="center"/>
    </xf>
    <xf numFmtId="3" fontId="9" fillId="0" borderId="17" xfId="1" applyNumberFormat="1" applyFont="1" applyFill="1" applyBorder="1" applyAlignment="1" applyProtection="1">
      <alignment horizontal="center" vertical="center"/>
    </xf>
    <xf numFmtId="3" fontId="8" fillId="0" borderId="12" xfId="1" applyNumberFormat="1" applyFont="1" applyFill="1" applyBorder="1" applyAlignment="1" applyProtection="1">
      <alignment horizontal="center" vertical="center" wrapText="1"/>
    </xf>
    <xf numFmtId="3" fontId="16" fillId="0" borderId="13" xfId="1" applyNumberFormat="1" applyFont="1" applyFill="1" applyBorder="1" applyAlignment="1" applyProtection="1">
      <alignment horizontal="center" vertical="center"/>
    </xf>
    <xf numFmtId="3" fontId="16" fillId="0" borderId="14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86" xfId="0" applyFont="1" applyFill="1" applyBorder="1" applyAlignment="1">
      <alignment horizontal="justify" vertical="center" wrapText="1"/>
    </xf>
    <xf numFmtId="0" fontId="6" fillId="0" borderId="57" xfId="0" applyFont="1" applyFill="1" applyBorder="1" applyAlignment="1">
      <alignment horizontal="justify" vertical="center" wrapText="1"/>
    </xf>
    <xf numFmtId="0" fontId="6" fillId="0" borderId="87" xfId="0" applyFont="1" applyFill="1" applyBorder="1" applyAlignment="1">
      <alignment horizontal="justify" vertical="center" wrapText="1"/>
    </xf>
    <xf numFmtId="0" fontId="6" fillId="0" borderId="48" xfId="0" applyFont="1" applyFill="1" applyBorder="1" applyAlignment="1">
      <alignment horizontal="justify" vertical="center" wrapText="1"/>
    </xf>
    <xf numFmtId="0" fontId="6" fillId="0" borderId="88" xfId="0" applyFont="1" applyFill="1" applyBorder="1" applyAlignment="1">
      <alignment horizontal="justify" vertical="center" wrapText="1"/>
    </xf>
    <xf numFmtId="0" fontId="6" fillId="0" borderId="51" xfId="0" applyFont="1" applyFill="1" applyBorder="1" applyAlignment="1">
      <alignment horizontal="justify" vertical="center" wrapText="1"/>
    </xf>
    <xf numFmtId="4" fontId="8" fillId="0" borderId="11" xfId="1" applyNumberFormat="1" applyFont="1" applyFill="1" applyBorder="1" applyAlignment="1" applyProtection="1">
      <alignment horizontal="center" vertical="center" wrapText="1"/>
    </xf>
    <xf numFmtId="4" fontId="8" fillId="0" borderId="17" xfId="1" applyNumberFormat="1" applyFont="1" applyFill="1" applyBorder="1" applyAlignment="1" applyProtection="1">
      <alignment horizontal="center" vertical="center" wrapText="1"/>
    </xf>
    <xf numFmtId="4" fontId="8" fillId="0" borderId="9" xfId="1" applyNumberFormat="1" applyFont="1" applyFill="1" applyBorder="1" applyAlignment="1" applyProtection="1">
      <alignment horizontal="center" vertical="center" wrapText="1"/>
    </xf>
    <xf numFmtId="4" fontId="14" fillId="0" borderId="12" xfId="1" applyNumberFormat="1" applyFont="1" applyFill="1" applyBorder="1" applyAlignment="1" applyProtection="1">
      <alignment horizontal="center" vertical="center"/>
    </xf>
    <xf numFmtId="4" fontId="14" fillId="0" borderId="13" xfId="1" applyNumberFormat="1" applyFont="1" applyFill="1" applyBorder="1" applyAlignment="1" applyProtection="1">
      <alignment horizontal="center" vertical="center"/>
    </xf>
    <xf numFmtId="4" fontId="14" fillId="0" borderId="84" xfId="1" applyNumberFormat="1" applyFont="1" applyFill="1" applyBorder="1" applyAlignment="1" applyProtection="1">
      <alignment horizontal="center" vertical="center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19" xfId="1" applyNumberFormat="1" applyFont="1" applyFill="1" applyBorder="1" applyAlignment="1" applyProtection="1">
      <alignment horizontal="center" vertical="center"/>
    </xf>
    <xf numFmtId="4" fontId="8" fillId="0" borderId="29" xfId="1" applyNumberFormat="1" applyFont="1" applyFill="1" applyBorder="1" applyAlignment="1" applyProtection="1">
      <alignment horizontal="center" vertical="center" wrapText="1"/>
    </xf>
    <xf numFmtId="4" fontId="8" fillId="0" borderId="63" xfId="1" applyNumberFormat="1" applyFont="1" applyFill="1" applyBorder="1" applyAlignment="1" applyProtection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4" fontId="7" fillId="0" borderId="65" xfId="1" applyNumberFormat="1" applyFont="1" applyFill="1" applyBorder="1" applyAlignment="1" applyProtection="1">
      <alignment horizontal="justify" vertical="center" wrapText="1"/>
    </xf>
    <xf numFmtId="4" fontId="7" fillId="0" borderId="37" xfId="1" applyNumberFormat="1" applyFont="1" applyFill="1" applyBorder="1" applyAlignment="1" applyProtection="1">
      <alignment horizontal="justify" vertical="center" wrapText="1"/>
    </xf>
    <xf numFmtId="0" fontId="6" fillId="0" borderId="37" xfId="0" applyFont="1" applyFill="1" applyBorder="1" applyAlignment="1">
      <alignment horizontal="justify" vertical="center" wrapText="1"/>
    </xf>
    <xf numFmtId="0" fontId="6" fillId="0" borderId="66" xfId="0" applyFont="1" applyFill="1" applyBorder="1" applyAlignment="1">
      <alignment horizontal="justify" vertical="center" wrapText="1"/>
    </xf>
    <xf numFmtId="4" fontId="13" fillId="0" borderId="70" xfId="1" applyNumberFormat="1" applyFont="1" applyFill="1" applyBorder="1" applyAlignment="1" applyProtection="1">
      <alignment horizontal="center" vertical="center" wrapText="1"/>
    </xf>
    <xf numFmtId="4" fontId="13" fillId="0" borderId="71" xfId="1" applyNumberFormat="1" applyFont="1" applyFill="1" applyBorder="1" applyAlignment="1" applyProtection="1">
      <alignment horizontal="center" vertical="center" wrapText="1"/>
    </xf>
    <xf numFmtId="4" fontId="13" fillId="0" borderId="72" xfId="1" applyNumberFormat="1" applyFont="1" applyFill="1" applyBorder="1" applyAlignment="1" applyProtection="1">
      <alignment horizontal="center" vertical="center" wrapText="1"/>
    </xf>
    <xf numFmtId="4" fontId="19" fillId="0" borderId="12" xfId="1" applyNumberFormat="1" applyFont="1" applyFill="1" applyBorder="1" applyAlignment="1" applyProtection="1">
      <alignment horizontal="center" vertical="center"/>
    </xf>
    <xf numFmtId="4" fontId="19" fillId="0" borderId="13" xfId="1" applyNumberFormat="1" applyFont="1" applyFill="1" applyBorder="1" applyAlignment="1" applyProtection="1">
      <alignment horizontal="center" vertical="center"/>
    </xf>
    <xf numFmtId="4" fontId="19" fillId="0" borderId="14" xfId="1" applyNumberFormat="1" applyFont="1" applyFill="1" applyBorder="1" applyAlignment="1" applyProtection="1">
      <alignment horizontal="center" vertical="center"/>
    </xf>
    <xf numFmtId="4" fontId="13" fillId="0" borderId="73" xfId="1" applyNumberFormat="1" applyFont="1" applyFill="1" applyBorder="1" applyAlignment="1" applyProtection="1">
      <alignment horizontal="left" vertical="center"/>
    </xf>
    <xf numFmtId="4" fontId="13" fillId="0" borderId="74" xfId="1" applyNumberFormat="1" applyFont="1" applyFill="1" applyBorder="1" applyAlignment="1" applyProtection="1">
      <alignment horizontal="left" vertical="center"/>
    </xf>
    <xf numFmtId="4" fontId="13" fillId="0" borderId="75" xfId="1" applyNumberFormat="1" applyFont="1" applyFill="1" applyBorder="1" applyAlignment="1" applyProtection="1">
      <alignment horizontal="left" vertical="center"/>
    </xf>
    <xf numFmtId="4" fontId="13" fillId="0" borderId="77" xfId="1" applyNumberFormat="1" applyFont="1" applyFill="1" applyBorder="1" applyAlignment="1" applyProtection="1">
      <alignment horizontal="left" vertical="center"/>
    </xf>
    <xf numFmtId="4" fontId="13" fillId="0" borderId="7" xfId="1" applyNumberFormat="1" applyFont="1" applyFill="1" applyBorder="1" applyAlignment="1" applyProtection="1">
      <alignment horizontal="left" vertical="center"/>
    </xf>
    <xf numFmtId="4" fontId="13" fillId="0" borderId="78" xfId="1" applyNumberFormat="1" applyFont="1" applyFill="1" applyBorder="1" applyAlignment="1" applyProtection="1">
      <alignment horizontal="left" vertical="center"/>
    </xf>
    <xf numFmtId="4" fontId="13" fillId="0" borderId="82" xfId="1" applyNumberFormat="1" applyFont="1" applyFill="1" applyBorder="1" applyAlignment="1" applyProtection="1">
      <alignment horizontal="left" vertical="center"/>
    </xf>
    <xf numFmtId="4" fontId="13" fillId="0" borderId="8" xfId="1" applyNumberFormat="1" applyFont="1" applyFill="1" applyBorder="1" applyAlignment="1" applyProtection="1">
      <alignment horizontal="left" vertical="center"/>
    </xf>
    <xf numFmtId="4" fontId="13" fillId="0" borderId="83" xfId="1" applyNumberFormat="1" applyFont="1" applyFill="1" applyBorder="1" applyAlignment="1" applyProtection="1">
      <alignment horizontal="left" vertical="center"/>
    </xf>
  </cellXfs>
  <cellStyles count="5">
    <cellStyle name="Hipervínculo" xfId="3" builtinId="8"/>
    <cellStyle name="Millares [0] 3" xfId="2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0082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1</xdr:col>
      <xdr:colOff>704850</xdr:colOff>
      <xdr:row>2</xdr:row>
      <xdr:rowOff>19050</xdr:rowOff>
    </xdr:to>
    <xdr:pic>
      <xdr:nvPicPr>
        <xdr:cNvPr id="2" name="Imagen 1" descr="logo2lineas 250_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3620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171450</xdr:rowOff>
    </xdr:from>
    <xdr:to>
      <xdr:col>4</xdr:col>
      <xdr:colOff>428625</xdr:colOff>
      <xdr:row>2</xdr:row>
      <xdr:rowOff>32288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2663190" cy="7066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171450</xdr:rowOff>
    </xdr:from>
    <xdr:to>
      <xdr:col>4</xdr:col>
      <xdr:colOff>428625</xdr:colOff>
      <xdr:row>2</xdr:row>
      <xdr:rowOff>32288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2663190" cy="7066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171450</xdr:rowOff>
    </xdr:from>
    <xdr:to>
      <xdr:col>4</xdr:col>
      <xdr:colOff>428625</xdr:colOff>
      <xdr:row>2</xdr:row>
      <xdr:rowOff>32288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2663190" cy="7066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171450</xdr:rowOff>
    </xdr:from>
    <xdr:to>
      <xdr:col>4</xdr:col>
      <xdr:colOff>428625</xdr:colOff>
      <xdr:row>2</xdr:row>
      <xdr:rowOff>32288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2600325" cy="708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dianabeltranv@gmail.com" TargetMode="External"/><Relationship Id="rId7" Type="http://schemas.openxmlformats.org/officeDocument/2006/relationships/hyperlink" Target="mailto:mlopezz@catie.ac.cr" TargetMode="External"/><Relationship Id="rId2" Type="http://schemas.openxmlformats.org/officeDocument/2006/relationships/hyperlink" Target="mailto:dzm23@hotmail.com" TargetMode="External"/><Relationship Id="rId1" Type="http://schemas.openxmlformats.org/officeDocument/2006/relationships/hyperlink" Target="mailto:efaristizabalr@ut.edu.co" TargetMode="External"/><Relationship Id="rId6" Type="http://schemas.openxmlformats.org/officeDocument/2006/relationships/hyperlink" Target="mailto:CAMILOFERROB@GMAIL.COM" TargetMode="External"/><Relationship Id="rId5" Type="http://schemas.openxmlformats.org/officeDocument/2006/relationships/hyperlink" Target="mailto:jhonja19@gmail.com" TargetMode="External"/><Relationship Id="rId4" Type="http://schemas.openxmlformats.org/officeDocument/2006/relationships/hyperlink" Target="mailto:jennyalexandrasuarez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3"/>
  <sheetViews>
    <sheetView tabSelected="1" workbookViewId="0">
      <selection activeCell="B6" sqref="B6"/>
    </sheetView>
  </sheetViews>
  <sheetFormatPr baseColWidth="10" defaultRowHeight="14.4" x14ac:dyDescent="0.3"/>
  <cols>
    <col min="2" max="2" width="22.88671875" customWidth="1"/>
    <col min="3" max="3" width="20.44140625" customWidth="1"/>
    <col min="4" max="4" width="25.6640625" customWidth="1"/>
    <col min="5" max="5" width="28.6640625" customWidth="1"/>
    <col min="6" max="6" width="25" customWidth="1"/>
    <col min="8" max="8" width="16.5546875" customWidth="1"/>
    <col min="9" max="9" width="20.6640625" customWidth="1"/>
    <col min="10" max="10" width="22.33203125" customWidth="1"/>
  </cols>
  <sheetData>
    <row r="1" spans="1:10" ht="29.25" customHeight="1" x14ac:dyDescent="0.3">
      <c r="A1" s="214" t="s">
        <v>168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ht="39.75" customHeight="1" x14ac:dyDescent="0.3">
      <c r="A2" s="215" t="s">
        <v>181</v>
      </c>
      <c r="B2" s="215"/>
      <c r="C2" s="215"/>
      <c r="D2" s="215"/>
      <c r="E2" s="215"/>
      <c r="F2" s="215"/>
      <c r="G2" s="215"/>
      <c r="H2" s="215"/>
      <c r="I2" s="215"/>
      <c r="J2" s="215"/>
    </row>
    <row r="3" spans="1:10" ht="13.5" customHeight="1" thickBot="1" x14ac:dyDescent="0.35">
      <c r="A3" s="163"/>
      <c r="B3" s="163"/>
      <c r="C3" s="163"/>
      <c r="D3" s="163"/>
      <c r="E3" s="163"/>
      <c r="F3" s="163"/>
      <c r="G3" s="163"/>
      <c r="H3" s="163"/>
      <c r="I3" s="163"/>
      <c r="J3" s="163"/>
    </row>
    <row r="4" spans="1:10" ht="63.75" customHeight="1" thickBot="1" x14ac:dyDescent="0.35">
      <c r="A4" s="216" t="s">
        <v>169</v>
      </c>
      <c r="B4" s="216" t="s">
        <v>170</v>
      </c>
      <c r="C4" s="216" t="s">
        <v>171</v>
      </c>
      <c r="D4" s="218" t="s">
        <v>172</v>
      </c>
      <c r="E4" s="219"/>
      <c r="F4" s="220" t="s">
        <v>173</v>
      </c>
      <c r="G4" s="218" t="s">
        <v>174</v>
      </c>
      <c r="H4" s="219"/>
      <c r="I4" s="222" t="s">
        <v>175</v>
      </c>
      <c r="J4" s="220" t="s">
        <v>6</v>
      </c>
    </row>
    <row r="5" spans="1:10" ht="15" thickBot="1" x14ac:dyDescent="0.35">
      <c r="A5" s="217"/>
      <c r="B5" s="217"/>
      <c r="C5" s="217"/>
      <c r="D5" s="164" t="s">
        <v>7</v>
      </c>
      <c r="E5" s="164" t="s">
        <v>8</v>
      </c>
      <c r="F5" s="221"/>
      <c r="G5" s="165" t="s">
        <v>176</v>
      </c>
      <c r="H5" s="165" t="s">
        <v>177</v>
      </c>
      <c r="I5" s="223"/>
      <c r="J5" s="221"/>
    </row>
    <row r="6" spans="1:10" ht="255.6" customHeight="1" x14ac:dyDescent="0.3">
      <c r="A6" s="166">
        <f>+A5+1</f>
        <v>1</v>
      </c>
      <c r="B6" s="198" t="s">
        <v>188</v>
      </c>
      <c r="C6" s="206" t="s">
        <v>185</v>
      </c>
      <c r="D6" s="199" t="s">
        <v>140</v>
      </c>
      <c r="E6" s="199" t="s">
        <v>192</v>
      </c>
      <c r="F6" s="210" t="s">
        <v>180</v>
      </c>
      <c r="G6" s="167" t="s">
        <v>178</v>
      </c>
      <c r="H6" s="167"/>
      <c r="I6" s="168">
        <v>22</v>
      </c>
      <c r="J6" s="169" t="s">
        <v>179</v>
      </c>
    </row>
    <row r="7" spans="1:10" ht="149.4" customHeight="1" x14ac:dyDescent="0.3">
      <c r="A7" s="197">
        <v>2</v>
      </c>
      <c r="B7" s="171" t="s">
        <v>195</v>
      </c>
      <c r="C7" s="207"/>
      <c r="D7" s="120" t="s">
        <v>157</v>
      </c>
      <c r="E7" s="120" t="s">
        <v>202</v>
      </c>
      <c r="F7" s="211"/>
      <c r="G7" s="172" t="s">
        <v>178</v>
      </c>
      <c r="H7" s="172"/>
      <c r="I7" s="173">
        <v>15.37</v>
      </c>
      <c r="J7" s="174" t="s">
        <v>179</v>
      </c>
    </row>
    <row r="8" spans="1:10" ht="99" customHeight="1" x14ac:dyDescent="0.3">
      <c r="A8" s="170">
        <v>3</v>
      </c>
      <c r="B8" s="171" t="s">
        <v>193</v>
      </c>
      <c r="C8" s="208"/>
      <c r="D8" s="120" t="s">
        <v>148</v>
      </c>
      <c r="E8" s="120" t="s">
        <v>149</v>
      </c>
      <c r="F8" s="212"/>
      <c r="G8" s="172" t="s">
        <v>178</v>
      </c>
      <c r="H8" s="172"/>
      <c r="I8" s="173">
        <v>14.87</v>
      </c>
      <c r="J8" s="174" t="s">
        <v>206</v>
      </c>
    </row>
    <row r="9" spans="1:10" ht="156" customHeight="1" x14ac:dyDescent="0.3">
      <c r="A9" s="170">
        <v>4</v>
      </c>
      <c r="B9" s="171" t="s">
        <v>194</v>
      </c>
      <c r="C9" s="208"/>
      <c r="D9" s="120" t="s">
        <v>109</v>
      </c>
      <c r="E9" s="120" t="s">
        <v>196</v>
      </c>
      <c r="F9" s="212"/>
      <c r="G9" s="172" t="s">
        <v>178</v>
      </c>
      <c r="H9" s="172"/>
      <c r="I9" s="173">
        <v>14.58</v>
      </c>
      <c r="J9" s="174" t="s">
        <v>179</v>
      </c>
    </row>
    <row r="10" spans="1:10" ht="189" customHeight="1" x14ac:dyDescent="0.3">
      <c r="A10" s="170">
        <v>5</v>
      </c>
      <c r="B10" s="171" t="s">
        <v>182</v>
      </c>
      <c r="C10" s="208"/>
      <c r="D10" s="120" t="s">
        <v>117</v>
      </c>
      <c r="E10" s="120" t="s">
        <v>186</v>
      </c>
      <c r="F10" s="212"/>
      <c r="G10" s="172"/>
      <c r="H10" s="172" t="s">
        <v>178</v>
      </c>
      <c r="I10" s="173"/>
      <c r="J10" s="174" t="s">
        <v>208</v>
      </c>
    </row>
    <row r="11" spans="1:10" ht="194.4" customHeight="1" x14ac:dyDescent="0.3">
      <c r="A11" s="170">
        <v>6</v>
      </c>
      <c r="B11" s="171" t="s">
        <v>183</v>
      </c>
      <c r="C11" s="208"/>
      <c r="D11" s="120" t="s">
        <v>125</v>
      </c>
      <c r="E11" s="120" t="s">
        <v>187</v>
      </c>
      <c r="F11" s="212"/>
      <c r="G11" s="172"/>
      <c r="H11" s="172" t="s">
        <v>178</v>
      </c>
      <c r="I11" s="173"/>
      <c r="J11" s="174" t="s">
        <v>209</v>
      </c>
    </row>
    <row r="12" spans="1:10" ht="80.25" customHeight="1" thickBot="1" x14ac:dyDescent="0.35">
      <c r="A12" s="200">
        <v>7</v>
      </c>
      <c r="B12" s="201" t="s">
        <v>184</v>
      </c>
      <c r="C12" s="209"/>
      <c r="D12" s="202" t="s">
        <v>133</v>
      </c>
      <c r="E12" s="202" t="s">
        <v>134</v>
      </c>
      <c r="F12" s="213"/>
      <c r="G12" s="203"/>
      <c r="H12" s="203" t="s">
        <v>178</v>
      </c>
      <c r="I12" s="204"/>
      <c r="J12" s="205" t="s">
        <v>209</v>
      </c>
    </row>
    <row r="13" spans="1:10" ht="15.75" customHeight="1" x14ac:dyDescent="0.3">
      <c r="A13" s="175" t="s">
        <v>207</v>
      </c>
      <c r="B13" s="176"/>
      <c r="C13" s="176"/>
      <c r="D13" s="176"/>
      <c r="E13" s="176"/>
      <c r="F13" s="177"/>
      <c r="G13" s="178"/>
      <c r="H13" s="179"/>
      <c r="I13" s="180"/>
      <c r="J13" s="181"/>
    </row>
  </sheetData>
  <sheetProtection algorithmName="SHA-512" hashValue="pro6fWB9XtBZKexIAUf8CissBVMlOxXfoBZu9+0gfaGTbhGlZSLqJGjSxv0jK9DzyTwuoXkDX496pPukPjUGaQ==" saltValue="3K6lwP5D/F5kL+rqDJ4jpg==" spinCount="100000" sheet="1" objects="1" scenarios="1"/>
  <mergeCells count="12">
    <mergeCell ref="C6:C12"/>
    <mergeCell ref="F6:F12"/>
    <mergeCell ref="A1:J1"/>
    <mergeCell ref="A2:J2"/>
    <mergeCell ref="A4:A5"/>
    <mergeCell ref="B4:B5"/>
    <mergeCell ref="C4:C5"/>
    <mergeCell ref="D4:E4"/>
    <mergeCell ref="F4:F5"/>
    <mergeCell ref="G4:H4"/>
    <mergeCell ref="I4:I5"/>
    <mergeCell ref="J4:J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54"/>
  <sheetViews>
    <sheetView topLeftCell="H4" zoomScale="80" zoomScaleNormal="80" workbookViewId="0">
      <selection activeCell="M8" sqref="M8"/>
    </sheetView>
  </sheetViews>
  <sheetFormatPr baseColWidth="10" defaultRowHeight="13.8" x14ac:dyDescent="0.25"/>
  <cols>
    <col min="1" max="1" width="2.88671875" style="3" bestFit="1" customWidth="1"/>
    <col min="2" max="2" width="11.88671875" style="3" customWidth="1"/>
    <col min="3" max="3" width="12" style="4" customWidth="1"/>
    <col min="4" max="4" width="22.44140625" style="4" customWidth="1"/>
    <col min="5" max="5" width="20.33203125" style="5" customWidth="1"/>
    <col min="6" max="6" width="19.5546875" style="5" customWidth="1"/>
    <col min="7" max="7" width="32.109375" style="5" customWidth="1"/>
    <col min="8" max="8" width="22.6640625" style="5" bestFit="1" customWidth="1"/>
    <col min="9" max="9" width="14.44140625" style="157" customWidth="1"/>
    <col min="10" max="10" width="15" style="5" customWidth="1"/>
    <col min="11" max="13" width="33.44140625" style="3" customWidth="1"/>
    <col min="14" max="14" width="39.33203125" style="3" customWidth="1"/>
    <col min="15" max="15" width="11.5546875" style="3" customWidth="1"/>
    <col min="16" max="16" width="13.109375" style="3" customWidth="1"/>
    <col min="17" max="17" width="9" style="3" customWidth="1"/>
    <col min="18" max="18" width="8.88671875" style="3" customWidth="1"/>
    <col min="19" max="19" width="33" style="3" customWidth="1"/>
    <col min="20" max="20" width="11.44140625" style="3"/>
    <col min="21" max="21" width="17.33203125" style="3" customWidth="1"/>
    <col min="22" max="23" width="11.44140625" style="3"/>
    <col min="24" max="24" width="13.44140625" style="3" customWidth="1"/>
    <col min="25" max="25" width="13.33203125" style="3" customWidth="1"/>
    <col min="26" max="26" width="12.109375" style="3" customWidth="1"/>
    <col min="27" max="27" width="13.88671875" style="3" customWidth="1"/>
    <col min="28" max="262" width="11.44140625" style="3"/>
    <col min="263" max="263" width="4.6640625" style="3" customWidth="1"/>
    <col min="264" max="264" width="11" style="3" customWidth="1"/>
    <col min="265" max="265" width="24.88671875" style="3" customWidth="1"/>
    <col min="266" max="266" width="11.33203125" style="3" customWidth="1"/>
    <col min="267" max="267" width="19.5546875" style="3" customWidth="1"/>
    <col min="268" max="268" width="32.109375" style="3" customWidth="1"/>
    <col min="269" max="269" width="19.44140625" style="3" customWidth="1"/>
    <col min="270" max="270" width="13.6640625" style="3" customWidth="1"/>
    <col min="271" max="271" width="33.44140625" style="3" customWidth="1"/>
    <col min="272" max="272" width="39.33203125" style="3" customWidth="1"/>
    <col min="273" max="273" width="8.109375" style="3" customWidth="1"/>
    <col min="274" max="274" width="33" style="3" customWidth="1"/>
    <col min="275" max="518" width="11.44140625" style="3"/>
    <col min="519" max="519" width="4.6640625" style="3" customWidth="1"/>
    <col min="520" max="520" width="11" style="3" customWidth="1"/>
    <col min="521" max="521" width="24.88671875" style="3" customWidth="1"/>
    <col min="522" max="522" width="11.33203125" style="3" customWidth="1"/>
    <col min="523" max="523" width="19.5546875" style="3" customWidth="1"/>
    <col min="524" max="524" width="32.109375" style="3" customWidth="1"/>
    <col min="525" max="525" width="19.44140625" style="3" customWidth="1"/>
    <col min="526" max="526" width="13.6640625" style="3" customWidth="1"/>
    <col min="527" max="527" width="33.44140625" style="3" customWidth="1"/>
    <col min="528" max="528" width="39.33203125" style="3" customWidth="1"/>
    <col min="529" max="529" width="8.109375" style="3" customWidth="1"/>
    <col min="530" max="530" width="33" style="3" customWidth="1"/>
    <col min="531" max="774" width="11.44140625" style="3"/>
    <col min="775" max="775" width="4.6640625" style="3" customWidth="1"/>
    <col min="776" max="776" width="11" style="3" customWidth="1"/>
    <col min="777" max="777" width="24.88671875" style="3" customWidth="1"/>
    <col min="778" max="778" width="11.33203125" style="3" customWidth="1"/>
    <col min="779" max="779" width="19.5546875" style="3" customWidth="1"/>
    <col min="780" max="780" width="32.109375" style="3" customWidth="1"/>
    <col min="781" max="781" width="19.44140625" style="3" customWidth="1"/>
    <col min="782" max="782" width="13.6640625" style="3" customWidth="1"/>
    <col min="783" max="783" width="33.44140625" style="3" customWidth="1"/>
    <col min="784" max="784" width="39.33203125" style="3" customWidth="1"/>
    <col min="785" max="785" width="8.109375" style="3" customWidth="1"/>
    <col min="786" max="786" width="33" style="3" customWidth="1"/>
    <col min="787" max="1030" width="11.44140625" style="3"/>
    <col min="1031" max="1031" width="4.6640625" style="3" customWidth="1"/>
    <col min="1032" max="1032" width="11" style="3" customWidth="1"/>
    <col min="1033" max="1033" width="24.88671875" style="3" customWidth="1"/>
    <col min="1034" max="1034" width="11.33203125" style="3" customWidth="1"/>
    <col min="1035" max="1035" width="19.5546875" style="3" customWidth="1"/>
    <col min="1036" max="1036" width="32.109375" style="3" customWidth="1"/>
    <col min="1037" max="1037" width="19.44140625" style="3" customWidth="1"/>
    <col min="1038" max="1038" width="13.6640625" style="3" customWidth="1"/>
    <col min="1039" max="1039" width="33.44140625" style="3" customWidth="1"/>
    <col min="1040" max="1040" width="39.33203125" style="3" customWidth="1"/>
    <col min="1041" max="1041" width="8.109375" style="3" customWidth="1"/>
    <col min="1042" max="1042" width="33" style="3" customWidth="1"/>
    <col min="1043" max="1286" width="11.44140625" style="3"/>
    <col min="1287" max="1287" width="4.6640625" style="3" customWidth="1"/>
    <col min="1288" max="1288" width="11" style="3" customWidth="1"/>
    <col min="1289" max="1289" width="24.88671875" style="3" customWidth="1"/>
    <col min="1290" max="1290" width="11.33203125" style="3" customWidth="1"/>
    <col min="1291" max="1291" width="19.5546875" style="3" customWidth="1"/>
    <col min="1292" max="1292" width="32.109375" style="3" customWidth="1"/>
    <col min="1293" max="1293" width="19.44140625" style="3" customWidth="1"/>
    <col min="1294" max="1294" width="13.6640625" style="3" customWidth="1"/>
    <col min="1295" max="1295" width="33.44140625" style="3" customWidth="1"/>
    <col min="1296" max="1296" width="39.33203125" style="3" customWidth="1"/>
    <col min="1297" max="1297" width="8.109375" style="3" customWidth="1"/>
    <col min="1298" max="1298" width="33" style="3" customWidth="1"/>
    <col min="1299" max="1542" width="11.44140625" style="3"/>
    <col min="1543" max="1543" width="4.6640625" style="3" customWidth="1"/>
    <col min="1544" max="1544" width="11" style="3" customWidth="1"/>
    <col min="1545" max="1545" width="24.88671875" style="3" customWidth="1"/>
    <col min="1546" max="1546" width="11.33203125" style="3" customWidth="1"/>
    <col min="1547" max="1547" width="19.5546875" style="3" customWidth="1"/>
    <col min="1548" max="1548" width="32.109375" style="3" customWidth="1"/>
    <col min="1549" max="1549" width="19.44140625" style="3" customWidth="1"/>
    <col min="1550" max="1550" width="13.6640625" style="3" customWidth="1"/>
    <col min="1551" max="1551" width="33.44140625" style="3" customWidth="1"/>
    <col min="1552" max="1552" width="39.33203125" style="3" customWidth="1"/>
    <col min="1553" max="1553" width="8.109375" style="3" customWidth="1"/>
    <col min="1554" max="1554" width="33" style="3" customWidth="1"/>
    <col min="1555" max="1798" width="11.44140625" style="3"/>
    <col min="1799" max="1799" width="4.6640625" style="3" customWidth="1"/>
    <col min="1800" max="1800" width="11" style="3" customWidth="1"/>
    <col min="1801" max="1801" width="24.88671875" style="3" customWidth="1"/>
    <col min="1802" max="1802" width="11.33203125" style="3" customWidth="1"/>
    <col min="1803" max="1803" width="19.5546875" style="3" customWidth="1"/>
    <col min="1804" max="1804" width="32.109375" style="3" customWidth="1"/>
    <col min="1805" max="1805" width="19.44140625" style="3" customWidth="1"/>
    <col min="1806" max="1806" width="13.6640625" style="3" customWidth="1"/>
    <col min="1807" max="1807" width="33.44140625" style="3" customWidth="1"/>
    <col min="1808" max="1808" width="39.33203125" style="3" customWidth="1"/>
    <col min="1809" max="1809" width="8.109375" style="3" customWidth="1"/>
    <col min="1810" max="1810" width="33" style="3" customWidth="1"/>
    <col min="1811" max="2054" width="11.44140625" style="3"/>
    <col min="2055" max="2055" width="4.6640625" style="3" customWidth="1"/>
    <col min="2056" max="2056" width="11" style="3" customWidth="1"/>
    <col min="2057" max="2057" width="24.88671875" style="3" customWidth="1"/>
    <col min="2058" max="2058" width="11.33203125" style="3" customWidth="1"/>
    <col min="2059" max="2059" width="19.5546875" style="3" customWidth="1"/>
    <col min="2060" max="2060" width="32.109375" style="3" customWidth="1"/>
    <col min="2061" max="2061" width="19.44140625" style="3" customWidth="1"/>
    <col min="2062" max="2062" width="13.6640625" style="3" customWidth="1"/>
    <col min="2063" max="2063" width="33.44140625" style="3" customWidth="1"/>
    <col min="2064" max="2064" width="39.33203125" style="3" customWidth="1"/>
    <col min="2065" max="2065" width="8.109375" style="3" customWidth="1"/>
    <col min="2066" max="2066" width="33" style="3" customWidth="1"/>
    <col min="2067" max="2310" width="11.44140625" style="3"/>
    <col min="2311" max="2311" width="4.6640625" style="3" customWidth="1"/>
    <col min="2312" max="2312" width="11" style="3" customWidth="1"/>
    <col min="2313" max="2313" width="24.88671875" style="3" customWidth="1"/>
    <col min="2314" max="2314" width="11.33203125" style="3" customWidth="1"/>
    <col min="2315" max="2315" width="19.5546875" style="3" customWidth="1"/>
    <col min="2316" max="2316" width="32.109375" style="3" customWidth="1"/>
    <col min="2317" max="2317" width="19.44140625" style="3" customWidth="1"/>
    <col min="2318" max="2318" width="13.6640625" style="3" customWidth="1"/>
    <col min="2319" max="2319" width="33.44140625" style="3" customWidth="1"/>
    <col min="2320" max="2320" width="39.33203125" style="3" customWidth="1"/>
    <col min="2321" max="2321" width="8.109375" style="3" customWidth="1"/>
    <col min="2322" max="2322" width="33" style="3" customWidth="1"/>
    <col min="2323" max="2566" width="11.44140625" style="3"/>
    <col min="2567" max="2567" width="4.6640625" style="3" customWidth="1"/>
    <col min="2568" max="2568" width="11" style="3" customWidth="1"/>
    <col min="2569" max="2569" width="24.88671875" style="3" customWidth="1"/>
    <col min="2570" max="2570" width="11.33203125" style="3" customWidth="1"/>
    <col min="2571" max="2571" width="19.5546875" style="3" customWidth="1"/>
    <col min="2572" max="2572" width="32.109375" style="3" customWidth="1"/>
    <col min="2573" max="2573" width="19.44140625" style="3" customWidth="1"/>
    <col min="2574" max="2574" width="13.6640625" style="3" customWidth="1"/>
    <col min="2575" max="2575" width="33.44140625" style="3" customWidth="1"/>
    <col min="2576" max="2576" width="39.33203125" style="3" customWidth="1"/>
    <col min="2577" max="2577" width="8.109375" style="3" customWidth="1"/>
    <col min="2578" max="2578" width="33" style="3" customWidth="1"/>
    <col min="2579" max="2822" width="11.44140625" style="3"/>
    <col min="2823" max="2823" width="4.6640625" style="3" customWidth="1"/>
    <col min="2824" max="2824" width="11" style="3" customWidth="1"/>
    <col min="2825" max="2825" width="24.88671875" style="3" customWidth="1"/>
    <col min="2826" max="2826" width="11.33203125" style="3" customWidth="1"/>
    <col min="2827" max="2827" width="19.5546875" style="3" customWidth="1"/>
    <col min="2828" max="2828" width="32.109375" style="3" customWidth="1"/>
    <col min="2829" max="2829" width="19.44140625" style="3" customWidth="1"/>
    <col min="2830" max="2830" width="13.6640625" style="3" customWidth="1"/>
    <col min="2831" max="2831" width="33.44140625" style="3" customWidth="1"/>
    <col min="2832" max="2832" width="39.33203125" style="3" customWidth="1"/>
    <col min="2833" max="2833" width="8.109375" style="3" customWidth="1"/>
    <col min="2834" max="2834" width="33" style="3" customWidth="1"/>
    <col min="2835" max="3078" width="11.44140625" style="3"/>
    <col min="3079" max="3079" width="4.6640625" style="3" customWidth="1"/>
    <col min="3080" max="3080" width="11" style="3" customWidth="1"/>
    <col min="3081" max="3081" width="24.88671875" style="3" customWidth="1"/>
    <col min="3082" max="3082" width="11.33203125" style="3" customWidth="1"/>
    <col min="3083" max="3083" width="19.5546875" style="3" customWidth="1"/>
    <col min="3084" max="3084" width="32.109375" style="3" customWidth="1"/>
    <col min="3085" max="3085" width="19.44140625" style="3" customWidth="1"/>
    <col min="3086" max="3086" width="13.6640625" style="3" customWidth="1"/>
    <col min="3087" max="3087" width="33.44140625" style="3" customWidth="1"/>
    <col min="3088" max="3088" width="39.33203125" style="3" customWidth="1"/>
    <col min="3089" max="3089" width="8.109375" style="3" customWidth="1"/>
    <col min="3090" max="3090" width="33" style="3" customWidth="1"/>
    <col min="3091" max="3334" width="11.44140625" style="3"/>
    <col min="3335" max="3335" width="4.6640625" style="3" customWidth="1"/>
    <col min="3336" max="3336" width="11" style="3" customWidth="1"/>
    <col min="3337" max="3337" width="24.88671875" style="3" customWidth="1"/>
    <col min="3338" max="3338" width="11.33203125" style="3" customWidth="1"/>
    <col min="3339" max="3339" width="19.5546875" style="3" customWidth="1"/>
    <col min="3340" max="3340" width="32.109375" style="3" customWidth="1"/>
    <col min="3341" max="3341" width="19.44140625" style="3" customWidth="1"/>
    <col min="3342" max="3342" width="13.6640625" style="3" customWidth="1"/>
    <col min="3343" max="3343" width="33.44140625" style="3" customWidth="1"/>
    <col min="3344" max="3344" width="39.33203125" style="3" customWidth="1"/>
    <col min="3345" max="3345" width="8.109375" style="3" customWidth="1"/>
    <col min="3346" max="3346" width="33" style="3" customWidth="1"/>
    <col min="3347" max="3590" width="11.44140625" style="3"/>
    <col min="3591" max="3591" width="4.6640625" style="3" customWidth="1"/>
    <col min="3592" max="3592" width="11" style="3" customWidth="1"/>
    <col min="3593" max="3593" width="24.88671875" style="3" customWidth="1"/>
    <col min="3594" max="3594" width="11.33203125" style="3" customWidth="1"/>
    <col min="3595" max="3595" width="19.5546875" style="3" customWidth="1"/>
    <col min="3596" max="3596" width="32.109375" style="3" customWidth="1"/>
    <col min="3597" max="3597" width="19.44140625" style="3" customWidth="1"/>
    <col min="3598" max="3598" width="13.6640625" style="3" customWidth="1"/>
    <col min="3599" max="3599" width="33.44140625" style="3" customWidth="1"/>
    <col min="3600" max="3600" width="39.33203125" style="3" customWidth="1"/>
    <col min="3601" max="3601" width="8.109375" style="3" customWidth="1"/>
    <col min="3602" max="3602" width="33" style="3" customWidth="1"/>
    <col min="3603" max="3846" width="11.44140625" style="3"/>
    <col min="3847" max="3847" width="4.6640625" style="3" customWidth="1"/>
    <col min="3848" max="3848" width="11" style="3" customWidth="1"/>
    <col min="3849" max="3849" width="24.88671875" style="3" customWidth="1"/>
    <col min="3850" max="3850" width="11.33203125" style="3" customWidth="1"/>
    <col min="3851" max="3851" width="19.5546875" style="3" customWidth="1"/>
    <col min="3852" max="3852" width="32.109375" style="3" customWidth="1"/>
    <col min="3853" max="3853" width="19.44140625" style="3" customWidth="1"/>
    <col min="3854" max="3854" width="13.6640625" style="3" customWidth="1"/>
    <col min="3855" max="3855" width="33.44140625" style="3" customWidth="1"/>
    <col min="3856" max="3856" width="39.33203125" style="3" customWidth="1"/>
    <col min="3857" max="3857" width="8.109375" style="3" customWidth="1"/>
    <col min="3858" max="3858" width="33" style="3" customWidth="1"/>
    <col min="3859" max="4102" width="11.44140625" style="3"/>
    <col min="4103" max="4103" width="4.6640625" style="3" customWidth="1"/>
    <col min="4104" max="4104" width="11" style="3" customWidth="1"/>
    <col min="4105" max="4105" width="24.88671875" style="3" customWidth="1"/>
    <col min="4106" max="4106" width="11.33203125" style="3" customWidth="1"/>
    <col min="4107" max="4107" width="19.5546875" style="3" customWidth="1"/>
    <col min="4108" max="4108" width="32.109375" style="3" customWidth="1"/>
    <col min="4109" max="4109" width="19.44140625" style="3" customWidth="1"/>
    <col min="4110" max="4110" width="13.6640625" style="3" customWidth="1"/>
    <col min="4111" max="4111" width="33.44140625" style="3" customWidth="1"/>
    <col min="4112" max="4112" width="39.33203125" style="3" customWidth="1"/>
    <col min="4113" max="4113" width="8.109375" style="3" customWidth="1"/>
    <col min="4114" max="4114" width="33" style="3" customWidth="1"/>
    <col min="4115" max="4358" width="11.44140625" style="3"/>
    <col min="4359" max="4359" width="4.6640625" style="3" customWidth="1"/>
    <col min="4360" max="4360" width="11" style="3" customWidth="1"/>
    <col min="4361" max="4361" width="24.88671875" style="3" customWidth="1"/>
    <col min="4362" max="4362" width="11.33203125" style="3" customWidth="1"/>
    <col min="4363" max="4363" width="19.5546875" style="3" customWidth="1"/>
    <col min="4364" max="4364" width="32.109375" style="3" customWidth="1"/>
    <col min="4365" max="4365" width="19.44140625" style="3" customWidth="1"/>
    <col min="4366" max="4366" width="13.6640625" style="3" customWidth="1"/>
    <col min="4367" max="4367" width="33.44140625" style="3" customWidth="1"/>
    <col min="4368" max="4368" width="39.33203125" style="3" customWidth="1"/>
    <col min="4369" max="4369" width="8.109375" style="3" customWidth="1"/>
    <col min="4370" max="4370" width="33" style="3" customWidth="1"/>
    <col min="4371" max="4614" width="11.44140625" style="3"/>
    <col min="4615" max="4615" width="4.6640625" style="3" customWidth="1"/>
    <col min="4616" max="4616" width="11" style="3" customWidth="1"/>
    <col min="4617" max="4617" width="24.88671875" style="3" customWidth="1"/>
    <col min="4618" max="4618" width="11.33203125" style="3" customWidth="1"/>
    <col min="4619" max="4619" width="19.5546875" style="3" customWidth="1"/>
    <col min="4620" max="4620" width="32.109375" style="3" customWidth="1"/>
    <col min="4621" max="4621" width="19.44140625" style="3" customWidth="1"/>
    <col min="4622" max="4622" width="13.6640625" style="3" customWidth="1"/>
    <col min="4623" max="4623" width="33.44140625" style="3" customWidth="1"/>
    <col min="4624" max="4624" width="39.33203125" style="3" customWidth="1"/>
    <col min="4625" max="4625" width="8.109375" style="3" customWidth="1"/>
    <col min="4626" max="4626" width="33" style="3" customWidth="1"/>
    <col min="4627" max="4870" width="11.44140625" style="3"/>
    <col min="4871" max="4871" width="4.6640625" style="3" customWidth="1"/>
    <col min="4872" max="4872" width="11" style="3" customWidth="1"/>
    <col min="4873" max="4873" width="24.88671875" style="3" customWidth="1"/>
    <col min="4874" max="4874" width="11.33203125" style="3" customWidth="1"/>
    <col min="4875" max="4875" width="19.5546875" style="3" customWidth="1"/>
    <col min="4876" max="4876" width="32.109375" style="3" customWidth="1"/>
    <col min="4877" max="4877" width="19.44140625" style="3" customWidth="1"/>
    <col min="4878" max="4878" width="13.6640625" style="3" customWidth="1"/>
    <col min="4879" max="4879" width="33.44140625" style="3" customWidth="1"/>
    <col min="4880" max="4880" width="39.33203125" style="3" customWidth="1"/>
    <col min="4881" max="4881" width="8.109375" style="3" customWidth="1"/>
    <col min="4882" max="4882" width="33" style="3" customWidth="1"/>
    <col min="4883" max="5126" width="11.44140625" style="3"/>
    <col min="5127" max="5127" width="4.6640625" style="3" customWidth="1"/>
    <col min="5128" max="5128" width="11" style="3" customWidth="1"/>
    <col min="5129" max="5129" width="24.88671875" style="3" customWidth="1"/>
    <col min="5130" max="5130" width="11.33203125" style="3" customWidth="1"/>
    <col min="5131" max="5131" width="19.5546875" style="3" customWidth="1"/>
    <col min="5132" max="5132" width="32.109375" style="3" customWidth="1"/>
    <col min="5133" max="5133" width="19.44140625" style="3" customWidth="1"/>
    <col min="5134" max="5134" width="13.6640625" style="3" customWidth="1"/>
    <col min="5135" max="5135" width="33.44140625" style="3" customWidth="1"/>
    <col min="5136" max="5136" width="39.33203125" style="3" customWidth="1"/>
    <col min="5137" max="5137" width="8.109375" style="3" customWidth="1"/>
    <col min="5138" max="5138" width="33" style="3" customWidth="1"/>
    <col min="5139" max="5382" width="11.44140625" style="3"/>
    <col min="5383" max="5383" width="4.6640625" style="3" customWidth="1"/>
    <col min="5384" max="5384" width="11" style="3" customWidth="1"/>
    <col min="5385" max="5385" width="24.88671875" style="3" customWidth="1"/>
    <col min="5386" max="5386" width="11.33203125" style="3" customWidth="1"/>
    <col min="5387" max="5387" width="19.5546875" style="3" customWidth="1"/>
    <col min="5388" max="5388" width="32.109375" style="3" customWidth="1"/>
    <col min="5389" max="5389" width="19.44140625" style="3" customWidth="1"/>
    <col min="5390" max="5390" width="13.6640625" style="3" customWidth="1"/>
    <col min="5391" max="5391" width="33.44140625" style="3" customWidth="1"/>
    <col min="5392" max="5392" width="39.33203125" style="3" customWidth="1"/>
    <col min="5393" max="5393" width="8.109375" style="3" customWidth="1"/>
    <col min="5394" max="5394" width="33" style="3" customWidth="1"/>
    <col min="5395" max="5638" width="11.44140625" style="3"/>
    <col min="5639" max="5639" width="4.6640625" style="3" customWidth="1"/>
    <col min="5640" max="5640" width="11" style="3" customWidth="1"/>
    <col min="5641" max="5641" width="24.88671875" style="3" customWidth="1"/>
    <col min="5642" max="5642" width="11.33203125" style="3" customWidth="1"/>
    <col min="5643" max="5643" width="19.5546875" style="3" customWidth="1"/>
    <col min="5644" max="5644" width="32.109375" style="3" customWidth="1"/>
    <col min="5645" max="5645" width="19.44140625" style="3" customWidth="1"/>
    <col min="5646" max="5646" width="13.6640625" style="3" customWidth="1"/>
    <col min="5647" max="5647" width="33.44140625" style="3" customWidth="1"/>
    <col min="5648" max="5648" width="39.33203125" style="3" customWidth="1"/>
    <col min="5649" max="5649" width="8.109375" style="3" customWidth="1"/>
    <col min="5650" max="5650" width="33" style="3" customWidth="1"/>
    <col min="5651" max="5894" width="11.44140625" style="3"/>
    <col min="5895" max="5895" width="4.6640625" style="3" customWidth="1"/>
    <col min="5896" max="5896" width="11" style="3" customWidth="1"/>
    <col min="5897" max="5897" width="24.88671875" style="3" customWidth="1"/>
    <col min="5898" max="5898" width="11.33203125" style="3" customWidth="1"/>
    <col min="5899" max="5899" width="19.5546875" style="3" customWidth="1"/>
    <col min="5900" max="5900" width="32.109375" style="3" customWidth="1"/>
    <col min="5901" max="5901" width="19.44140625" style="3" customWidth="1"/>
    <col min="5902" max="5902" width="13.6640625" style="3" customWidth="1"/>
    <col min="5903" max="5903" width="33.44140625" style="3" customWidth="1"/>
    <col min="5904" max="5904" width="39.33203125" style="3" customWidth="1"/>
    <col min="5905" max="5905" width="8.109375" style="3" customWidth="1"/>
    <col min="5906" max="5906" width="33" style="3" customWidth="1"/>
    <col min="5907" max="6150" width="11.44140625" style="3"/>
    <col min="6151" max="6151" width="4.6640625" style="3" customWidth="1"/>
    <col min="6152" max="6152" width="11" style="3" customWidth="1"/>
    <col min="6153" max="6153" width="24.88671875" style="3" customWidth="1"/>
    <col min="6154" max="6154" width="11.33203125" style="3" customWidth="1"/>
    <col min="6155" max="6155" width="19.5546875" style="3" customWidth="1"/>
    <col min="6156" max="6156" width="32.109375" style="3" customWidth="1"/>
    <col min="6157" max="6157" width="19.44140625" style="3" customWidth="1"/>
    <col min="6158" max="6158" width="13.6640625" style="3" customWidth="1"/>
    <col min="6159" max="6159" width="33.44140625" style="3" customWidth="1"/>
    <col min="6160" max="6160" width="39.33203125" style="3" customWidth="1"/>
    <col min="6161" max="6161" width="8.109375" style="3" customWidth="1"/>
    <col min="6162" max="6162" width="33" style="3" customWidth="1"/>
    <col min="6163" max="6406" width="11.44140625" style="3"/>
    <col min="6407" max="6407" width="4.6640625" style="3" customWidth="1"/>
    <col min="6408" max="6408" width="11" style="3" customWidth="1"/>
    <col min="6409" max="6409" width="24.88671875" style="3" customWidth="1"/>
    <col min="6410" max="6410" width="11.33203125" style="3" customWidth="1"/>
    <col min="6411" max="6411" width="19.5546875" style="3" customWidth="1"/>
    <col min="6412" max="6412" width="32.109375" style="3" customWidth="1"/>
    <col min="6413" max="6413" width="19.44140625" style="3" customWidth="1"/>
    <col min="6414" max="6414" width="13.6640625" style="3" customWidth="1"/>
    <col min="6415" max="6415" width="33.44140625" style="3" customWidth="1"/>
    <col min="6416" max="6416" width="39.33203125" style="3" customWidth="1"/>
    <col min="6417" max="6417" width="8.109375" style="3" customWidth="1"/>
    <col min="6418" max="6418" width="33" style="3" customWidth="1"/>
    <col min="6419" max="6662" width="11.44140625" style="3"/>
    <col min="6663" max="6663" width="4.6640625" style="3" customWidth="1"/>
    <col min="6664" max="6664" width="11" style="3" customWidth="1"/>
    <col min="6665" max="6665" width="24.88671875" style="3" customWidth="1"/>
    <col min="6666" max="6666" width="11.33203125" style="3" customWidth="1"/>
    <col min="6667" max="6667" width="19.5546875" style="3" customWidth="1"/>
    <col min="6668" max="6668" width="32.109375" style="3" customWidth="1"/>
    <col min="6669" max="6669" width="19.44140625" style="3" customWidth="1"/>
    <col min="6670" max="6670" width="13.6640625" style="3" customWidth="1"/>
    <col min="6671" max="6671" width="33.44140625" style="3" customWidth="1"/>
    <col min="6672" max="6672" width="39.33203125" style="3" customWidth="1"/>
    <col min="6673" max="6673" width="8.109375" style="3" customWidth="1"/>
    <col min="6674" max="6674" width="33" style="3" customWidth="1"/>
    <col min="6675" max="6918" width="11.44140625" style="3"/>
    <col min="6919" max="6919" width="4.6640625" style="3" customWidth="1"/>
    <col min="6920" max="6920" width="11" style="3" customWidth="1"/>
    <col min="6921" max="6921" width="24.88671875" style="3" customWidth="1"/>
    <col min="6922" max="6922" width="11.33203125" style="3" customWidth="1"/>
    <col min="6923" max="6923" width="19.5546875" style="3" customWidth="1"/>
    <col min="6924" max="6924" width="32.109375" style="3" customWidth="1"/>
    <col min="6925" max="6925" width="19.44140625" style="3" customWidth="1"/>
    <col min="6926" max="6926" width="13.6640625" style="3" customWidth="1"/>
    <col min="6927" max="6927" width="33.44140625" style="3" customWidth="1"/>
    <col min="6928" max="6928" width="39.33203125" style="3" customWidth="1"/>
    <col min="6929" max="6929" width="8.109375" style="3" customWidth="1"/>
    <col min="6930" max="6930" width="33" style="3" customWidth="1"/>
    <col min="6931" max="7174" width="11.44140625" style="3"/>
    <col min="7175" max="7175" width="4.6640625" style="3" customWidth="1"/>
    <col min="7176" max="7176" width="11" style="3" customWidth="1"/>
    <col min="7177" max="7177" width="24.88671875" style="3" customWidth="1"/>
    <col min="7178" max="7178" width="11.33203125" style="3" customWidth="1"/>
    <col min="7179" max="7179" width="19.5546875" style="3" customWidth="1"/>
    <col min="7180" max="7180" width="32.109375" style="3" customWidth="1"/>
    <col min="7181" max="7181" width="19.44140625" style="3" customWidth="1"/>
    <col min="7182" max="7182" width="13.6640625" style="3" customWidth="1"/>
    <col min="7183" max="7183" width="33.44140625" style="3" customWidth="1"/>
    <col min="7184" max="7184" width="39.33203125" style="3" customWidth="1"/>
    <col min="7185" max="7185" width="8.109375" style="3" customWidth="1"/>
    <col min="7186" max="7186" width="33" style="3" customWidth="1"/>
    <col min="7187" max="7430" width="11.44140625" style="3"/>
    <col min="7431" max="7431" width="4.6640625" style="3" customWidth="1"/>
    <col min="7432" max="7432" width="11" style="3" customWidth="1"/>
    <col min="7433" max="7433" width="24.88671875" style="3" customWidth="1"/>
    <col min="7434" max="7434" width="11.33203125" style="3" customWidth="1"/>
    <col min="7435" max="7435" width="19.5546875" style="3" customWidth="1"/>
    <col min="7436" max="7436" width="32.109375" style="3" customWidth="1"/>
    <col min="7437" max="7437" width="19.44140625" style="3" customWidth="1"/>
    <col min="7438" max="7438" width="13.6640625" style="3" customWidth="1"/>
    <col min="7439" max="7439" width="33.44140625" style="3" customWidth="1"/>
    <col min="7440" max="7440" width="39.33203125" style="3" customWidth="1"/>
    <col min="7441" max="7441" width="8.109375" style="3" customWidth="1"/>
    <col min="7442" max="7442" width="33" style="3" customWidth="1"/>
    <col min="7443" max="7686" width="11.44140625" style="3"/>
    <col min="7687" max="7687" width="4.6640625" style="3" customWidth="1"/>
    <col min="7688" max="7688" width="11" style="3" customWidth="1"/>
    <col min="7689" max="7689" width="24.88671875" style="3" customWidth="1"/>
    <col min="7690" max="7690" width="11.33203125" style="3" customWidth="1"/>
    <col min="7691" max="7691" width="19.5546875" style="3" customWidth="1"/>
    <col min="7692" max="7692" width="32.109375" style="3" customWidth="1"/>
    <col min="7693" max="7693" width="19.44140625" style="3" customWidth="1"/>
    <col min="7694" max="7694" width="13.6640625" style="3" customWidth="1"/>
    <col min="7695" max="7695" width="33.44140625" style="3" customWidth="1"/>
    <col min="7696" max="7696" width="39.33203125" style="3" customWidth="1"/>
    <col min="7697" max="7697" width="8.109375" style="3" customWidth="1"/>
    <col min="7698" max="7698" width="33" style="3" customWidth="1"/>
    <col min="7699" max="7942" width="11.44140625" style="3"/>
    <col min="7943" max="7943" width="4.6640625" style="3" customWidth="1"/>
    <col min="7944" max="7944" width="11" style="3" customWidth="1"/>
    <col min="7945" max="7945" width="24.88671875" style="3" customWidth="1"/>
    <col min="7946" max="7946" width="11.33203125" style="3" customWidth="1"/>
    <col min="7947" max="7947" width="19.5546875" style="3" customWidth="1"/>
    <col min="7948" max="7948" width="32.109375" style="3" customWidth="1"/>
    <col min="7949" max="7949" width="19.44140625" style="3" customWidth="1"/>
    <col min="7950" max="7950" width="13.6640625" style="3" customWidth="1"/>
    <col min="7951" max="7951" width="33.44140625" style="3" customWidth="1"/>
    <col min="7952" max="7952" width="39.33203125" style="3" customWidth="1"/>
    <col min="7953" max="7953" width="8.109375" style="3" customWidth="1"/>
    <col min="7954" max="7954" width="33" style="3" customWidth="1"/>
    <col min="7955" max="8198" width="11.44140625" style="3"/>
    <col min="8199" max="8199" width="4.6640625" style="3" customWidth="1"/>
    <col min="8200" max="8200" width="11" style="3" customWidth="1"/>
    <col min="8201" max="8201" width="24.88671875" style="3" customWidth="1"/>
    <col min="8202" max="8202" width="11.33203125" style="3" customWidth="1"/>
    <col min="8203" max="8203" width="19.5546875" style="3" customWidth="1"/>
    <col min="8204" max="8204" width="32.109375" style="3" customWidth="1"/>
    <col min="8205" max="8205" width="19.44140625" style="3" customWidth="1"/>
    <col min="8206" max="8206" width="13.6640625" style="3" customWidth="1"/>
    <col min="8207" max="8207" width="33.44140625" style="3" customWidth="1"/>
    <col min="8208" max="8208" width="39.33203125" style="3" customWidth="1"/>
    <col min="8209" max="8209" width="8.109375" style="3" customWidth="1"/>
    <col min="8210" max="8210" width="33" style="3" customWidth="1"/>
    <col min="8211" max="8454" width="11.44140625" style="3"/>
    <col min="8455" max="8455" width="4.6640625" style="3" customWidth="1"/>
    <col min="8456" max="8456" width="11" style="3" customWidth="1"/>
    <col min="8457" max="8457" width="24.88671875" style="3" customWidth="1"/>
    <col min="8458" max="8458" width="11.33203125" style="3" customWidth="1"/>
    <col min="8459" max="8459" width="19.5546875" style="3" customWidth="1"/>
    <col min="8460" max="8460" width="32.109375" style="3" customWidth="1"/>
    <col min="8461" max="8461" width="19.44140625" style="3" customWidth="1"/>
    <col min="8462" max="8462" width="13.6640625" style="3" customWidth="1"/>
    <col min="8463" max="8463" width="33.44140625" style="3" customWidth="1"/>
    <col min="8464" max="8464" width="39.33203125" style="3" customWidth="1"/>
    <col min="8465" max="8465" width="8.109375" style="3" customWidth="1"/>
    <col min="8466" max="8466" width="33" style="3" customWidth="1"/>
    <col min="8467" max="8710" width="11.44140625" style="3"/>
    <col min="8711" max="8711" width="4.6640625" style="3" customWidth="1"/>
    <col min="8712" max="8712" width="11" style="3" customWidth="1"/>
    <col min="8713" max="8713" width="24.88671875" style="3" customWidth="1"/>
    <col min="8714" max="8714" width="11.33203125" style="3" customWidth="1"/>
    <col min="8715" max="8715" width="19.5546875" style="3" customWidth="1"/>
    <col min="8716" max="8716" width="32.109375" style="3" customWidth="1"/>
    <col min="8717" max="8717" width="19.44140625" style="3" customWidth="1"/>
    <col min="8718" max="8718" width="13.6640625" style="3" customWidth="1"/>
    <col min="8719" max="8719" width="33.44140625" style="3" customWidth="1"/>
    <col min="8720" max="8720" width="39.33203125" style="3" customWidth="1"/>
    <col min="8721" max="8721" width="8.109375" style="3" customWidth="1"/>
    <col min="8722" max="8722" width="33" style="3" customWidth="1"/>
    <col min="8723" max="8966" width="11.44140625" style="3"/>
    <col min="8967" max="8967" width="4.6640625" style="3" customWidth="1"/>
    <col min="8968" max="8968" width="11" style="3" customWidth="1"/>
    <col min="8969" max="8969" width="24.88671875" style="3" customWidth="1"/>
    <col min="8970" max="8970" width="11.33203125" style="3" customWidth="1"/>
    <col min="8971" max="8971" width="19.5546875" style="3" customWidth="1"/>
    <col min="8972" max="8972" width="32.109375" style="3" customWidth="1"/>
    <col min="8973" max="8973" width="19.44140625" style="3" customWidth="1"/>
    <col min="8974" max="8974" width="13.6640625" style="3" customWidth="1"/>
    <col min="8975" max="8975" width="33.44140625" style="3" customWidth="1"/>
    <col min="8976" max="8976" width="39.33203125" style="3" customWidth="1"/>
    <col min="8977" max="8977" width="8.109375" style="3" customWidth="1"/>
    <col min="8978" max="8978" width="33" style="3" customWidth="1"/>
    <col min="8979" max="9222" width="11.44140625" style="3"/>
    <col min="9223" max="9223" width="4.6640625" style="3" customWidth="1"/>
    <col min="9224" max="9224" width="11" style="3" customWidth="1"/>
    <col min="9225" max="9225" width="24.88671875" style="3" customWidth="1"/>
    <col min="9226" max="9226" width="11.33203125" style="3" customWidth="1"/>
    <col min="9227" max="9227" width="19.5546875" style="3" customWidth="1"/>
    <col min="9228" max="9228" width="32.109375" style="3" customWidth="1"/>
    <col min="9229" max="9229" width="19.44140625" style="3" customWidth="1"/>
    <col min="9230" max="9230" width="13.6640625" style="3" customWidth="1"/>
    <col min="9231" max="9231" width="33.44140625" style="3" customWidth="1"/>
    <col min="9232" max="9232" width="39.33203125" style="3" customWidth="1"/>
    <col min="9233" max="9233" width="8.109375" style="3" customWidth="1"/>
    <col min="9234" max="9234" width="33" style="3" customWidth="1"/>
    <col min="9235" max="9478" width="11.44140625" style="3"/>
    <col min="9479" max="9479" width="4.6640625" style="3" customWidth="1"/>
    <col min="9480" max="9480" width="11" style="3" customWidth="1"/>
    <col min="9481" max="9481" width="24.88671875" style="3" customWidth="1"/>
    <col min="9482" max="9482" width="11.33203125" style="3" customWidth="1"/>
    <col min="9483" max="9483" width="19.5546875" style="3" customWidth="1"/>
    <col min="9484" max="9484" width="32.109375" style="3" customWidth="1"/>
    <col min="9485" max="9485" width="19.44140625" style="3" customWidth="1"/>
    <col min="9486" max="9486" width="13.6640625" style="3" customWidth="1"/>
    <col min="9487" max="9487" width="33.44140625" style="3" customWidth="1"/>
    <col min="9488" max="9488" width="39.33203125" style="3" customWidth="1"/>
    <col min="9489" max="9489" width="8.109375" style="3" customWidth="1"/>
    <col min="9490" max="9490" width="33" style="3" customWidth="1"/>
    <col min="9491" max="9734" width="11.44140625" style="3"/>
    <col min="9735" max="9735" width="4.6640625" style="3" customWidth="1"/>
    <col min="9736" max="9736" width="11" style="3" customWidth="1"/>
    <col min="9737" max="9737" width="24.88671875" style="3" customWidth="1"/>
    <col min="9738" max="9738" width="11.33203125" style="3" customWidth="1"/>
    <col min="9739" max="9739" width="19.5546875" style="3" customWidth="1"/>
    <col min="9740" max="9740" width="32.109375" style="3" customWidth="1"/>
    <col min="9741" max="9741" width="19.44140625" style="3" customWidth="1"/>
    <col min="9742" max="9742" width="13.6640625" style="3" customWidth="1"/>
    <col min="9743" max="9743" width="33.44140625" style="3" customWidth="1"/>
    <col min="9744" max="9744" width="39.33203125" style="3" customWidth="1"/>
    <col min="9745" max="9745" width="8.109375" style="3" customWidth="1"/>
    <col min="9746" max="9746" width="33" style="3" customWidth="1"/>
    <col min="9747" max="9990" width="11.44140625" style="3"/>
    <col min="9991" max="9991" width="4.6640625" style="3" customWidth="1"/>
    <col min="9992" max="9992" width="11" style="3" customWidth="1"/>
    <col min="9993" max="9993" width="24.88671875" style="3" customWidth="1"/>
    <col min="9994" max="9994" width="11.33203125" style="3" customWidth="1"/>
    <col min="9995" max="9995" width="19.5546875" style="3" customWidth="1"/>
    <col min="9996" max="9996" width="32.109375" style="3" customWidth="1"/>
    <col min="9997" max="9997" width="19.44140625" style="3" customWidth="1"/>
    <col min="9998" max="9998" width="13.6640625" style="3" customWidth="1"/>
    <col min="9999" max="9999" width="33.44140625" style="3" customWidth="1"/>
    <col min="10000" max="10000" width="39.33203125" style="3" customWidth="1"/>
    <col min="10001" max="10001" width="8.109375" style="3" customWidth="1"/>
    <col min="10002" max="10002" width="33" style="3" customWidth="1"/>
    <col min="10003" max="10246" width="11.44140625" style="3"/>
    <col min="10247" max="10247" width="4.6640625" style="3" customWidth="1"/>
    <col min="10248" max="10248" width="11" style="3" customWidth="1"/>
    <col min="10249" max="10249" width="24.88671875" style="3" customWidth="1"/>
    <col min="10250" max="10250" width="11.33203125" style="3" customWidth="1"/>
    <col min="10251" max="10251" width="19.5546875" style="3" customWidth="1"/>
    <col min="10252" max="10252" width="32.109375" style="3" customWidth="1"/>
    <col min="10253" max="10253" width="19.44140625" style="3" customWidth="1"/>
    <col min="10254" max="10254" width="13.6640625" style="3" customWidth="1"/>
    <col min="10255" max="10255" width="33.44140625" style="3" customWidth="1"/>
    <col min="10256" max="10256" width="39.33203125" style="3" customWidth="1"/>
    <col min="10257" max="10257" width="8.109375" style="3" customWidth="1"/>
    <col min="10258" max="10258" width="33" style="3" customWidth="1"/>
    <col min="10259" max="10502" width="11.44140625" style="3"/>
    <col min="10503" max="10503" width="4.6640625" style="3" customWidth="1"/>
    <col min="10504" max="10504" width="11" style="3" customWidth="1"/>
    <col min="10505" max="10505" width="24.88671875" style="3" customWidth="1"/>
    <col min="10506" max="10506" width="11.33203125" style="3" customWidth="1"/>
    <col min="10507" max="10507" width="19.5546875" style="3" customWidth="1"/>
    <col min="10508" max="10508" width="32.109375" style="3" customWidth="1"/>
    <col min="10509" max="10509" width="19.44140625" style="3" customWidth="1"/>
    <col min="10510" max="10510" width="13.6640625" style="3" customWidth="1"/>
    <col min="10511" max="10511" width="33.44140625" style="3" customWidth="1"/>
    <col min="10512" max="10512" width="39.33203125" style="3" customWidth="1"/>
    <col min="10513" max="10513" width="8.109375" style="3" customWidth="1"/>
    <col min="10514" max="10514" width="33" style="3" customWidth="1"/>
    <col min="10515" max="10758" width="11.44140625" style="3"/>
    <col min="10759" max="10759" width="4.6640625" style="3" customWidth="1"/>
    <col min="10760" max="10760" width="11" style="3" customWidth="1"/>
    <col min="10761" max="10761" width="24.88671875" style="3" customWidth="1"/>
    <col min="10762" max="10762" width="11.33203125" style="3" customWidth="1"/>
    <col min="10763" max="10763" width="19.5546875" style="3" customWidth="1"/>
    <col min="10764" max="10764" width="32.109375" style="3" customWidth="1"/>
    <col min="10765" max="10765" width="19.44140625" style="3" customWidth="1"/>
    <col min="10766" max="10766" width="13.6640625" style="3" customWidth="1"/>
    <col min="10767" max="10767" width="33.44140625" style="3" customWidth="1"/>
    <col min="10768" max="10768" width="39.33203125" style="3" customWidth="1"/>
    <col min="10769" max="10769" width="8.109375" style="3" customWidth="1"/>
    <col min="10770" max="10770" width="33" style="3" customWidth="1"/>
    <col min="10771" max="11014" width="11.44140625" style="3"/>
    <col min="11015" max="11015" width="4.6640625" style="3" customWidth="1"/>
    <col min="11016" max="11016" width="11" style="3" customWidth="1"/>
    <col min="11017" max="11017" width="24.88671875" style="3" customWidth="1"/>
    <col min="11018" max="11018" width="11.33203125" style="3" customWidth="1"/>
    <col min="11019" max="11019" width="19.5546875" style="3" customWidth="1"/>
    <col min="11020" max="11020" width="32.109375" style="3" customWidth="1"/>
    <col min="11021" max="11021" width="19.44140625" style="3" customWidth="1"/>
    <col min="11022" max="11022" width="13.6640625" style="3" customWidth="1"/>
    <col min="11023" max="11023" width="33.44140625" style="3" customWidth="1"/>
    <col min="11024" max="11024" width="39.33203125" style="3" customWidth="1"/>
    <col min="11025" max="11025" width="8.109375" style="3" customWidth="1"/>
    <col min="11026" max="11026" width="33" style="3" customWidth="1"/>
    <col min="11027" max="11270" width="11.44140625" style="3"/>
    <col min="11271" max="11271" width="4.6640625" style="3" customWidth="1"/>
    <col min="11272" max="11272" width="11" style="3" customWidth="1"/>
    <col min="11273" max="11273" width="24.88671875" style="3" customWidth="1"/>
    <col min="11274" max="11274" width="11.33203125" style="3" customWidth="1"/>
    <col min="11275" max="11275" width="19.5546875" style="3" customWidth="1"/>
    <col min="11276" max="11276" width="32.109375" style="3" customWidth="1"/>
    <col min="11277" max="11277" width="19.44140625" style="3" customWidth="1"/>
    <col min="11278" max="11278" width="13.6640625" style="3" customWidth="1"/>
    <col min="11279" max="11279" width="33.44140625" style="3" customWidth="1"/>
    <col min="11280" max="11280" width="39.33203125" style="3" customWidth="1"/>
    <col min="11281" max="11281" width="8.109375" style="3" customWidth="1"/>
    <col min="11282" max="11282" width="33" style="3" customWidth="1"/>
    <col min="11283" max="11526" width="11.44140625" style="3"/>
    <col min="11527" max="11527" width="4.6640625" style="3" customWidth="1"/>
    <col min="11528" max="11528" width="11" style="3" customWidth="1"/>
    <col min="11529" max="11529" width="24.88671875" style="3" customWidth="1"/>
    <col min="11530" max="11530" width="11.33203125" style="3" customWidth="1"/>
    <col min="11531" max="11531" width="19.5546875" style="3" customWidth="1"/>
    <col min="11532" max="11532" width="32.109375" style="3" customWidth="1"/>
    <col min="11533" max="11533" width="19.44140625" style="3" customWidth="1"/>
    <col min="11534" max="11534" width="13.6640625" style="3" customWidth="1"/>
    <col min="11535" max="11535" width="33.44140625" style="3" customWidth="1"/>
    <col min="11536" max="11536" width="39.33203125" style="3" customWidth="1"/>
    <col min="11537" max="11537" width="8.109375" style="3" customWidth="1"/>
    <col min="11538" max="11538" width="33" style="3" customWidth="1"/>
    <col min="11539" max="11782" width="11.44140625" style="3"/>
    <col min="11783" max="11783" width="4.6640625" style="3" customWidth="1"/>
    <col min="11784" max="11784" width="11" style="3" customWidth="1"/>
    <col min="11785" max="11785" width="24.88671875" style="3" customWidth="1"/>
    <col min="11786" max="11786" width="11.33203125" style="3" customWidth="1"/>
    <col min="11787" max="11787" width="19.5546875" style="3" customWidth="1"/>
    <col min="11788" max="11788" width="32.109375" style="3" customWidth="1"/>
    <col min="11789" max="11789" width="19.44140625" style="3" customWidth="1"/>
    <col min="11790" max="11790" width="13.6640625" style="3" customWidth="1"/>
    <col min="11791" max="11791" width="33.44140625" style="3" customWidth="1"/>
    <col min="11792" max="11792" width="39.33203125" style="3" customWidth="1"/>
    <col min="11793" max="11793" width="8.109375" style="3" customWidth="1"/>
    <col min="11794" max="11794" width="33" style="3" customWidth="1"/>
    <col min="11795" max="12038" width="11.44140625" style="3"/>
    <col min="12039" max="12039" width="4.6640625" style="3" customWidth="1"/>
    <col min="12040" max="12040" width="11" style="3" customWidth="1"/>
    <col min="12041" max="12041" width="24.88671875" style="3" customWidth="1"/>
    <col min="12042" max="12042" width="11.33203125" style="3" customWidth="1"/>
    <col min="12043" max="12043" width="19.5546875" style="3" customWidth="1"/>
    <col min="12044" max="12044" width="32.109375" style="3" customWidth="1"/>
    <col min="12045" max="12045" width="19.44140625" style="3" customWidth="1"/>
    <col min="12046" max="12046" width="13.6640625" style="3" customWidth="1"/>
    <col min="12047" max="12047" width="33.44140625" style="3" customWidth="1"/>
    <col min="12048" max="12048" width="39.33203125" style="3" customWidth="1"/>
    <col min="12049" max="12049" width="8.109375" style="3" customWidth="1"/>
    <col min="12050" max="12050" width="33" style="3" customWidth="1"/>
    <col min="12051" max="12294" width="11.44140625" style="3"/>
    <col min="12295" max="12295" width="4.6640625" style="3" customWidth="1"/>
    <col min="12296" max="12296" width="11" style="3" customWidth="1"/>
    <col min="12297" max="12297" width="24.88671875" style="3" customWidth="1"/>
    <col min="12298" max="12298" width="11.33203125" style="3" customWidth="1"/>
    <col min="12299" max="12299" width="19.5546875" style="3" customWidth="1"/>
    <col min="12300" max="12300" width="32.109375" style="3" customWidth="1"/>
    <col min="12301" max="12301" width="19.44140625" style="3" customWidth="1"/>
    <col min="12302" max="12302" width="13.6640625" style="3" customWidth="1"/>
    <col min="12303" max="12303" width="33.44140625" style="3" customWidth="1"/>
    <col min="12304" max="12304" width="39.33203125" style="3" customWidth="1"/>
    <col min="12305" max="12305" width="8.109375" style="3" customWidth="1"/>
    <col min="12306" max="12306" width="33" style="3" customWidth="1"/>
    <col min="12307" max="12550" width="11.44140625" style="3"/>
    <col min="12551" max="12551" width="4.6640625" style="3" customWidth="1"/>
    <col min="12552" max="12552" width="11" style="3" customWidth="1"/>
    <col min="12553" max="12553" width="24.88671875" style="3" customWidth="1"/>
    <col min="12554" max="12554" width="11.33203125" style="3" customWidth="1"/>
    <col min="12555" max="12555" width="19.5546875" style="3" customWidth="1"/>
    <col min="12556" max="12556" width="32.109375" style="3" customWidth="1"/>
    <col min="12557" max="12557" width="19.44140625" style="3" customWidth="1"/>
    <col min="12558" max="12558" width="13.6640625" style="3" customWidth="1"/>
    <col min="12559" max="12559" width="33.44140625" style="3" customWidth="1"/>
    <col min="12560" max="12560" width="39.33203125" style="3" customWidth="1"/>
    <col min="12561" max="12561" width="8.109375" style="3" customWidth="1"/>
    <col min="12562" max="12562" width="33" style="3" customWidth="1"/>
    <col min="12563" max="12806" width="11.44140625" style="3"/>
    <col min="12807" max="12807" width="4.6640625" style="3" customWidth="1"/>
    <col min="12808" max="12808" width="11" style="3" customWidth="1"/>
    <col min="12809" max="12809" width="24.88671875" style="3" customWidth="1"/>
    <col min="12810" max="12810" width="11.33203125" style="3" customWidth="1"/>
    <col min="12811" max="12811" width="19.5546875" style="3" customWidth="1"/>
    <col min="12812" max="12812" width="32.109375" style="3" customWidth="1"/>
    <col min="12813" max="12813" width="19.44140625" style="3" customWidth="1"/>
    <col min="12814" max="12814" width="13.6640625" style="3" customWidth="1"/>
    <col min="12815" max="12815" width="33.44140625" style="3" customWidth="1"/>
    <col min="12816" max="12816" width="39.33203125" style="3" customWidth="1"/>
    <col min="12817" max="12817" width="8.109375" style="3" customWidth="1"/>
    <col min="12818" max="12818" width="33" style="3" customWidth="1"/>
    <col min="12819" max="13062" width="11.44140625" style="3"/>
    <col min="13063" max="13063" width="4.6640625" style="3" customWidth="1"/>
    <col min="13064" max="13064" width="11" style="3" customWidth="1"/>
    <col min="13065" max="13065" width="24.88671875" style="3" customWidth="1"/>
    <col min="13066" max="13066" width="11.33203125" style="3" customWidth="1"/>
    <col min="13067" max="13067" width="19.5546875" style="3" customWidth="1"/>
    <col min="13068" max="13068" width="32.109375" style="3" customWidth="1"/>
    <col min="13069" max="13069" width="19.44140625" style="3" customWidth="1"/>
    <col min="13070" max="13070" width="13.6640625" style="3" customWidth="1"/>
    <col min="13071" max="13071" width="33.44140625" style="3" customWidth="1"/>
    <col min="13072" max="13072" width="39.33203125" style="3" customWidth="1"/>
    <col min="13073" max="13073" width="8.109375" style="3" customWidth="1"/>
    <col min="13074" max="13074" width="33" style="3" customWidth="1"/>
    <col min="13075" max="13318" width="11.44140625" style="3"/>
    <col min="13319" max="13319" width="4.6640625" style="3" customWidth="1"/>
    <col min="13320" max="13320" width="11" style="3" customWidth="1"/>
    <col min="13321" max="13321" width="24.88671875" style="3" customWidth="1"/>
    <col min="13322" max="13322" width="11.33203125" style="3" customWidth="1"/>
    <col min="13323" max="13323" width="19.5546875" style="3" customWidth="1"/>
    <col min="13324" max="13324" width="32.109375" style="3" customWidth="1"/>
    <col min="13325" max="13325" width="19.44140625" style="3" customWidth="1"/>
    <col min="13326" max="13326" width="13.6640625" style="3" customWidth="1"/>
    <col min="13327" max="13327" width="33.44140625" style="3" customWidth="1"/>
    <col min="13328" max="13328" width="39.33203125" style="3" customWidth="1"/>
    <col min="13329" max="13329" width="8.109375" style="3" customWidth="1"/>
    <col min="13330" max="13330" width="33" style="3" customWidth="1"/>
    <col min="13331" max="13574" width="11.44140625" style="3"/>
    <col min="13575" max="13575" width="4.6640625" style="3" customWidth="1"/>
    <col min="13576" max="13576" width="11" style="3" customWidth="1"/>
    <col min="13577" max="13577" width="24.88671875" style="3" customWidth="1"/>
    <col min="13578" max="13578" width="11.33203125" style="3" customWidth="1"/>
    <col min="13579" max="13579" width="19.5546875" style="3" customWidth="1"/>
    <col min="13580" max="13580" width="32.109375" style="3" customWidth="1"/>
    <col min="13581" max="13581" width="19.44140625" style="3" customWidth="1"/>
    <col min="13582" max="13582" width="13.6640625" style="3" customWidth="1"/>
    <col min="13583" max="13583" width="33.44140625" style="3" customWidth="1"/>
    <col min="13584" max="13584" width="39.33203125" style="3" customWidth="1"/>
    <col min="13585" max="13585" width="8.109375" style="3" customWidth="1"/>
    <col min="13586" max="13586" width="33" style="3" customWidth="1"/>
    <col min="13587" max="13830" width="11.44140625" style="3"/>
    <col min="13831" max="13831" width="4.6640625" style="3" customWidth="1"/>
    <col min="13832" max="13832" width="11" style="3" customWidth="1"/>
    <col min="13833" max="13833" width="24.88671875" style="3" customWidth="1"/>
    <col min="13834" max="13834" width="11.33203125" style="3" customWidth="1"/>
    <col min="13835" max="13835" width="19.5546875" style="3" customWidth="1"/>
    <col min="13836" max="13836" width="32.109375" style="3" customWidth="1"/>
    <col min="13837" max="13837" width="19.44140625" style="3" customWidth="1"/>
    <col min="13838" max="13838" width="13.6640625" style="3" customWidth="1"/>
    <col min="13839" max="13839" width="33.44140625" style="3" customWidth="1"/>
    <col min="13840" max="13840" width="39.33203125" style="3" customWidth="1"/>
    <col min="13841" max="13841" width="8.109375" style="3" customWidth="1"/>
    <col min="13842" max="13842" width="33" style="3" customWidth="1"/>
    <col min="13843" max="14086" width="11.44140625" style="3"/>
    <col min="14087" max="14087" width="4.6640625" style="3" customWidth="1"/>
    <col min="14088" max="14088" width="11" style="3" customWidth="1"/>
    <col min="14089" max="14089" width="24.88671875" style="3" customWidth="1"/>
    <col min="14090" max="14090" width="11.33203125" style="3" customWidth="1"/>
    <col min="14091" max="14091" width="19.5546875" style="3" customWidth="1"/>
    <col min="14092" max="14092" width="32.109375" style="3" customWidth="1"/>
    <col min="14093" max="14093" width="19.44140625" style="3" customWidth="1"/>
    <col min="14094" max="14094" width="13.6640625" style="3" customWidth="1"/>
    <col min="14095" max="14095" width="33.44140625" style="3" customWidth="1"/>
    <col min="14096" max="14096" width="39.33203125" style="3" customWidth="1"/>
    <col min="14097" max="14097" width="8.109375" style="3" customWidth="1"/>
    <col min="14098" max="14098" width="33" style="3" customWidth="1"/>
    <col min="14099" max="14342" width="11.44140625" style="3"/>
    <col min="14343" max="14343" width="4.6640625" style="3" customWidth="1"/>
    <col min="14344" max="14344" width="11" style="3" customWidth="1"/>
    <col min="14345" max="14345" width="24.88671875" style="3" customWidth="1"/>
    <col min="14346" max="14346" width="11.33203125" style="3" customWidth="1"/>
    <col min="14347" max="14347" width="19.5546875" style="3" customWidth="1"/>
    <col min="14348" max="14348" width="32.109375" style="3" customWidth="1"/>
    <col min="14349" max="14349" width="19.44140625" style="3" customWidth="1"/>
    <col min="14350" max="14350" width="13.6640625" style="3" customWidth="1"/>
    <col min="14351" max="14351" width="33.44140625" style="3" customWidth="1"/>
    <col min="14352" max="14352" width="39.33203125" style="3" customWidth="1"/>
    <col min="14353" max="14353" width="8.109375" style="3" customWidth="1"/>
    <col min="14354" max="14354" width="33" style="3" customWidth="1"/>
    <col min="14355" max="14598" width="11.44140625" style="3"/>
    <col min="14599" max="14599" width="4.6640625" style="3" customWidth="1"/>
    <col min="14600" max="14600" width="11" style="3" customWidth="1"/>
    <col min="14601" max="14601" width="24.88671875" style="3" customWidth="1"/>
    <col min="14602" max="14602" width="11.33203125" style="3" customWidth="1"/>
    <col min="14603" max="14603" width="19.5546875" style="3" customWidth="1"/>
    <col min="14604" max="14604" width="32.109375" style="3" customWidth="1"/>
    <col min="14605" max="14605" width="19.44140625" style="3" customWidth="1"/>
    <col min="14606" max="14606" width="13.6640625" style="3" customWidth="1"/>
    <col min="14607" max="14607" width="33.44140625" style="3" customWidth="1"/>
    <col min="14608" max="14608" width="39.33203125" style="3" customWidth="1"/>
    <col min="14609" max="14609" width="8.109375" style="3" customWidth="1"/>
    <col min="14610" max="14610" width="33" style="3" customWidth="1"/>
    <col min="14611" max="14854" width="11.44140625" style="3"/>
    <col min="14855" max="14855" width="4.6640625" style="3" customWidth="1"/>
    <col min="14856" max="14856" width="11" style="3" customWidth="1"/>
    <col min="14857" max="14857" width="24.88671875" style="3" customWidth="1"/>
    <col min="14858" max="14858" width="11.33203125" style="3" customWidth="1"/>
    <col min="14859" max="14859" width="19.5546875" style="3" customWidth="1"/>
    <col min="14860" max="14860" width="32.109375" style="3" customWidth="1"/>
    <col min="14861" max="14861" width="19.44140625" style="3" customWidth="1"/>
    <col min="14862" max="14862" width="13.6640625" style="3" customWidth="1"/>
    <col min="14863" max="14863" width="33.44140625" style="3" customWidth="1"/>
    <col min="14864" max="14864" width="39.33203125" style="3" customWidth="1"/>
    <col min="14865" max="14865" width="8.109375" style="3" customWidth="1"/>
    <col min="14866" max="14866" width="33" style="3" customWidth="1"/>
    <col min="14867" max="15110" width="11.44140625" style="3"/>
    <col min="15111" max="15111" width="4.6640625" style="3" customWidth="1"/>
    <col min="15112" max="15112" width="11" style="3" customWidth="1"/>
    <col min="15113" max="15113" width="24.88671875" style="3" customWidth="1"/>
    <col min="15114" max="15114" width="11.33203125" style="3" customWidth="1"/>
    <col min="15115" max="15115" width="19.5546875" style="3" customWidth="1"/>
    <col min="15116" max="15116" width="32.109375" style="3" customWidth="1"/>
    <col min="15117" max="15117" width="19.44140625" style="3" customWidth="1"/>
    <col min="15118" max="15118" width="13.6640625" style="3" customWidth="1"/>
    <col min="15119" max="15119" width="33.44140625" style="3" customWidth="1"/>
    <col min="15120" max="15120" width="39.33203125" style="3" customWidth="1"/>
    <col min="15121" max="15121" width="8.109375" style="3" customWidth="1"/>
    <col min="15122" max="15122" width="33" style="3" customWidth="1"/>
    <col min="15123" max="15366" width="11.44140625" style="3"/>
    <col min="15367" max="15367" width="4.6640625" style="3" customWidth="1"/>
    <col min="15368" max="15368" width="11" style="3" customWidth="1"/>
    <col min="15369" max="15369" width="24.88671875" style="3" customWidth="1"/>
    <col min="15370" max="15370" width="11.33203125" style="3" customWidth="1"/>
    <col min="15371" max="15371" width="19.5546875" style="3" customWidth="1"/>
    <col min="15372" max="15372" width="32.109375" style="3" customWidth="1"/>
    <col min="15373" max="15373" width="19.44140625" style="3" customWidth="1"/>
    <col min="15374" max="15374" width="13.6640625" style="3" customWidth="1"/>
    <col min="15375" max="15375" width="33.44140625" style="3" customWidth="1"/>
    <col min="15376" max="15376" width="39.33203125" style="3" customWidth="1"/>
    <col min="15377" max="15377" width="8.109375" style="3" customWidth="1"/>
    <col min="15378" max="15378" width="33" style="3" customWidth="1"/>
    <col min="15379" max="15622" width="11.44140625" style="3"/>
    <col min="15623" max="15623" width="4.6640625" style="3" customWidth="1"/>
    <col min="15624" max="15624" width="11" style="3" customWidth="1"/>
    <col min="15625" max="15625" width="24.88671875" style="3" customWidth="1"/>
    <col min="15626" max="15626" width="11.33203125" style="3" customWidth="1"/>
    <col min="15627" max="15627" width="19.5546875" style="3" customWidth="1"/>
    <col min="15628" max="15628" width="32.109375" style="3" customWidth="1"/>
    <col min="15629" max="15629" width="19.44140625" style="3" customWidth="1"/>
    <col min="15630" max="15630" width="13.6640625" style="3" customWidth="1"/>
    <col min="15631" max="15631" width="33.44140625" style="3" customWidth="1"/>
    <col min="15632" max="15632" width="39.33203125" style="3" customWidth="1"/>
    <col min="15633" max="15633" width="8.109375" style="3" customWidth="1"/>
    <col min="15634" max="15634" width="33" style="3" customWidth="1"/>
    <col min="15635" max="15878" width="11.44140625" style="3"/>
    <col min="15879" max="15879" width="4.6640625" style="3" customWidth="1"/>
    <col min="15880" max="15880" width="11" style="3" customWidth="1"/>
    <col min="15881" max="15881" width="24.88671875" style="3" customWidth="1"/>
    <col min="15882" max="15882" width="11.33203125" style="3" customWidth="1"/>
    <col min="15883" max="15883" width="19.5546875" style="3" customWidth="1"/>
    <col min="15884" max="15884" width="32.109375" style="3" customWidth="1"/>
    <col min="15885" max="15885" width="19.44140625" style="3" customWidth="1"/>
    <col min="15886" max="15886" width="13.6640625" style="3" customWidth="1"/>
    <col min="15887" max="15887" width="33.44140625" style="3" customWidth="1"/>
    <col min="15888" max="15888" width="39.33203125" style="3" customWidth="1"/>
    <col min="15889" max="15889" width="8.109375" style="3" customWidth="1"/>
    <col min="15890" max="15890" width="33" style="3" customWidth="1"/>
    <col min="15891" max="16134" width="11.44140625" style="3"/>
    <col min="16135" max="16135" width="4.6640625" style="3" customWidth="1"/>
    <col min="16136" max="16136" width="11" style="3" customWidth="1"/>
    <col min="16137" max="16137" width="24.88671875" style="3" customWidth="1"/>
    <col min="16138" max="16138" width="11.33203125" style="3" customWidth="1"/>
    <col min="16139" max="16139" width="19.5546875" style="3" customWidth="1"/>
    <col min="16140" max="16140" width="32.109375" style="3" customWidth="1"/>
    <col min="16141" max="16141" width="19.44140625" style="3" customWidth="1"/>
    <col min="16142" max="16142" width="13.6640625" style="3" customWidth="1"/>
    <col min="16143" max="16143" width="33.44140625" style="3" customWidth="1"/>
    <col min="16144" max="16144" width="39.33203125" style="3" customWidth="1"/>
    <col min="16145" max="16145" width="8.109375" style="3" customWidth="1"/>
    <col min="16146" max="16146" width="33" style="3" customWidth="1"/>
    <col min="16147" max="16384" width="11.44140625" style="3"/>
  </cols>
  <sheetData>
    <row r="1" spans="1:29" s="5" customFormat="1" ht="16.8" x14ac:dyDescent="0.4">
      <c r="A1" s="227" t="s">
        <v>103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C1" s="119">
        <f>COUNTA(C:C)-1</f>
        <v>8</v>
      </c>
    </row>
    <row r="2" spans="1:29" ht="15" thickBot="1" x14ac:dyDescent="0.35">
      <c r="A2" s="227" t="s">
        <v>102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C2" s="1" t="str">
        <f>IF(RIGHT(LEFT(A2,FIND("-",A2)+1),1)="P","PLANTA","OCASIONAL")</f>
        <v>PLANTA</v>
      </c>
    </row>
    <row r="3" spans="1:29" s="1" customFormat="1" ht="13.5" customHeight="1" thickBot="1" x14ac:dyDescent="0.35">
      <c r="A3" s="234" t="s">
        <v>93</v>
      </c>
      <c r="B3" s="231" t="s">
        <v>91</v>
      </c>
      <c r="C3" s="231" t="s">
        <v>92</v>
      </c>
      <c r="D3" s="231" t="s">
        <v>89</v>
      </c>
      <c r="E3" s="231" t="s">
        <v>90</v>
      </c>
      <c r="F3" s="231" t="s">
        <v>0</v>
      </c>
      <c r="G3" s="231" t="s">
        <v>1</v>
      </c>
      <c r="H3" s="231" t="s">
        <v>2</v>
      </c>
      <c r="I3" s="224" t="s">
        <v>3</v>
      </c>
      <c r="J3" s="224" t="s">
        <v>99</v>
      </c>
      <c r="K3" s="237" t="s">
        <v>4</v>
      </c>
      <c r="L3" s="238"/>
      <c r="M3" s="238"/>
      <c r="N3" s="239"/>
      <c r="O3" s="231" t="s">
        <v>5</v>
      </c>
      <c r="P3" s="231" t="s">
        <v>88</v>
      </c>
      <c r="Q3" s="224" t="s">
        <v>96</v>
      </c>
      <c r="R3" s="224" t="s">
        <v>97</v>
      </c>
      <c r="S3" s="231" t="s">
        <v>6</v>
      </c>
      <c r="T3" s="229" t="s">
        <v>16</v>
      </c>
      <c r="U3" s="229" t="s">
        <v>17</v>
      </c>
      <c r="V3" s="229" t="s">
        <v>18</v>
      </c>
      <c r="W3" s="229" t="s">
        <v>19</v>
      </c>
      <c r="X3" s="229" t="s">
        <v>20</v>
      </c>
      <c r="Y3" s="229" t="s">
        <v>21</v>
      </c>
      <c r="Z3" s="229" t="s">
        <v>22</v>
      </c>
      <c r="AA3" s="224" t="s">
        <v>94</v>
      </c>
    </row>
    <row r="4" spans="1:29" s="1" customFormat="1" ht="15.75" customHeight="1" thickBot="1" x14ac:dyDescent="0.35">
      <c r="A4" s="235"/>
      <c r="B4" s="232"/>
      <c r="C4" s="232"/>
      <c r="D4" s="232"/>
      <c r="E4" s="232"/>
      <c r="F4" s="232"/>
      <c r="G4" s="232"/>
      <c r="H4" s="232"/>
      <c r="I4" s="225"/>
      <c r="J4" s="225"/>
      <c r="K4" s="224" t="s">
        <v>7</v>
      </c>
      <c r="L4" s="121"/>
      <c r="M4" s="121" t="s">
        <v>8</v>
      </c>
      <c r="N4" s="122"/>
      <c r="O4" s="232"/>
      <c r="P4" s="232"/>
      <c r="Q4" s="225"/>
      <c r="R4" s="225"/>
      <c r="S4" s="232"/>
      <c r="T4" s="230"/>
      <c r="U4" s="230"/>
      <c r="V4" s="230"/>
      <c r="W4" s="230"/>
      <c r="X4" s="230"/>
      <c r="Y4" s="230"/>
      <c r="Z4" s="230"/>
      <c r="AA4" s="225"/>
    </row>
    <row r="5" spans="1:29" s="1" customFormat="1" ht="13.5" customHeight="1" thickBot="1" x14ac:dyDescent="0.35">
      <c r="A5" s="236"/>
      <c r="B5" s="233"/>
      <c r="C5" s="233"/>
      <c r="D5" s="233"/>
      <c r="E5" s="233"/>
      <c r="F5" s="233"/>
      <c r="G5" s="233"/>
      <c r="H5" s="233"/>
      <c r="I5" s="226"/>
      <c r="J5" s="226"/>
      <c r="K5" s="226"/>
      <c r="L5" s="122" t="s">
        <v>85</v>
      </c>
      <c r="M5" s="123" t="s">
        <v>86</v>
      </c>
      <c r="N5" s="123" t="s">
        <v>87</v>
      </c>
      <c r="O5" s="233"/>
      <c r="P5" s="233"/>
      <c r="Q5" s="226"/>
      <c r="R5" s="226"/>
      <c r="S5" s="233"/>
      <c r="T5" s="230"/>
      <c r="U5" s="230"/>
      <c r="V5" s="230"/>
      <c r="W5" s="230"/>
      <c r="X5" s="230"/>
      <c r="Y5" s="230"/>
      <c r="Z5" s="230"/>
      <c r="AA5" s="226"/>
    </row>
    <row r="6" spans="1:29" s="1" customFormat="1" ht="71.25" customHeight="1" x14ac:dyDescent="0.3">
      <c r="A6" s="126">
        <v>1</v>
      </c>
      <c r="B6" s="129" t="s">
        <v>98</v>
      </c>
      <c r="C6" s="120">
        <v>93404422</v>
      </c>
      <c r="D6" s="120" t="s">
        <v>104</v>
      </c>
      <c r="E6" s="120" t="s">
        <v>105</v>
      </c>
      <c r="F6" s="120" t="s">
        <v>106</v>
      </c>
      <c r="G6" s="150" t="s">
        <v>107</v>
      </c>
      <c r="H6" s="120" t="s">
        <v>108</v>
      </c>
      <c r="I6" s="120" t="s">
        <v>101</v>
      </c>
      <c r="J6" s="120"/>
      <c r="K6" s="120" t="s">
        <v>109</v>
      </c>
      <c r="L6" s="120" t="s">
        <v>110</v>
      </c>
      <c r="M6" s="120" t="s">
        <v>111</v>
      </c>
      <c r="N6" s="120"/>
      <c r="O6" s="120">
        <v>13</v>
      </c>
      <c r="P6" s="120" t="s">
        <v>100</v>
      </c>
      <c r="Q6" s="120">
        <v>0</v>
      </c>
      <c r="R6" s="120">
        <v>0</v>
      </c>
      <c r="S6" s="124"/>
      <c r="T6" s="127"/>
      <c r="U6" s="148"/>
      <c r="V6" s="148"/>
      <c r="W6" s="148"/>
      <c r="X6" s="148"/>
      <c r="Y6" s="148"/>
      <c r="Z6" s="148"/>
      <c r="AA6" s="149"/>
    </row>
    <row r="7" spans="1:29" s="2" customFormat="1" ht="71.25" customHeight="1" x14ac:dyDescent="0.3">
      <c r="A7" s="128">
        <v>2</v>
      </c>
      <c r="B7" s="129" t="s">
        <v>98</v>
      </c>
      <c r="C7" s="158">
        <v>93412697</v>
      </c>
      <c r="D7" s="120" t="s">
        <v>112</v>
      </c>
      <c r="E7" s="120" t="s">
        <v>113</v>
      </c>
      <c r="F7" s="120" t="s">
        <v>114</v>
      </c>
      <c r="G7" s="150" t="s">
        <v>115</v>
      </c>
      <c r="H7" s="120" t="s">
        <v>116</v>
      </c>
      <c r="I7" s="120" t="s">
        <v>101</v>
      </c>
      <c r="J7" s="120"/>
      <c r="K7" s="120" t="s">
        <v>117</v>
      </c>
      <c r="L7" s="120" t="s">
        <v>118</v>
      </c>
      <c r="M7" s="120" t="s">
        <v>119</v>
      </c>
      <c r="N7" s="120"/>
      <c r="O7" s="120">
        <v>24</v>
      </c>
      <c r="P7" s="120" t="s">
        <v>100</v>
      </c>
      <c r="Q7" s="120">
        <v>0</v>
      </c>
      <c r="R7" s="120">
        <v>0</v>
      </c>
      <c r="S7" s="125"/>
      <c r="T7" s="128"/>
      <c r="U7" s="129"/>
      <c r="V7" s="129"/>
      <c r="W7" s="129"/>
      <c r="X7" s="129"/>
      <c r="Y7" s="129"/>
      <c r="Z7" s="129"/>
      <c r="AA7" s="130"/>
    </row>
    <row r="8" spans="1:29" s="2" customFormat="1" ht="71.25" customHeight="1" x14ac:dyDescent="0.3">
      <c r="A8" s="128">
        <v>3</v>
      </c>
      <c r="B8" s="129" t="s">
        <v>98</v>
      </c>
      <c r="C8" s="120">
        <v>38363930</v>
      </c>
      <c r="D8" s="120" t="s">
        <v>120</v>
      </c>
      <c r="E8" s="120" t="s">
        <v>121</v>
      </c>
      <c r="F8" s="120" t="s">
        <v>122</v>
      </c>
      <c r="G8" s="150" t="s">
        <v>123</v>
      </c>
      <c r="H8" s="120" t="s">
        <v>124</v>
      </c>
      <c r="I8" s="120" t="s">
        <v>101</v>
      </c>
      <c r="J8" s="120"/>
      <c r="K8" s="120" t="s">
        <v>125</v>
      </c>
      <c r="L8" s="120" t="s">
        <v>126</v>
      </c>
      <c r="M8" s="120" t="s">
        <v>127</v>
      </c>
      <c r="N8" s="120"/>
      <c r="O8" s="120">
        <v>13</v>
      </c>
      <c r="P8" s="120" t="s">
        <v>100</v>
      </c>
      <c r="Q8" s="120">
        <v>0</v>
      </c>
      <c r="R8" s="120">
        <v>0</v>
      </c>
      <c r="S8" s="125"/>
      <c r="T8" s="128"/>
      <c r="U8" s="129"/>
      <c r="V8" s="129"/>
      <c r="W8" s="129"/>
      <c r="X8" s="129"/>
      <c r="Y8" s="129"/>
      <c r="Z8" s="129"/>
      <c r="AA8" s="130"/>
    </row>
    <row r="9" spans="1:29" s="2" customFormat="1" ht="71.25" customHeight="1" x14ac:dyDescent="0.3">
      <c r="A9" s="128">
        <v>4</v>
      </c>
      <c r="B9" s="129" t="s">
        <v>98</v>
      </c>
      <c r="C9" s="120">
        <v>28539625</v>
      </c>
      <c r="D9" s="120" t="s">
        <v>128</v>
      </c>
      <c r="E9" s="120" t="s">
        <v>129</v>
      </c>
      <c r="F9" s="120" t="s">
        <v>130</v>
      </c>
      <c r="G9" s="150" t="s">
        <v>131</v>
      </c>
      <c r="H9" s="120" t="s">
        <v>132</v>
      </c>
      <c r="I9" s="120" t="s">
        <v>101</v>
      </c>
      <c r="J9" s="120"/>
      <c r="K9" s="120" t="s">
        <v>133</v>
      </c>
      <c r="L9" s="120" t="s">
        <v>134</v>
      </c>
      <c r="M9" s="120"/>
      <c r="N9" s="120"/>
      <c r="O9" s="120">
        <v>16</v>
      </c>
      <c r="P9" s="120" t="s">
        <v>100</v>
      </c>
      <c r="Q9" s="120">
        <v>0</v>
      </c>
      <c r="R9" s="120">
        <v>0</v>
      </c>
      <c r="S9" s="125"/>
      <c r="T9" s="128"/>
      <c r="U9" s="129"/>
      <c r="V9" s="129"/>
      <c r="W9" s="129"/>
      <c r="X9" s="129"/>
      <c r="Y9" s="129"/>
      <c r="Z9" s="129"/>
      <c r="AA9" s="130"/>
    </row>
    <row r="10" spans="1:29" s="2" customFormat="1" ht="71.25" customHeight="1" x14ac:dyDescent="0.3">
      <c r="A10" s="128">
        <v>5</v>
      </c>
      <c r="B10" s="129" t="s">
        <v>98</v>
      </c>
      <c r="C10" s="120">
        <v>93407500</v>
      </c>
      <c r="D10" s="120" t="s">
        <v>135</v>
      </c>
      <c r="E10" s="120" t="s">
        <v>136</v>
      </c>
      <c r="F10" s="120" t="s">
        <v>137</v>
      </c>
      <c r="G10" s="150" t="s">
        <v>138</v>
      </c>
      <c r="H10" s="120" t="s">
        <v>139</v>
      </c>
      <c r="I10" s="120" t="s">
        <v>101</v>
      </c>
      <c r="J10" s="120"/>
      <c r="K10" s="120" t="s">
        <v>140</v>
      </c>
      <c r="L10" s="120" t="s">
        <v>141</v>
      </c>
      <c r="M10" s="120" t="s">
        <v>142</v>
      </c>
      <c r="N10" s="120"/>
      <c r="O10" s="120">
        <v>67</v>
      </c>
      <c r="P10" s="120" t="s">
        <v>100</v>
      </c>
      <c r="Q10" s="120">
        <v>0</v>
      </c>
      <c r="R10" s="120">
        <v>0</v>
      </c>
      <c r="S10" s="125"/>
      <c r="T10" s="128"/>
      <c r="U10" s="129"/>
      <c r="V10" s="129"/>
      <c r="W10" s="129"/>
      <c r="X10" s="129"/>
      <c r="Y10" s="129"/>
      <c r="Z10" s="129"/>
      <c r="AA10" s="130"/>
    </row>
    <row r="11" spans="1:29" s="1" customFormat="1" ht="71.25" customHeight="1" x14ac:dyDescent="0.3">
      <c r="A11" s="128">
        <v>6</v>
      </c>
      <c r="B11" s="129" t="s">
        <v>98</v>
      </c>
      <c r="C11" s="120">
        <v>5825606</v>
      </c>
      <c r="D11" s="120" t="s">
        <v>143</v>
      </c>
      <c r="E11" s="159" t="s">
        <v>144</v>
      </c>
      <c r="F11" s="159" t="s">
        <v>145</v>
      </c>
      <c r="G11" s="160" t="s">
        <v>146</v>
      </c>
      <c r="H11" s="159" t="s">
        <v>147</v>
      </c>
      <c r="I11" s="159" t="s">
        <v>101</v>
      </c>
      <c r="J11" s="159"/>
      <c r="K11" s="159" t="s">
        <v>148</v>
      </c>
      <c r="L11" s="159"/>
      <c r="M11" s="159" t="s">
        <v>149</v>
      </c>
      <c r="N11" s="161"/>
      <c r="O11" s="161">
        <v>17</v>
      </c>
      <c r="P11" s="120" t="s">
        <v>100</v>
      </c>
      <c r="Q11" s="120">
        <v>0</v>
      </c>
      <c r="R11" s="120">
        <v>0</v>
      </c>
      <c r="S11" s="125"/>
      <c r="T11" s="131"/>
      <c r="U11" s="132"/>
      <c r="V11" s="132"/>
      <c r="W11" s="132"/>
      <c r="X11" s="132"/>
      <c r="Y11" s="132"/>
      <c r="Z11" s="132"/>
      <c r="AA11" s="133"/>
    </row>
    <row r="12" spans="1:29" s="2" customFormat="1" ht="71.25" customHeight="1" x14ac:dyDescent="0.3">
      <c r="A12" s="128">
        <v>7</v>
      </c>
      <c r="B12" s="129" t="s">
        <v>98</v>
      </c>
      <c r="C12" s="120">
        <v>53030336</v>
      </c>
      <c r="D12" s="120" t="s">
        <v>150</v>
      </c>
      <c r="E12" s="120" t="s">
        <v>151</v>
      </c>
      <c r="F12" s="120"/>
      <c r="G12" s="150"/>
      <c r="H12" s="120" t="s">
        <v>154</v>
      </c>
      <c r="I12" s="120" t="s">
        <v>155</v>
      </c>
      <c r="J12" s="120" t="s">
        <v>156</v>
      </c>
      <c r="K12" s="120" t="s">
        <v>157</v>
      </c>
      <c r="L12" s="120" t="s">
        <v>158</v>
      </c>
      <c r="M12" s="120" t="s">
        <v>159</v>
      </c>
      <c r="N12" s="120"/>
      <c r="O12" s="120">
        <v>30</v>
      </c>
      <c r="P12" s="120" t="s">
        <v>160</v>
      </c>
      <c r="Q12" s="125"/>
      <c r="R12" s="125"/>
      <c r="S12" s="125"/>
      <c r="T12" s="128"/>
      <c r="U12" s="129"/>
      <c r="V12" s="129"/>
      <c r="W12" s="129"/>
      <c r="X12" s="129"/>
      <c r="Y12" s="129"/>
      <c r="Z12" s="129"/>
      <c r="AA12" s="130"/>
    </row>
    <row r="13" spans="1:29" s="187" customFormat="1" ht="100.5" customHeight="1" x14ac:dyDescent="0.3">
      <c r="A13" s="182">
        <v>8</v>
      </c>
      <c r="B13" s="162" t="s">
        <v>98</v>
      </c>
      <c r="C13" s="183">
        <v>98389149</v>
      </c>
      <c r="D13" s="183" t="s">
        <v>152</v>
      </c>
      <c r="E13" s="183" t="s">
        <v>153</v>
      </c>
      <c r="F13" s="183">
        <v>3174266982</v>
      </c>
      <c r="G13" s="184" t="s">
        <v>161</v>
      </c>
      <c r="H13" s="183" t="s">
        <v>162</v>
      </c>
      <c r="I13" s="183" t="s">
        <v>163</v>
      </c>
      <c r="J13" s="183"/>
      <c r="K13" s="183" t="s">
        <v>164</v>
      </c>
      <c r="L13" s="183"/>
      <c r="M13" s="183" t="s">
        <v>165</v>
      </c>
      <c r="N13" s="183" t="s">
        <v>166</v>
      </c>
      <c r="O13" s="183"/>
      <c r="P13" s="183" t="s">
        <v>167</v>
      </c>
      <c r="Q13" s="185"/>
      <c r="R13" s="185"/>
      <c r="S13" s="185"/>
      <c r="T13" s="182"/>
      <c r="U13" s="162"/>
      <c r="V13" s="162"/>
      <c r="W13" s="162"/>
      <c r="X13" s="162"/>
      <c r="Y13" s="162"/>
      <c r="Z13" s="162"/>
      <c r="AA13" s="186"/>
    </row>
    <row r="14" spans="1:29" s="2" customFormat="1" ht="71.25" customHeight="1" x14ac:dyDescent="0.3">
      <c r="A14" s="128">
        <v>10</v>
      </c>
      <c r="B14" s="129"/>
      <c r="C14" s="120"/>
      <c r="D14" s="120"/>
      <c r="E14" s="120"/>
      <c r="F14" s="120"/>
      <c r="G14" s="150"/>
      <c r="H14" s="120"/>
      <c r="I14" s="120"/>
      <c r="J14" s="120"/>
      <c r="K14" s="120"/>
      <c r="L14" s="120"/>
      <c r="M14" s="120"/>
      <c r="N14" s="120"/>
      <c r="O14" s="120"/>
      <c r="P14" s="120"/>
      <c r="Q14" s="125"/>
      <c r="R14" s="125"/>
      <c r="S14" s="125"/>
      <c r="T14" s="128"/>
      <c r="U14" s="129"/>
      <c r="V14" s="129"/>
      <c r="W14" s="129"/>
      <c r="X14" s="129"/>
      <c r="Y14" s="129"/>
      <c r="Z14" s="129"/>
      <c r="AA14" s="130"/>
    </row>
    <row r="15" spans="1:29" s="1" customFormat="1" ht="71.25" customHeight="1" x14ac:dyDescent="0.3">
      <c r="A15" s="128">
        <v>11</v>
      </c>
      <c r="B15" s="129"/>
      <c r="C15" s="120"/>
      <c r="D15" s="120"/>
      <c r="E15" s="120"/>
      <c r="F15" s="120"/>
      <c r="G15" s="150"/>
      <c r="H15" s="120"/>
      <c r="I15" s="120"/>
      <c r="J15" s="120"/>
      <c r="K15" s="120"/>
      <c r="L15" s="120"/>
      <c r="M15" s="120"/>
      <c r="N15" s="120"/>
      <c r="O15" s="120"/>
      <c r="P15" s="120"/>
      <c r="Q15" s="125"/>
      <c r="R15" s="125"/>
      <c r="S15" s="125"/>
      <c r="T15" s="131"/>
      <c r="U15" s="132"/>
      <c r="V15" s="132"/>
      <c r="W15" s="132"/>
      <c r="X15" s="132"/>
      <c r="Y15" s="132"/>
      <c r="Z15" s="132"/>
      <c r="AA15" s="133"/>
    </row>
    <row r="16" spans="1:29" s="2" customFormat="1" ht="71.25" customHeight="1" x14ac:dyDescent="0.3">
      <c r="A16" s="128">
        <v>12</v>
      </c>
      <c r="B16" s="129"/>
      <c r="C16" s="120"/>
      <c r="D16" s="120"/>
      <c r="E16" s="120"/>
      <c r="F16" s="120"/>
      <c r="G16" s="150"/>
      <c r="H16" s="120"/>
      <c r="I16" s="120"/>
      <c r="J16" s="120"/>
      <c r="K16" s="120"/>
      <c r="L16" s="120"/>
      <c r="M16" s="120"/>
      <c r="N16" s="120"/>
      <c r="O16" s="120"/>
      <c r="P16" s="120"/>
      <c r="Q16" s="125"/>
      <c r="R16" s="125"/>
      <c r="S16" s="125"/>
      <c r="T16" s="128"/>
      <c r="U16" s="129"/>
      <c r="V16" s="129"/>
      <c r="W16" s="129"/>
      <c r="X16" s="129"/>
      <c r="Y16" s="129"/>
      <c r="Z16" s="129"/>
      <c r="AA16" s="130"/>
    </row>
    <row r="17" spans="1:27" s="2" customFormat="1" ht="71.25" customHeight="1" x14ac:dyDescent="0.3">
      <c r="A17" s="128">
        <v>13</v>
      </c>
      <c r="B17" s="129"/>
      <c r="C17" s="120"/>
      <c r="D17" s="120"/>
      <c r="E17" s="120"/>
      <c r="F17" s="120"/>
      <c r="G17" s="150"/>
      <c r="H17" s="120"/>
      <c r="I17" s="120"/>
      <c r="J17" s="120"/>
      <c r="K17" s="120"/>
      <c r="L17" s="120"/>
      <c r="M17" s="120"/>
      <c r="N17" s="120"/>
      <c r="O17" s="120"/>
      <c r="P17" s="120"/>
      <c r="Q17" s="125"/>
      <c r="R17" s="125"/>
      <c r="S17" s="125"/>
      <c r="T17" s="128"/>
      <c r="U17" s="129"/>
      <c r="V17" s="129"/>
      <c r="W17" s="129"/>
      <c r="X17" s="129"/>
      <c r="Y17" s="129"/>
      <c r="Z17" s="129"/>
      <c r="AA17" s="130"/>
    </row>
    <row r="18" spans="1:27" s="2" customFormat="1" ht="71.25" customHeight="1" x14ac:dyDescent="0.3">
      <c r="A18" s="128">
        <v>14</v>
      </c>
      <c r="B18" s="129"/>
      <c r="C18" s="120"/>
      <c r="D18" s="120"/>
      <c r="E18" s="120"/>
      <c r="F18" s="120"/>
      <c r="G18" s="150"/>
      <c r="H18" s="120"/>
      <c r="I18" s="120"/>
      <c r="J18" s="120"/>
      <c r="K18" s="120"/>
      <c r="L18" s="120"/>
      <c r="M18" s="120"/>
      <c r="N18" s="120"/>
      <c r="O18" s="120"/>
      <c r="P18" s="120"/>
      <c r="Q18" s="125"/>
      <c r="R18" s="125"/>
      <c r="S18" s="125"/>
      <c r="T18" s="128"/>
      <c r="U18" s="129"/>
      <c r="V18" s="129"/>
      <c r="W18" s="129"/>
      <c r="X18" s="129"/>
      <c r="Y18" s="129"/>
      <c r="Z18" s="129"/>
      <c r="AA18" s="130"/>
    </row>
    <row r="19" spans="1:27" s="2" customFormat="1" ht="71.25" customHeight="1" x14ac:dyDescent="0.3">
      <c r="A19" s="128">
        <v>15</v>
      </c>
      <c r="B19" s="129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5"/>
      <c r="R19" s="125"/>
      <c r="S19" s="125"/>
      <c r="T19" s="128"/>
      <c r="U19" s="129"/>
      <c r="V19" s="129"/>
      <c r="W19" s="129"/>
      <c r="X19" s="129"/>
      <c r="Y19" s="129"/>
      <c r="Z19" s="129"/>
      <c r="AA19" s="130"/>
    </row>
    <row r="20" spans="1:27" s="1" customFormat="1" ht="71.25" customHeight="1" x14ac:dyDescent="0.3">
      <c r="A20" s="128">
        <v>16</v>
      </c>
      <c r="B20" s="129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5"/>
      <c r="R20" s="125"/>
      <c r="S20" s="125"/>
      <c r="T20" s="131"/>
      <c r="U20" s="132"/>
      <c r="V20" s="132"/>
      <c r="W20" s="132"/>
      <c r="X20" s="132"/>
      <c r="Y20" s="132"/>
      <c r="Z20" s="132"/>
      <c r="AA20" s="133"/>
    </row>
    <row r="21" spans="1:27" s="2" customFormat="1" ht="71.25" customHeight="1" x14ac:dyDescent="0.3">
      <c r="A21" s="128">
        <v>17</v>
      </c>
      <c r="B21" s="129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5"/>
      <c r="R21" s="125"/>
      <c r="S21" s="125"/>
      <c r="T21" s="128"/>
      <c r="U21" s="129"/>
      <c r="V21" s="129"/>
      <c r="W21" s="129"/>
      <c r="X21" s="129"/>
      <c r="Y21" s="129"/>
      <c r="Z21" s="129"/>
      <c r="AA21" s="130"/>
    </row>
    <row r="22" spans="1:27" s="2" customFormat="1" ht="71.25" customHeight="1" x14ac:dyDescent="0.3">
      <c r="A22" s="128">
        <v>18</v>
      </c>
      <c r="B22" s="129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5"/>
      <c r="R22" s="125"/>
      <c r="S22" s="125"/>
      <c r="T22" s="128"/>
      <c r="U22" s="129"/>
      <c r="V22" s="129"/>
      <c r="W22" s="129"/>
      <c r="X22" s="129"/>
      <c r="Y22" s="129"/>
      <c r="Z22" s="129"/>
      <c r="AA22" s="130"/>
    </row>
    <row r="23" spans="1:27" s="2" customFormat="1" ht="71.25" customHeight="1" x14ac:dyDescent="0.3">
      <c r="A23" s="128">
        <v>19</v>
      </c>
      <c r="B23" s="129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5"/>
      <c r="R23" s="125"/>
      <c r="S23" s="125"/>
      <c r="T23" s="128"/>
      <c r="U23" s="129"/>
      <c r="V23" s="129"/>
      <c r="W23" s="129"/>
      <c r="X23" s="129"/>
      <c r="Y23" s="129"/>
      <c r="Z23" s="129"/>
      <c r="AA23" s="130"/>
    </row>
    <row r="24" spans="1:27" s="2" customFormat="1" ht="71.25" customHeight="1" x14ac:dyDescent="0.3">
      <c r="A24" s="128">
        <v>20</v>
      </c>
      <c r="B24" s="129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5"/>
      <c r="R24" s="125"/>
      <c r="S24" s="125"/>
      <c r="T24" s="128"/>
      <c r="U24" s="129"/>
      <c r="V24" s="129"/>
      <c r="W24" s="129"/>
      <c r="X24" s="129"/>
      <c r="Y24" s="129"/>
      <c r="Z24" s="129"/>
      <c r="AA24" s="130"/>
    </row>
    <row r="25" spans="1:27" ht="71.25" customHeight="1" x14ac:dyDescent="0.25">
      <c r="A25" s="128">
        <v>21</v>
      </c>
      <c r="B25" s="129"/>
      <c r="C25" s="135"/>
      <c r="D25" s="135"/>
      <c r="E25" s="136"/>
      <c r="F25" s="136"/>
      <c r="G25" s="136"/>
      <c r="H25" s="136"/>
      <c r="I25" s="155"/>
      <c r="J25" s="136"/>
      <c r="K25" s="134"/>
      <c r="L25" s="134"/>
      <c r="M25" s="134"/>
      <c r="N25" s="134"/>
      <c r="O25" s="134"/>
      <c r="P25" s="134"/>
      <c r="Q25" s="137"/>
      <c r="R25" s="137"/>
      <c r="S25" s="137"/>
      <c r="T25" s="138"/>
      <c r="U25" s="134"/>
      <c r="V25" s="134"/>
      <c r="W25" s="134"/>
      <c r="X25" s="134"/>
      <c r="Y25" s="134"/>
      <c r="Z25" s="134"/>
      <c r="AA25" s="139"/>
    </row>
    <row r="26" spans="1:27" ht="71.25" customHeight="1" x14ac:dyDescent="0.25">
      <c r="A26" s="128">
        <v>22</v>
      </c>
      <c r="B26" s="129"/>
      <c r="C26" s="135"/>
      <c r="D26" s="135"/>
      <c r="E26" s="136"/>
      <c r="F26" s="136"/>
      <c r="G26" s="136"/>
      <c r="H26" s="136"/>
      <c r="I26" s="155"/>
      <c r="J26" s="136"/>
      <c r="K26" s="134"/>
      <c r="L26" s="134"/>
      <c r="M26" s="134"/>
      <c r="N26" s="134"/>
      <c r="O26" s="134"/>
      <c r="P26" s="134"/>
      <c r="Q26" s="137"/>
      <c r="R26" s="137"/>
      <c r="S26" s="137"/>
      <c r="T26" s="138"/>
      <c r="U26" s="134"/>
      <c r="V26" s="134"/>
      <c r="W26" s="134"/>
      <c r="X26" s="134"/>
      <c r="Y26" s="134"/>
      <c r="Z26" s="134"/>
      <c r="AA26" s="139"/>
    </row>
    <row r="27" spans="1:27" ht="71.25" customHeight="1" x14ac:dyDescent="0.25">
      <c r="A27" s="128">
        <v>23</v>
      </c>
      <c r="B27" s="129"/>
      <c r="C27" s="135"/>
      <c r="D27" s="135"/>
      <c r="E27" s="136"/>
      <c r="F27" s="136"/>
      <c r="G27" s="136"/>
      <c r="H27" s="136"/>
      <c r="I27" s="155"/>
      <c r="J27" s="136"/>
      <c r="K27" s="134"/>
      <c r="L27" s="134"/>
      <c r="M27" s="134"/>
      <c r="N27" s="134"/>
      <c r="O27" s="134"/>
      <c r="P27" s="134"/>
      <c r="Q27" s="137"/>
      <c r="R27" s="137"/>
      <c r="S27" s="137"/>
      <c r="T27" s="138"/>
      <c r="U27" s="134"/>
      <c r="V27" s="134"/>
      <c r="W27" s="134"/>
      <c r="X27" s="134"/>
      <c r="Y27" s="134"/>
      <c r="Z27" s="134"/>
      <c r="AA27" s="139"/>
    </row>
    <row r="28" spans="1:27" x14ac:dyDescent="0.25">
      <c r="A28" s="128">
        <v>24</v>
      </c>
      <c r="B28" s="129"/>
      <c r="C28" s="135"/>
      <c r="D28" s="135"/>
      <c r="E28" s="136"/>
      <c r="F28" s="136"/>
      <c r="G28" s="136"/>
      <c r="H28" s="136"/>
      <c r="I28" s="155"/>
      <c r="J28" s="136"/>
      <c r="K28" s="134"/>
      <c r="L28" s="134"/>
      <c r="M28" s="134"/>
      <c r="N28" s="134"/>
      <c r="O28" s="134"/>
      <c r="P28" s="134"/>
      <c r="Q28" s="137"/>
      <c r="R28" s="137"/>
      <c r="S28" s="137"/>
      <c r="T28" s="138"/>
      <c r="U28" s="134"/>
      <c r="V28" s="134"/>
      <c r="W28" s="134"/>
      <c r="X28" s="134"/>
      <c r="Y28" s="134"/>
      <c r="Z28" s="134"/>
      <c r="AA28" s="139"/>
    </row>
    <row r="29" spans="1:27" x14ac:dyDescent="0.25">
      <c r="A29" s="128">
        <v>25</v>
      </c>
      <c r="B29" s="129"/>
      <c r="C29" s="135"/>
      <c r="D29" s="135"/>
      <c r="E29" s="136"/>
      <c r="F29" s="136"/>
      <c r="G29" s="136"/>
      <c r="H29" s="136"/>
      <c r="I29" s="155"/>
      <c r="J29" s="136"/>
      <c r="K29" s="134"/>
      <c r="L29" s="134"/>
      <c r="M29" s="134"/>
      <c r="N29" s="134"/>
      <c r="O29" s="134"/>
      <c r="P29" s="134"/>
      <c r="Q29" s="137"/>
      <c r="R29" s="137"/>
      <c r="S29" s="137"/>
      <c r="T29" s="138"/>
      <c r="U29" s="134"/>
      <c r="V29" s="134"/>
      <c r="W29" s="134"/>
      <c r="X29" s="134"/>
      <c r="Y29" s="134"/>
      <c r="Z29" s="134"/>
      <c r="AA29" s="139"/>
    </row>
    <row r="30" spans="1:27" ht="15.6" x14ac:dyDescent="0.25">
      <c r="A30" s="128">
        <v>26</v>
      </c>
      <c r="B30" s="129"/>
      <c r="C30" s="135"/>
      <c r="D30" s="135"/>
      <c r="E30" s="140"/>
      <c r="F30" s="136"/>
      <c r="G30" s="136"/>
      <c r="H30" s="136"/>
      <c r="I30" s="155"/>
      <c r="J30" s="136"/>
      <c r="K30" s="134"/>
      <c r="L30" s="134"/>
      <c r="M30" s="134"/>
      <c r="N30" s="134"/>
      <c r="O30" s="134"/>
      <c r="P30" s="134"/>
      <c r="Q30" s="137"/>
      <c r="R30" s="137"/>
      <c r="S30" s="137"/>
      <c r="T30" s="138"/>
      <c r="U30" s="134"/>
      <c r="V30" s="134"/>
      <c r="W30" s="134"/>
      <c r="X30" s="134"/>
      <c r="Y30" s="134"/>
      <c r="Z30" s="134"/>
      <c r="AA30" s="139"/>
    </row>
    <row r="31" spans="1:27" x14ac:dyDescent="0.25">
      <c r="A31" s="128">
        <v>27</v>
      </c>
      <c r="B31" s="129"/>
      <c r="C31" s="135"/>
      <c r="D31" s="135"/>
      <c r="E31" s="136"/>
      <c r="F31" s="136"/>
      <c r="G31" s="136"/>
      <c r="H31" s="136"/>
      <c r="I31" s="155"/>
      <c r="J31" s="136"/>
      <c r="K31" s="134"/>
      <c r="L31" s="134"/>
      <c r="M31" s="134"/>
      <c r="N31" s="134"/>
      <c r="O31" s="134"/>
      <c r="P31" s="134"/>
      <c r="Q31" s="137"/>
      <c r="R31" s="137"/>
      <c r="S31" s="137"/>
      <c r="T31" s="138"/>
      <c r="U31" s="134"/>
      <c r="V31" s="134"/>
      <c r="W31" s="134"/>
      <c r="X31" s="134"/>
      <c r="Y31" s="134"/>
      <c r="Z31" s="134"/>
      <c r="AA31" s="139"/>
    </row>
    <row r="32" spans="1:27" x14ac:dyDescent="0.25">
      <c r="A32" s="128">
        <v>28</v>
      </c>
      <c r="B32" s="129"/>
      <c r="C32" s="135"/>
      <c r="D32" s="135"/>
      <c r="E32" s="136"/>
      <c r="F32" s="136"/>
      <c r="G32" s="136"/>
      <c r="H32" s="136"/>
      <c r="I32" s="155"/>
      <c r="J32" s="136"/>
      <c r="K32" s="134"/>
      <c r="L32" s="134"/>
      <c r="M32" s="134"/>
      <c r="N32" s="134"/>
      <c r="O32" s="134"/>
      <c r="P32" s="134"/>
      <c r="Q32" s="137"/>
      <c r="R32" s="137"/>
      <c r="S32" s="137"/>
      <c r="T32" s="138"/>
      <c r="U32" s="134"/>
      <c r="V32" s="134"/>
      <c r="W32" s="134"/>
      <c r="X32" s="134"/>
      <c r="Y32" s="134"/>
      <c r="Z32" s="134"/>
      <c r="AA32" s="139"/>
    </row>
    <row r="33" spans="1:27" x14ac:dyDescent="0.25">
      <c r="A33" s="128">
        <v>29</v>
      </c>
      <c r="B33" s="129"/>
      <c r="C33" s="135"/>
      <c r="D33" s="135"/>
      <c r="E33" s="136"/>
      <c r="F33" s="136"/>
      <c r="G33" s="136"/>
      <c r="H33" s="136"/>
      <c r="I33" s="155"/>
      <c r="J33" s="136"/>
      <c r="K33" s="134"/>
      <c r="L33" s="134"/>
      <c r="M33" s="134"/>
      <c r="N33" s="134"/>
      <c r="O33" s="134"/>
      <c r="P33" s="134"/>
      <c r="Q33" s="137"/>
      <c r="R33" s="137"/>
      <c r="S33" s="137"/>
      <c r="T33" s="138"/>
      <c r="U33" s="134"/>
      <c r="V33" s="134"/>
      <c r="W33" s="134"/>
      <c r="X33" s="134"/>
      <c r="Y33" s="134"/>
      <c r="Z33" s="134"/>
      <c r="AA33" s="139"/>
    </row>
    <row r="34" spans="1:27" x14ac:dyDescent="0.25">
      <c r="A34" s="128">
        <v>30</v>
      </c>
      <c r="B34" s="129"/>
      <c r="C34" s="135"/>
      <c r="D34" s="135"/>
      <c r="E34" s="136"/>
      <c r="F34" s="136"/>
      <c r="G34" s="136"/>
      <c r="H34" s="136"/>
      <c r="I34" s="155"/>
      <c r="J34" s="136"/>
      <c r="K34" s="134"/>
      <c r="L34" s="134"/>
      <c r="M34" s="134"/>
      <c r="N34" s="134"/>
      <c r="O34" s="134"/>
      <c r="P34" s="134"/>
      <c r="Q34" s="137"/>
      <c r="R34" s="137"/>
      <c r="S34" s="137"/>
      <c r="T34" s="138"/>
      <c r="U34" s="134"/>
      <c r="V34" s="134"/>
      <c r="W34" s="134"/>
      <c r="X34" s="134"/>
      <c r="Y34" s="134"/>
      <c r="Z34" s="134"/>
      <c r="AA34" s="139"/>
    </row>
    <row r="35" spans="1:27" x14ac:dyDescent="0.25">
      <c r="A35" s="128">
        <v>31</v>
      </c>
      <c r="B35" s="129"/>
      <c r="C35" s="135"/>
      <c r="D35" s="135"/>
      <c r="E35" s="136"/>
      <c r="F35" s="136"/>
      <c r="G35" s="136"/>
      <c r="H35" s="136"/>
      <c r="I35" s="155"/>
      <c r="J35" s="136"/>
      <c r="K35" s="134"/>
      <c r="L35" s="134"/>
      <c r="M35" s="134"/>
      <c r="N35" s="134"/>
      <c r="O35" s="134"/>
      <c r="P35" s="134"/>
      <c r="Q35" s="137"/>
      <c r="R35" s="137"/>
      <c r="S35" s="137"/>
      <c r="T35" s="138"/>
      <c r="U35" s="134"/>
      <c r="V35" s="134"/>
      <c r="W35" s="134"/>
      <c r="X35" s="134"/>
      <c r="Y35" s="134"/>
      <c r="Z35" s="134"/>
      <c r="AA35" s="139"/>
    </row>
    <row r="36" spans="1:27" x14ac:dyDescent="0.25">
      <c r="A36" s="128">
        <v>32</v>
      </c>
      <c r="B36" s="129"/>
      <c r="C36" s="135"/>
      <c r="D36" s="135"/>
      <c r="E36" s="136"/>
      <c r="F36" s="136"/>
      <c r="G36" s="136"/>
      <c r="H36" s="136"/>
      <c r="I36" s="155"/>
      <c r="J36" s="136"/>
      <c r="K36" s="134"/>
      <c r="L36" s="134"/>
      <c r="M36" s="134"/>
      <c r="N36" s="134"/>
      <c r="O36" s="134"/>
      <c r="P36" s="134"/>
      <c r="Q36" s="137"/>
      <c r="R36" s="137"/>
      <c r="S36" s="137"/>
      <c r="T36" s="138"/>
      <c r="U36" s="134"/>
      <c r="V36" s="134"/>
      <c r="W36" s="134"/>
      <c r="X36" s="134"/>
      <c r="Y36" s="134"/>
      <c r="Z36" s="134"/>
      <c r="AA36" s="139"/>
    </row>
    <row r="37" spans="1:27" x14ac:dyDescent="0.25">
      <c r="A37" s="128">
        <v>33</v>
      </c>
      <c r="B37" s="129"/>
      <c r="C37" s="135"/>
      <c r="D37" s="135"/>
      <c r="E37" s="136"/>
      <c r="F37" s="136"/>
      <c r="G37" s="136"/>
      <c r="H37" s="136"/>
      <c r="I37" s="155"/>
      <c r="J37" s="136"/>
      <c r="K37" s="134"/>
      <c r="L37" s="134"/>
      <c r="M37" s="134"/>
      <c r="N37" s="134"/>
      <c r="O37" s="134"/>
      <c r="P37" s="134"/>
      <c r="Q37" s="137"/>
      <c r="R37" s="137"/>
      <c r="S37" s="137"/>
      <c r="T37" s="138"/>
      <c r="U37" s="134"/>
      <c r="V37" s="134"/>
      <c r="W37" s="134"/>
      <c r="X37" s="134"/>
      <c r="Y37" s="134"/>
      <c r="Z37" s="134"/>
      <c r="AA37" s="139"/>
    </row>
    <row r="38" spans="1:27" x14ac:dyDescent="0.25">
      <c r="A38" s="128">
        <v>34</v>
      </c>
      <c r="B38" s="129"/>
      <c r="C38" s="135"/>
      <c r="D38" s="135"/>
      <c r="E38" s="136"/>
      <c r="F38" s="136"/>
      <c r="G38" s="136"/>
      <c r="H38" s="136"/>
      <c r="I38" s="155"/>
      <c r="J38" s="136"/>
      <c r="K38" s="134"/>
      <c r="L38" s="134"/>
      <c r="M38" s="134"/>
      <c r="N38" s="134"/>
      <c r="O38" s="134"/>
      <c r="P38" s="134"/>
      <c r="Q38" s="137"/>
      <c r="R38" s="137"/>
      <c r="S38" s="137"/>
      <c r="T38" s="138"/>
      <c r="U38" s="134"/>
      <c r="V38" s="134"/>
      <c r="W38" s="134"/>
      <c r="X38" s="134"/>
      <c r="Y38" s="134"/>
      <c r="Z38" s="134"/>
      <c r="AA38" s="139"/>
    </row>
    <row r="39" spans="1:27" x14ac:dyDescent="0.25">
      <c r="A39" s="128">
        <v>35</v>
      </c>
      <c r="B39" s="129"/>
      <c r="C39" s="135"/>
      <c r="D39" s="135"/>
      <c r="E39" s="136"/>
      <c r="F39" s="136"/>
      <c r="G39" s="136"/>
      <c r="H39" s="136"/>
      <c r="I39" s="155"/>
      <c r="J39" s="136"/>
      <c r="K39" s="134"/>
      <c r="L39" s="134"/>
      <c r="M39" s="134"/>
      <c r="N39" s="134"/>
      <c r="O39" s="134"/>
      <c r="P39" s="134"/>
      <c r="Q39" s="137"/>
      <c r="R39" s="137"/>
      <c r="S39" s="137"/>
      <c r="T39" s="138"/>
      <c r="U39" s="134"/>
      <c r="V39" s="134"/>
      <c r="W39" s="134"/>
      <c r="X39" s="134"/>
      <c r="Y39" s="134"/>
      <c r="Z39" s="134"/>
      <c r="AA39" s="139"/>
    </row>
    <row r="40" spans="1:27" x14ac:dyDescent="0.25">
      <c r="A40" s="128">
        <v>36</v>
      </c>
      <c r="B40" s="129"/>
      <c r="C40" s="135"/>
      <c r="D40" s="135"/>
      <c r="E40" s="136"/>
      <c r="F40" s="136"/>
      <c r="G40" s="136"/>
      <c r="H40" s="136"/>
      <c r="I40" s="155"/>
      <c r="J40" s="136"/>
      <c r="K40" s="134"/>
      <c r="L40" s="134"/>
      <c r="M40" s="134"/>
      <c r="N40" s="134"/>
      <c r="O40" s="134"/>
      <c r="P40" s="134"/>
      <c r="Q40" s="137"/>
      <c r="R40" s="137"/>
      <c r="S40" s="137"/>
      <c r="T40" s="138"/>
      <c r="U40" s="134"/>
      <c r="V40" s="134"/>
      <c r="W40" s="134"/>
      <c r="X40" s="134"/>
      <c r="Y40" s="134"/>
      <c r="Z40" s="134"/>
      <c r="AA40" s="139"/>
    </row>
    <row r="41" spans="1:27" x14ac:dyDescent="0.25">
      <c r="A41" s="128">
        <v>37</v>
      </c>
      <c r="B41" s="129"/>
      <c r="C41" s="135"/>
      <c r="D41" s="135"/>
      <c r="E41" s="136"/>
      <c r="F41" s="136"/>
      <c r="G41" s="136"/>
      <c r="H41" s="136"/>
      <c r="I41" s="155"/>
      <c r="J41" s="136"/>
      <c r="K41" s="134"/>
      <c r="L41" s="134"/>
      <c r="M41" s="134"/>
      <c r="N41" s="134"/>
      <c r="O41" s="134"/>
      <c r="P41" s="134"/>
      <c r="Q41" s="137"/>
      <c r="R41" s="137"/>
      <c r="S41" s="137"/>
      <c r="T41" s="138"/>
      <c r="U41" s="134"/>
      <c r="V41" s="134"/>
      <c r="W41" s="134"/>
      <c r="X41" s="134"/>
      <c r="Y41" s="134"/>
      <c r="Z41" s="134"/>
      <c r="AA41" s="139"/>
    </row>
    <row r="42" spans="1:27" x14ac:dyDescent="0.25">
      <c r="A42" s="128">
        <v>38</v>
      </c>
      <c r="B42" s="129"/>
      <c r="C42" s="135"/>
      <c r="D42" s="135"/>
      <c r="E42" s="136"/>
      <c r="F42" s="136"/>
      <c r="G42" s="136"/>
      <c r="H42" s="136"/>
      <c r="I42" s="155"/>
      <c r="J42" s="136"/>
      <c r="K42" s="134"/>
      <c r="L42" s="134"/>
      <c r="M42" s="134"/>
      <c r="N42" s="134"/>
      <c r="O42" s="134"/>
      <c r="P42" s="134"/>
      <c r="Q42" s="137"/>
      <c r="R42" s="137"/>
      <c r="S42" s="137"/>
      <c r="T42" s="138"/>
      <c r="U42" s="134"/>
      <c r="V42" s="134"/>
      <c r="W42" s="134"/>
      <c r="X42" s="134"/>
      <c r="Y42" s="134"/>
      <c r="Z42" s="134"/>
      <c r="AA42" s="139"/>
    </row>
    <row r="43" spans="1:27" x14ac:dyDescent="0.25">
      <c r="A43" s="128">
        <v>39</v>
      </c>
      <c r="B43" s="129"/>
      <c r="C43" s="135"/>
      <c r="D43" s="135"/>
      <c r="E43" s="136"/>
      <c r="F43" s="136"/>
      <c r="G43" s="136"/>
      <c r="H43" s="136"/>
      <c r="I43" s="155"/>
      <c r="J43" s="136"/>
      <c r="K43" s="134"/>
      <c r="L43" s="134"/>
      <c r="M43" s="134"/>
      <c r="N43" s="134"/>
      <c r="O43" s="134"/>
      <c r="P43" s="134"/>
      <c r="Q43" s="137"/>
      <c r="R43" s="137"/>
      <c r="S43" s="137"/>
      <c r="T43" s="138"/>
      <c r="U43" s="134"/>
      <c r="V43" s="134"/>
      <c r="W43" s="134"/>
      <c r="X43" s="134"/>
      <c r="Y43" s="134"/>
      <c r="Z43" s="134"/>
      <c r="AA43" s="139"/>
    </row>
    <row r="44" spans="1:27" x14ac:dyDescent="0.25">
      <c r="A44" s="128">
        <v>40</v>
      </c>
      <c r="B44" s="129"/>
      <c r="C44" s="135"/>
      <c r="D44" s="135"/>
      <c r="E44" s="136"/>
      <c r="F44" s="136"/>
      <c r="G44" s="136"/>
      <c r="H44" s="136"/>
      <c r="I44" s="155"/>
      <c r="J44" s="136"/>
      <c r="K44" s="134"/>
      <c r="L44" s="134"/>
      <c r="M44" s="134"/>
      <c r="N44" s="134"/>
      <c r="O44" s="134"/>
      <c r="P44" s="134"/>
      <c r="Q44" s="137"/>
      <c r="R44" s="137"/>
      <c r="S44" s="137"/>
      <c r="T44" s="138"/>
      <c r="U44" s="134"/>
      <c r="V44" s="134"/>
      <c r="W44" s="134"/>
      <c r="X44" s="134"/>
      <c r="Y44" s="134"/>
      <c r="Z44" s="134"/>
      <c r="AA44" s="139"/>
    </row>
    <row r="45" spans="1:27" x14ac:dyDescent="0.25">
      <c r="A45" s="128">
        <v>41</v>
      </c>
      <c r="B45" s="129"/>
      <c r="C45" s="135"/>
      <c r="D45" s="135"/>
      <c r="E45" s="136"/>
      <c r="F45" s="136"/>
      <c r="G45" s="136"/>
      <c r="H45" s="136"/>
      <c r="I45" s="155"/>
      <c r="J45" s="136"/>
      <c r="K45" s="134"/>
      <c r="L45" s="134"/>
      <c r="M45" s="134"/>
      <c r="N45" s="134"/>
      <c r="O45" s="134"/>
      <c r="P45" s="134"/>
      <c r="Q45" s="137"/>
      <c r="R45" s="137"/>
      <c r="S45" s="137"/>
      <c r="T45" s="138"/>
      <c r="U45" s="134"/>
      <c r="V45" s="134"/>
      <c r="W45" s="134"/>
      <c r="X45" s="134"/>
      <c r="Y45" s="134"/>
      <c r="Z45" s="134"/>
      <c r="AA45" s="139"/>
    </row>
    <row r="46" spans="1:27" x14ac:dyDescent="0.25">
      <c r="A46" s="128">
        <v>42</v>
      </c>
      <c r="B46" s="129"/>
      <c r="C46" s="135"/>
      <c r="D46" s="135"/>
      <c r="E46" s="136"/>
      <c r="F46" s="136"/>
      <c r="G46" s="136"/>
      <c r="H46" s="136"/>
      <c r="I46" s="155"/>
      <c r="J46" s="136"/>
      <c r="K46" s="134"/>
      <c r="L46" s="134"/>
      <c r="M46" s="134"/>
      <c r="N46" s="134"/>
      <c r="O46" s="134"/>
      <c r="P46" s="134"/>
      <c r="Q46" s="137"/>
      <c r="R46" s="137"/>
      <c r="S46" s="137"/>
      <c r="T46" s="138"/>
      <c r="U46" s="134"/>
      <c r="V46" s="134"/>
      <c r="W46" s="134"/>
      <c r="X46" s="134"/>
      <c r="Y46" s="134"/>
      <c r="Z46" s="134"/>
      <c r="AA46" s="139"/>
    </row>
    <row r="47" spans="1:27" x14ac:dyDescent="0.25">
      <c r="A47" s="128">
        <v>43</v>
      </c>
      <c r="B47" s="129"/>
      <c r="C47" s="135"/>
      <c r="D47" s="135"/>
      <c r="E47" s="136"/>
      <c r="F47" s="136"/>
      <c r="G47" s="136"/>
      <c r="H47" s="136"/>
      <c r="I47" s="155"/>
      <c r="J47" s="136"/>
      <c r="K47" s="134"/>
      <c r="L47" s="134"/>
      <c r="M47" s="134"/>
      <c r="N47" s="134"/>
      <c r="O47" s="134"/>
      <c r="P47" s="134"/>
      <c r="Q47" s="137"/>
      <c r="R47" s="137"/>
      <c r="S47" s="137"/>
      <c r="T47" s="138"/>
      <c r="U47" s="134"/>
      <c r="V47" s="134"/>
      <c r="W47" s="134"/>
      <c r="X47" s="134"/>
      <c r="Y47" s="134"/>
      <c r="Z47" s="134"/>
      <c r="AA47" s="139"/>
    </row>
    <row r="48" spans="1:27" x14ac:dyDescent="0.25">
      <c r="A48" s="128">
        <v>44</v>
      </c>
      <c r="B48" s="129"/>
      <c r="C48" s="135"/>
      <c r="D48" s="135"/>
      <c r="E48" s="136"/>
      <c r="F48" s="136"/>
      <c r="G48" s="136"/>
      <c r="H48" s="136"/>
      <c r="I48" s="155"/>
      <c r="J48" s="136"/>
      <c r="K48" s="134"/>
      <c r="L48" s="134"/>
      <c r="M48" s="134"/>
      <c r="N48" s="134"/>
      <c r="O48" s="134"/>
      <c r="P48" s="134"/>
      <c r="Q48" s="137"/>
      <c r="R48" s="137"/>
      <c r="S48" s="137"/>
      <c r="T48" s="138"/>
      <c r="U48" s="134"/>
      <c r="V48" s="134"/>
      <c r="W48" s="134"/>
      <c r="X48" s="134"/>
      <c r="Y48" s="134"/>
      <c r="Z48" s="134"/>
      <c r="AA48" s="139"/>
    </row>
    <row r="49" spans="1:27" x14ac:dyDescent="0.25">
      <c r="A49" s="128">
        <v>45</v>
      </c>
      <c r="B49" s="129"/>
      <c r="C49" s="135"/>
      <c r="D49" s="135"/>
      <c r="E49" s="136"/>
      <c r="F49" s="136"/>
      <c r="G49" s="136"/>
      <c r="H49" s="136"/>
      <c r="I49" s="155"/>
      <c r="J49" s="136"/>
      <c r="K49" s="134"/>
      <c r="L49" s="134"/>
      <c r="M49" s="134"/>
      <c r="N49" s="134"/>
      <c r="O49" s="134"/>
      <c r="P49" s="134"/>
      <c r="Q49" s="137"/>
      <c r="R49" s="137"/>
      <c r="S49" s="137"/>
      <c r="T49" s="138"/>
      <c r="U49" s="134"/>
      <c r="V49" s="134"/>
      <c r="W49" s="134"/>
      <c r="X49" s="134"/>
      <c r="Y49" s="134"/>
      <c r="Z49" s="134"/>
      <c r="AA49" s="139"/>
    </row>
    <row r="50" spans="1:27" x14ac:dyDescent="0.25">
      <c r="A50" s="128">
        <v>46</v>
      </c>
      <c r="B50" s="129"/>
      <c r="C50" s="135"/>
      <c r="D50" s="135"/>
      <c r="E50" s="136"/>
      <c r="F50" s="136"/>
      <c r="G50" s="136"/>
      <c r="H50" s="136"/>
      <c r="I50" s="155"/>
      <c r="J50" s="136"/>
      <c r="K50" s="134"/>
      <c r="L50" s="134"/>
      <c r="M50" s="134"/>
      <c r="N50" s="134"/>
      <c r="O50" s="134"/>
      <c r="P50" s="134"/>
      <c r="Q50" s="137"/>
      <c r="R50" s="137"/>
      <c r="S50" s="137"/>
      <c r="T50" s="138"/>
      <c r="U50" s="134"/>
      <c r="V50" s="134"/>
      <c r="W50" s="134"/>
      <c r="X50" s="134"/>
      <c r="Y50" s="134"/>
      <c r="Z50" s="134"/>
      <c r="AA50" s="139"/>
    </row>
    <row r="51" spans="1:27" x14ac:dyDescent="0.25">
      <c r="A51" s="128">
        <v>47</v>
      </c>
      <c r="B51" s="134"/>
      <c r="C51" s="135"/>
      <c r="D51" s="135"/>
      <c r="E51" s="136"/>
      <c r="F51" s="136"/>
      <c r="G51" s="136"/>
      <c r="H51" s="136"/>
      <c r="I51" s="155"/>
      <c r="J51" s="136"/>
      <c r="K51" s="134"/>
      <c r="L51" s="134"/>
      <c r="M51" s="134"/>
      <c r="N51" s="134"/>
      <c r="O51" s="134"/>
      <c r="P51" s="134"/>
      <c r="Q51" s="137"/>
      <c r="R51" s="137"/>
      <c r="S51" s="137"/>
      <c r="T51" s="138"/>
      <c r="U51" s="134"/>
      <c r="V51" s="134"/>
      <c r="W51" s="134"/>
      <c r="X51" s="134"/>
      <c r="Y51" s="134"/>
      <c r="Z51" s="134"/>
      <c r="AA51" s="139"/>
    </row>
    <row r="52" spans="1:27" x14ac:dyDescent="0.25">
      <c r="A52" s="128">
        <v>48</v>
      </c>
      <c r="B52" s="134"/>
      <c r="C52" s="135"/>
      <c r="D52" s="135"/>
      <c r="E52" s="136"/>
      <c r="F52" s="136"/>
      <c r="G52" s="136"/>
      <c r="H52" s="136"/>
      <c r="I52" s="155"/>
      <c r="J52" s="136"/>
      <c r="K52" s="134"/>
      <c r="L52" s="134"/>
      <c r="M52" s="134"/>
      <c r="N52" s="134"/>
      <c r="O52" s="134"/>
      <c r="P52" s="134"/>
      <c r="Q52" s="137"/>
      <c r="R52" s="137"/>
      <c r="S52" s="137"/>
      <c r="T52" s="138"/>
      <c r="U52" s="134"/>
      <c r="V52" s="134"/>
      <c r="W52" s="134"/>
      <c r="X52" s="134"/>
      <c r="Y52" s="134"/>
      <c r="Z52" s="134"/>
      <c r="AA52" s="139"/>
    </row>
    <row r="53" spans="1:27" x14ac:dyDescent="0.25">
      <c r="A53" s="128">
        <v>49</v>
      </c>
      <c r="B53" s="134"/>
      <c r="C53" s="135"/>
      <c r="D53" s="135"/>
      <c r="E53" s="136"/>
      <c r="F53" s="136"/>
      <c r="G53" s="136"/>
      <c r="H53" s="136"/>
      <c r="I53" s="155"/>
      <c r="J53" s="136"/>
      <c r="K53" s="134"/>
      <c r="L53" s="134"/>
      <c r="M53" s="134"/>
      <c r="N53" s="134"/>
      <c r="O53" s="134"/>
      <c r="P53" s="134"/>
      <c r="Q53" s="137"/>
      <c r="R53" s="137"/>
      <c r="S53" s="137"/>
      <c r="T53" s="138"/>
      <c r="U53" s="134"/>
      <c r="V53" s="134"/>
      <c r="W53" s="134"/>
      <c r="X53" s="134"/>
      <c r="Y53" s="134"/>
      <c r="Z53" s="134"/>
      <c r="AA53" s="139"/>
    </row>
    <row r="54" spans="1:27" ht="14.4" thickBot="1" x14ac:dyDescent="0.3">
      <c r="A54" s="141">
        <v>50</v>
      </c>
      <c r="B54" s="142"/>
      <c r="C54" s="143"/>
      <c r="D54" s="143"/>
      <c r="E54" s="144"/>
      <c r="F54" s="144"/>
      <c r="G54" s="144"/>
      <c r="H54" s="144"/>
      <c r="I54" s="156"/>
      <c r="J54" s="144"/>
      <c r="K54" s="142"/>
      <c r="L54" s="142"/>
      <c r="M54" s="142"/>
      <c r="N54" s="142"/>
      <c r="O54" s="142"/>
      <c r="P54" s="142"/>
      <c r="Q54" s="145"/>
      <c r="R54" s="145"/>
      <c r="S54" s="145"/>
      <c r="T54" s="146"/>
      <c r="U54" s="142"/>
      <c r="V54" s="142"/>
      <c r="W54" s="142"/>
      <c r="X54" s="142"/>
      <c r="Y54" s="142"/>
      <c r="Z54" s="142"/>
      <c r="AA54" s="147"/>
    </row>
  </sheetData>
  <autoFilter ref="B3:WWA6">
    <filterColumn colId="9" showButton="0"/>
    <filterColumn colId="10" showButton="0"/>
    <filterColumn colId="11" showButton="0"/>
  </autoFilter>
  <mergeCells count="27">
    <mergeCell ref="O3:O5"/>
    <mergeCell ref="S3:S5"/>
    <mergeCell ref="B3:B5"/>
    <mergeCell ref="C3:C5"/>
    <mergeCell ref="E3:E5"/>
    <mergeCell ref="P3:P5"/>
    <mergeCell ref="F3:F5"/>
    <mergeCell ref="G3:G5"/>
    <mergeCell ref="Q3:Q5"/>
    <mergeCell ref="R3:R5"/>
    <mergeCell ref="J3:J5"/>
    <mergeCell ref="AA3:AA5"/>
    <mergeCell ref="A1:AA1"/>
    <mergeCell ref="A2:AA2"/>
    <mergeCell ref="T3:T5"/>
    <mergeCell ref="U3:U5"/>
    <mergeCell ref="V3:V5"/>
    <mergeCell ref="W3:W5"/>
    <mergeCell ref="X3:X5"/>
    <mergeCell ref="Y3:Y5"/>
    <mergeCell ref="Z3:Z5"/>
    <mergeCell ref="D3:D5"/>
    <mergeCell ref="A3:A5"/>
    <mergeCell ref="K4:K5"/>
    <mergeCell ref="H3:H5"/>
    <mergeCell ref="I3:I5"/>
    <mergeCell ref="K3:N3"/>
  </mergeCells>
  <hyperlinks>
    <hyperlink ref="G6" r:id="rId1"/>
    <hyperlink ref="G7" r:id="rId2"/>
    <hyperlink ref="G8" r:id="rId3"/>
    <hyperlink ref="G9" r:id="rId4"/>
    <hyperlink ref="G10" r:id="rId5"/>
    <hyperlink ref="G11" r:id="rId6"/>
    <hyperlink ref="G13" r:id="rId7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98"/>
  <sheetViews>
    <sheetView zoomScaleNormal="100" workbookViewId="0">
      <selection activeCell="O11" sqref="O11"/>
    </sheetView>
  </sheetViews>
  <sheetFormatPr baseColWidth="10" defaultRowHeight="14.4" x14ac:dyDescent="0.3"/>
  <cols>
    <col min="1" max="1" width="9.5546875" style="6" customWidth="1"/>
    <col min="2" max="2" width="11.109375" style="6" customWidth="1"/>
    <col min="3" max="3" width="14.5546875" style="6" customWidth="1"/>
    <col min="4" max="4" width="11.44140625" style="6" hidden="1" customWidth="1"/>
    <col min="5" max="5" width="8.33203125" style="6" customWidth="1"/>
    <col min="6" max="6" width="8.88671875" style="6" customWidth="1"/>
    <col min="7" max="7" width="6.109375" style="6" customWidth="1"/>
    <col min="8" max="8" width="11.5546875" style="6"/>
    <col min="9" max="9" width="13.44140625" style="6" customWidth="1"/>
    <col min="10" max="10" width="13.33203125" style="6" customWidth="1"/>
    <col min="11" max="12" width="12.44140625" style="6" customWidth="1"/>
    <col min="13" max="13" width="11.5546875" style="6"/>
    <col min="14" max="14" width="5.5546875" style="6" customWidth="1"/>
    <col min="15" max="15" width="14.5546875" style="6" customWidth="1"/>
    <col min="16" max="16" width="11.5546875" style="6"/>
    <col min="17" max="17" width="11.88671875" style="6" bestFit="1" customWidth="1"/>
    <col min="18" max="257" width="11.5546875" style="6"/>
    <col min="258" max="258" width="10.109375" style="6" customWidth="1"/>
    <col min="259" max="259" width="10.5546875" style="6" customWidth="1"/>
    <col min="260" max="260" width="12.5546875" style="6" customWidth="1"/>
    <col min="261" max="261" width="0" style="6" hidden="1" customWidth="1"/>
    <col min="262" max="262" width="11.33203125" style="6" customWidth="1"/>
    <col min="263" max="264" width="11.5546875" style="6"/>
    <col min="265" max="265" width="13.44140625" style="6" customWidth="1"/>
    <col min="266" max="266" width="12.109375" style="6" customWidth="1"/>
    <col min="267" max="268" width="12.44140625" style="6" customWidth="1"/>
    <col min="269" max="269" width="11.5546875" style="6"/>
    <col min="270" max="270" width="5.5546875" style="6" customWidth="1"/>
    <col min="271" max="271" width="14.109375" style="6" customWidth="1"/>
    <col min="272" max="513" width="11.5546875" style="6"/>
    <col min="514" max="514" width="10.109375" style="6" customWidth="1"/>
    <col min="515" max="515" width="10.5546875" style="6" customWidth="1"/>
    <col min="516" max="516" width="12.5546875" style="6" customWidth="1"/>
    <col min="517" max="517" width="0" style="6" hidden="1" customWidth="1"/>
    <col min="518" max="518" width="11.33203125" style="6" customWidth="1"/>
    <col min="519" max="520" width="11.5546875" style="6"/>
    <col min="521" max="521" width="13.44140625" style="6" customWidth="1"/>
    <col min="522" max="522" width="12.109375" style="6" customWidth="1"/>
    <col min="523" max="524" width="12.44140625" style="6" customWidth="1"/>
    <col min="525" max="525" width="11.5546875" style="6"/>
    <col min="526" max="526" width="5.5546875" style="6" customWidth="1"/>
    <col min="527" max="527" width="14.109375" style="6" customWidth="1"/>
    <col min="528" max="769" width="11.5546875" style="6"/>
    <col min="770" max="770" width="10.109375" style="6" customWidth="1"/>
    <col min="771" max="771" width="10.5546875" style="6" customWidth="1"/>
    <col min="772" max="772" width="12.5546875" style="6" customWidth="1"/>
    <col min="773" max="773" width="0" style="6" hidden="1" customWidth="1"/>
    <col min="774" max="774" width="11.33203125" style="6" customWidth="1"/>
    <col min="775" max="776" width="11.5546875" style="6"/>
    <col min="777" max="777" width="13.44140625" style="6" customWidth="1"/>
    <col min="778" max="778" width="12.109375" style="6" customWidth="1"/>
    <col min="779" max="780" width="12.44140625" style="6" customWidth="1"/>
    <col min="781" max="781" width="11.5546875" style="6"/>
    <col min="782" max="782" width="5.5546875" style="6" customWidth="1"/>
    <col min="783" max="783" width="14.109375" style="6" customWidth="1"/>
    <col min="784" max="1025" width="11.5546875" style="6"/>
    <col min="1026" max="1026" width="10.109375" style="6" customWidth="1"/>
    <col min="1027" max="1027" width="10.5546875" style="6" customWidth="1"/>
    <col min="1028" max="1028" width="12.5546875" style="6" customWidth="1"/>
    <col min="1029" max="1029" width="0" style="6" hidden="1" customWidth="1"/>
    <col min="1030" max="1030" width="11.33203125" style="6" customWidth="1"/>
    <col min="1031" max="1032" width="11.5546875" style="6"/>
    <col min="1033" max="1033" width="13.44140625" style="6" customWidth="1"/>
    <col min="1034" max="1034" width="12.109375" style="6" customWidth="1"/>
    <col min="1035" max="1036" width="12.44140625" style="6" customWidth="1"/>
    <col min="1037" max="1037" width="11.5546875" style="6"/>
    <col min="1038" max="1038" width="5.5546875" style="6" customWidth="1"/>
    <col min="1039" max="1039" width="14.109375" style="6" customWidth="1"/>
    <col min="1040" max="1281" width="11.5546875" style="6"/>
    <col min="1282" max="1282" width="10.109375" style="6" customWidth="1"/>
    <col min="1283" max="1283" width="10.5546875" style="6" customWidth="1"/>
    <col min="1284" max="1284" width="12.5546875" style="6" customWidth="1"/>
    <col min="1285" max="1285" width="0" style="6" hidden="1" customWidth="1"/>
    <col min="1286" max="1286" width="11.33203125" style="6" customWidth="1"/>
    <col min="1287" max="1288" width="11.5546875" style="6"/>
    <col min="1289" max="1289" width="13.44140625" style="6" customWidth="1"/>
    <col min="1290" max="1290" width="12.109375" style="6" customWidth="1"/>
    <col min="1291" max="1292" width="12.44140625" style="6" customWidth="1"/>
    <col min="1293" max="1293" width="11.5546875" style="6"/>
    <col min="1294" max="1294" width="5.5546875" style="6" customWidth="1"/>
    <col min="1295" max="1295" width="14.109375" style="6" customWidth="1"/>
    <col min="1296" max="1537" width="11.5546875" style="6"/>
    <col min="1538" max="1538" width="10.109375" style="6" customWidth="1"/>
    <col min="1539" max="1539" width="10.5546875" style="6" customWidth="1"/>
    <col min="1540" max="1540" width="12.5546875" style="6" customWidth="1"/>
    <col min="1541" max="1541" width="0" style="6" hidden="1" customWidth="1"/>
    <col min="1542" max="1542" width="11.33203125" style="6" customWidth="1"/>
    <col min="1543" max="1544" width="11.5546875" style="6"/>
    <col min="1545" max="1545" width="13.44140625" style="6" customWidth="1"/>
    <col min="1546" max="1546" width="12.109375" style="6" customWidth="1"/>
    <col min="1547" max="1548" width="12.44140625" style="6" customWidth="1"/>
    <col min="1549" max="1549" width="11.5546875" style="6"/>
    <col min="1550" max="1550" width="5.5546875" style="6" customWidth="1"/>
    <col min="1551" max="1551" width="14.109375" style="6" customWidth="1"/>
    <col min="1552" max="1793" width="11.5546875" style="6"/>
    <col min="1794" max="1794" width="10.109375" style="6" customWidth="1"/>
    <col min="1795" max="1795" width="10.5546875" style="6" customWidth="1"/>
    <col min="1796" max="1796" width="12.5546875" style="6" customWidth="1"/>
    <col min="1797" max="1797" width="0" style="6" hidden="1" customWidth="1"/>
    <col min="1798" max="1798" width="11.33203125" style="6" customWidth="1"/>
    <col min="1799" max="1800" width="11.5546875" style="6"/>
    <col min="1801" max="1801" width="13.44140625" style="6" customWidth="1"/>
    <col min="1802" max="1802" width="12.109375" style="6" customWidth="1"/>
    <col min="1803" max="1804" width="12.44140625" style="6" customWidth="1"/>
    <col min="1805" max="1805" width="11.5546875" style="6"/>
    <col min="1806" max="1806" width="5.5546875" style="6" customWidth="1"/>
    <col min="1807" max="1807" width="14.109375" style="6" customWidth="1"/>
    <col min="1808" max="2049" width="11.5546875" style="6"/>
    <col min="2050" max="2050" width="10.109375" style="6" customWidth="1"/>
    <col min="2051" max="2051" width="10.5546875" style="6" customWidth="1"/>
    <col min="2052" max="2052" width="12.5546875" style="6" customWidth="1"/>
    <col min="2053" max="2053" width="0" style="6" hidden="1" customWidth="1"/>
    <col min="2054" max="2054" width="11.33203125" style="6" customWidth="1"/>
    <col min="2055" max="2056" width="11.5546875" style="6"/>
    <col min="2057" max="2057" width="13.44140625" style="6" customWidth="1"/>
    <col min="2058" max="2058" width="12.109375" style="6" customWidth="1"/>
    <col min="2059" max="2060" width="12.44140625" style="6" customWidth="1"/>
    <col min="2061" max="2061" width="11.5546875" style="6"/>
    <col min="2062" max="2062" width="5.5546875" style="6" customWidth="1"/>
    <col min="2063" max="2063" width="14.109375" style="6" customWidth="1"/>
    <col min="2064" max="2305" width="11.5546875" style="6"/>
    <col min="2306" max="2306" width="10.109375" style="6" customWidth="1"/>
    <col min="2307" max="2307" width="10.5546875" style="6" customWidth="1"/>
    <col min="2308" max="2308" width="12.5546875" style="6" customWidth="1"/>
    <col min="2309" max="2309" width="0" style="6" hidden="1" customWidth="1"/>
    <col min="2310" max="2310" width="11.33203125" style="6" customWidth="1"/>
    <col min="2311" max="2312" width="11.5546875" style="6"/>
    <col min="2313" max="2313" width="13.44140625" style="6" customWidth="1"/>
    <col min="2314" max="2314" width="12.109375" style="6" customWidth="1"/>
    <col min="2315" max="2316" width="12.44140625" style="6" customWidth="1"/>
    <col min="2317" max="2317" width="11.5546875" style="6"/>
    <col min="2318" max="2318" width="5.5546875" style="6" customWidth="1"/>
    <col min="2319" max="2319" width="14.109375" style="6" customWidth="1"/>
    <col min="2320" max="2561" width="11.5546875" style="6"/>
    <col min="2562" max="2562" width="10.109375" style="6" customWidth="1"/>
    <col min="2563" max="2563" width="10.5546875" style="6" customWidth="1"/>
    <col min="2564" max="2564" width="12.5546875" style="6" customWidth="1"/>
    <col min="2565" max="2565" width="0" style="6" hidden="1" customWidth="1"/>
    <col min="2566" max="2566" width="11.33203125" style="6" customWidth="1"/>
    <col min="2567" max="2568" width="11.5546875" style="6"/>
    <col min="2569" max="2569" width="13.44140625" style="6" customWidth="1"/>
    <col min="2570" max="2570" width="12.109375" style="6" customWidth="1"/>
    <col min="2571" max="2572" width="12.44140625" style="6" customWidth="1"/>
    <col min="2573" max="2573" width="11.5546875" style="6"/>
    <col min="2574" max="2574" width="5.5546875" style="6" customWidth="1"/>
    <col min="2575" max="2575" width="14.109375" style="6" customWidth="1"/>
    <col min="2576" max="2817" width="11.5546875" style="6"/>
    <col min="2818" max="2818" width="10.109375" style="6" customWidth="1"/>
    <col min="2819" max="2819" width="10.5546875" style="6" customWidth="1"/>
    <col min="2820" max="2820" width="12.5546875" style="6" customWidth="1"/>
    <col min="2821" max="2821" width="0" style="6" hidden="1" customWidth="1"/>
    <col min="2822" max="2822" width="11.33203125" style="6" customWidth="1"/>
    <col min="2823" max="2824" width="11.5546875" style="6"/>
    <col min="2825" max="2825" width="13.44140625" style="6" customWidth="1"/>
    <col min="2826" max="2826" width="12.109375" style="6" customWidth="1"/>
    <col min="2827" max="2828" width="12.44140625" style="6" customWidth="1"/>
    <col min="2829" max="2829" width="11.5546875" style="6"/>
    <col min="2830" max="2830" width="5.5546875" style="6" customWidth="1"/>
    <col min="2831" max="2831" width="14.109375" style="6" customWidth="1"/>
    <col min="2832" max="3073" width="11.5546875" style="6"/>
    <col min="3074" max="3074" width="10.109375" style="6" customWidth="1"/>
    <col min="3075" max="3075" width="10.5546875" style="6" customWidth="1"/>
    <col min="3076" max="3076" width="12.5546875" style="6" customWidth="1"/>
    <col min="3077" max="3077" width="0" style="6" hidden="1" customWidth="1"/>
    <col min="3078" max="3078" width="11.33203125" style="6" customWidth="1"/>
    <col min="3079" max="3080" width="11.5546875" style="6"/>
    <col min="3081" max="3081" width="13.44140625" style="6" customWidth="1"/>
    <col min="3082" max="3082" width="12.109375" style="6" customWidth="1"/>
    <col min="3083" max="3084" width="12.44140625" style="6" customWidth="1"/>
    <col min="3085" max="3085" width="11.5546875" style="6"/>
    <col min="3086" max="3086" width="5.5546875" style="6" customWidth="1"/>
    <col min="3087" max="3087" width="14.109375" style="6" customWidth="1"/>
    <col min="3088" max="3329" width="11.5546875" style="6"/>
    <col min="3330" max="3330" width="10.109375" style="6" customWidth="1"/>
    <col min="3331" max="3331" width="10.5546875" style="6" customWidth="1"/>
    <col min="3332" max="3332" width="12.5546875" style="6" customWidth="1"/>
    <col min="3333" max="3333" width="0" style="6" hidden="1" customWidth="1"/>
    <col min="3334" max="3334" width="11.33203125" style="6" customWidth="1"/>
    <col min="3335" max="3336" width="11.5546875" style="6"/>
    <col min="3337" max="3337" width="13.44140625" style="6" customWidth="1"/>
    <col min="3338" max="3338" width="12.109375" style="6" customWidth="1"/>
    <col min="3339" max="3340" width="12.44140625" style="6" customWidth="1"/>
    <col min="3341" max="3341" width="11.5546875" style="6"/>
    <col min="3342" max="3342" width="5.5546875" style="6" customWidth="1"/>
    <col min="3343" max="3343" width="14.109375" style="6" customWidth="1"/>
    <col min="3344" max="3585" width="11.5546875" style="6"/>
    <col min="3586" max="3586" width="10.109375" style="6" customWidth="1"/>
    <col min="3587" max="3587" width="10.5546875" style="6" customWidth="1"/>
    <col min="3588" max="3588" width="12.5546875" style="6" customWidth="1"/>
    <col min="3589" max="3589" width="0" style="6" hidden="1" customWidth="1"/>
    <col min="3590" max="3590" width="11.33203125" style="6" customWidth="1"/>
    <col min="3591" max="3592" width="11.5546875" style="6"/>
    <col min="3593" max="3593" width="13.44140625" style="6" customWidth="1"/>
    <col min="3594" max="3594" width="12.109375" style="6" customWidth="1"/>
    <col min="3595" max="3596" width="12.44140625" style="6" customWidth="1"/>
    <col min="3597" max="3597" width="11.5546875" style="6"/>
    <col min="3598" max="3598" width="5.5546875" style="6" customWidth="1"/>
    <col min="3599" max="3599" width="14.109375" style="6" customWidth="1"/>
    <col min="3600" max="3841" width="11.5546875" style="6"/>
    <col min="3842" max="3842" width="10.109375" style="6" customWidth="1"/>
    <col min="3843" max="3843" width="10.5546875" style="6" customWidth="1"/>
    <col min="3844" max="3844" width="12.5546875" style="6" customWidth="1"/>
    <col min="3845" max="3845" width="0" style="6" hidden="1" customWidth="1"/>
    <col min="3846" max="3846" width="11.33203125" style="6" customWidth="1"/>
    <col min="3847" max="3848" width="11.5546875" style="6"/>
    <col min="3849" max="3849" width="13.44140625" style="6" customWidth="1"/>
    <col min="3850" max="3850" width="12.109375" style="6" customWidth="1"/>
    <col min="3851" max="3852" width="12.44140625" style="6" customWidth="1"/>
    <col min="3853" max="3853" width="11.5546875" style="6"/>
    <col min="3854" max="3854" width="5.5546875" style="6" customWidth="1"/>
    <col min="3855" max="3855" width="14.109375" style="6" customWidth="1"/>
    <col min="3856" max="4097" width="11.5546875" style="6"/>
    <col min="4098" max="4098" width="10.109375" style="6" customWidth="1"/>
    <col min="4099" max="4099" width="10.5546875" style="6" customWidth="1"/>
    <col min="4100" max="4100" width="12.5546875" style="6" customWidth="1"/>
    <col min="4101" max="4101" width="0" style="6" hidden="1" customWidth="1"/>
    <col min="4102" max="4102" width="11.33203125" style="6" customWidth="1"/>
    <col min="4103" max="4104" width="11.5546875" style="6"/>
    <col min="4105" max="4105" width="13.44140625" style="6" customWidth="1"/>
    <col min="4106" max="4106" width="12.109375" style="6" customWidth="1"/>
    <col min="4107" max="4108" width="12.44140625" style="6" customWidth="1"/>
    <col min="4109" max="4109" width="11.5546875" style="6"/>
    <col min="4110" max="4110" width="5.5546875" style="6" customWidth="1"/>
    <col min="4111" max="4111" width="14.109375" style="6" customWidth="1"/>
    <col min="4112" max="4353" width="11.5546875" style="6"/>
    <col min="4354" max="4354" width="10.109375" style="6" customWidth="1"/>
    <col min="4355" max="4355" width="10.5546875" style="6" customWidth="1"/>
    <col min="4356" max="4356" width="12.5546875" style="6" customWidth="1"/>
    <col min="4357" max="4357" width="0" style="6" hidden="1" customWidth="1"/>
    <col min="4358" max="4358" width="11.33203125" style="6" customWidth="1"/>
    <col min="4359" max="4360" width="11.5546875" style="6"/>
    <col min="4361" max="4361" width="13.44140625" style="6" customWidth="1"/>
    <col min="4362" max="4362" width="12.109375" style="6" customWidth="1"/>
    <col min="4363" max="4364" width="12.44140625" style="6" customWidth="1"/>
    <col min="4365" max="4365" width="11.5546875" style="6"/>
    <col min="4366" max="4366" width="5.5546875" style="6" customWidth="1"/>
    <col min="4367" max="4367" width="14.109375" style="6" customWidth="1"/>
    <col min="4368" max="4609" width="11.5546875" style="6"/>
    <col min="4610" max="4610" width="10.109375" style="6" customWidth="1"/>
    <col min="4611" max="4611" width="10.5546875" style="6" customWidth="1"/>
    <col min="4612" max="4612" width="12.5546875" style="6" customWidth="1"/>
    <col min="4613" max="4613" width="0" style="6" hidden="1" customWidth="1"/>
    <col min="4614" max="4614" width="11.33203125" style="6" customWidth="1"/>
    <col min="4615" max="4616" width="11.5546875" style="6"/>
    <col min="4617" max="4617" width="13.44140625" style="6" customWidth="1"/>
    <col min="4618" max="4618" width="12.109375" style="6" customWidth="1"/>
    <col min="4619" max="4620" width="12.44140625" style="6" customWidth="1"/>
    <col min="4621" max="4621" width="11.5546875" style="6"/>
    <col min="4622" max="4622" width="5.5546875" style="6" customWidth="1"/>
    <col min="4623" max="4623" width="14.109375" style="6" customWidth="1"/>
    <col min="4624" max="4865" width="11.5546875" style="6"/>
    <col min="4866" max="4866" width="10.109375" style="6" customWidth="1"/>
    <col min="4867" max="4867" width="10.5546875" style="6" customWidth="1"/>
    <col min="4868" max="4868" width="12.5546875" style="6" customWidth="1"/>
    <col min="4869" max="4869" width="0" style="6" hidden="1" customWidth="1"/>
    <col min="4870" max="4870" width="11.33203125" style="6" customWidth="1"/>
    <col min="4871" max="4872" width="11.5546875" style="6"/>
    <col min="4873" max="4873" width="13.44140625" style="6" customWidth="1"/>
    <col min="4874" max="4874" width="12.109375" style="6" customWidth="1"/>
    <col min="4875" max="4876" width="12.44140625" style="6" customWidth="1"/>
    <col min="4877" max="4877" width="11.5546875" style="6"/>
    <col min="4878" max="4878" width="5.5546875" style="6" customWidth="1"/>
    <col min="4879" max="4879" width="14.109375" style="6" customWidth="1"/>
    <col min="4880" max="5121" width="11.5546875" style="6"/>
    <col min="5122" max="5122" width="10.109375" style="6" customWidth="1"/>
    <col min="5123" max="5123" width="10.5546875" style="6" customWidth="1"/>
    <col min="5124" max="5124" width="12.5546875" style="6" customWidth="1"/>
    <col min="5125" max="5125" width="0" style="6" hidden="1" customWidth="1"/>
    <col min="5126" max="5126" width="11.33203125" style="6" customWidth="1"/>
    <col min="5127" max="5128" width="11.5546875" style="6"/>
    <col min="5129" max="5129" width="13.44140625" style="6" customWidth="1"/>
    <col min="5130" max="5130" width="12.109375" style="6" customWidth="1"/>
    <col min="5131" max="5132" width="12.44140625" style="6" customWidth="1"/>
    <col min="5133" max="5133" width="11.5546875" style="6"/>
    <col min="5134" max="5134" width="5.5546875" style="6" customWidth="1"/>
    <col min="5135" max="5135" width="14.109375" style="6" customWidth="1"/>
    <col min="5136" max="5377" width="11.5546875" style="6"/>
    <col min="5378" max="5378" width="10.109375" style="6" customWidth="1"/>
    <col min="5379" max="5379" width="10.5546875" style="6" customWidth="1"/>
    <col min="5380" max="5380" width="12.5546875" style="6" customWidth="1"/>
    <col min="5381" max="5381" width="0" style="6" hidden="1" customWidth="1"/>
    <col min="5382" max="5382" width="11.33203125" style="6" customWidth="1"/>
    <col min="5383" max="5384" width="11.5546875" style="6"/>
    <col min="5385" max="5385" width="13.44140625" style="6" customWidth="1"/>
    <col min="5386" max="5386" width="12.109375" style="6" customWidth="1"/>
    <col min="5387" max="5388" width="12.44140625" style="6" customWidth="1"/>
    <col min="5389" max="5389" width="11.5546875" style="6"/>
    <col min="5390" max="5390" width="5.5546875" style="6" customWidth="1"/>
    <col min="5391" max="5391" width="14.109375" style="6" customWidth="1"/>
    <col min="5392" max="5633" width="11.5546875" style="6"/>
    <col min="5634" max="5634" width="10.109375" style="6" customWidth="1"/>
    <col min="5635" max="5635" width="10.5546875" style="6" customWidth="1"/>
    <col min="5636" max="5636" width="12.5546875" style="6" customWidth="1"/>
    <col min="5637" max="5637" width="0" style="6" hidden="1" customWidth="1"/>
    <col min="5638" max="5638" width="11.33203125" style="6" customWidth="1"/>
    <col min="5639" max="5640" width="11.5546875" style="6"/>
    <col min="5641" max="5641" width="13.44140625" style="6" customWidth="1"/>
    <col min="5642" max="5642" width="12.109375" style="6" customWidth="1"/>
    <col min="5643" max="5644" width="12.44140625" style="6" customWidth="1"/>
    <col min="5645" max="5645" width="11.5546875" style="6"/>
    <col min="5646" max="5646" width="5.5546875" style="6" customWidth="1"/>
    <col min="5647" max="5647" width="14.109375" style="6" customWidth="1"/>
    <col min="5648" max="5889" width="11.5546875" style="6"/>
    <col min="5890" max="5890" width="10.109375" style="6" customWidth="1"/>
    <col min="5891" max="5891" width="10.5546875" style="6" customWidth="1"/>
    <col min="5892" max="5892" width="12.5546875" style="6" customWidth="1"/>
    <col min="5893" max="5893" width="0" style="6" hidden="1" customWidth="1"/>
    <col min="5894" max="5894" width="11.33203125" style="6" customWidth="1"/>
    <col min="5895" max="5896" width="11.5546875" style="6"/>
    <col min="5897" max="5897" width="13.44140625" style="6" customWidth="1"/>
    <col min="5898" max="5898" width="12.109375" style="6" customWidth="1"/>
    <col min="5899" max="5900" width="12.44140625" style="6" customWidth="1"/>
    <col min="5901" max="5901" width="11.5546875" style="6"/>
    <col min="5902" max="5902" width="5.5546875" style="6" customWidth="1"/>
    <col min="5903" max="5903" width="14.109375" style="6" customWidth="1"/>
    <col min="5904" max="6145" width="11.5546875" style="6"/>
    <col min="6146" max="6146" width="10.109375" style="6" customWidth="1"/>
    <col min="6147" max="6147" width="10.5546875" style="6" customWidth="1"/>
    <col min="6148" max="6148" width="12.5546875" style="6" customWidth="1"/>
    <col min="6149" max="6149" width="0" style="6" hidden="1" customWidth="1"/>
    <col min="6150" max="6150" width="11.33203125" style="6" customWidth="1"/>
    <col min="6151" max="6152" width="11.5546875" style="6"/>
    <col min="6153" max="6153" width="13.44140625" style="6" customWidth="1"/>
    <col min="6154" max="6154" width="12.109375" style="6" customWidth="1"/>
    <col min="6155" max="6156" width="12.44140625" style="6" customWidth="1"/>
    <col min="6157" max="6157" width="11.5546875" style="6"/>
    <col min="6158" max="6158" width="5.5546875" style="6" customWidth="1"/>
    <col min="6159" max="6159" width="14.109375" style="6" customWidth="1"/>
    <col min="6160" max="6401" width="11.5546875" style="6"/>
    <col min="6402" max="6402" width="10.109375" style="6" customWidth="1"/>
    <col min="6403" max="6403" width="10.5546875" style="6" customWidth="1"/>
    <col min="6404" max="6404" width="12.5546875" style="6" customWidth="1"/>
    <col min="6405" max="6405" width="0" style="6" hidden="1" customWidth="1"/>
    <col min="6406" max="6406" width="11.33203125" style="6" customWidth="1"/>
    <col min="6407" max="6408" width="11.5546875" style="6"/>
    <col min="6409" max="6409" width="13.44140625" style="6" customWidth="1"/>
    <col min="6410" max="6410" width="12.109375" style="6" customWidth="1"/>
    <col min="6411" max="6412" width="12.44140625" style="6" customWidth="1"/>
    <col min="6413" max="6413" width="11.5546875" style="6"/>
    <col min="6414" max="6414" width="5.5546875" style="6" customWidth="1"/>
    <col min="6415" max="6415" width="14.109375" style="6" customWidth="1"/>
    <col min="6416" max="6657" width="11.5546875" style="6"/>
    <col min="6658" max="6658" width="10.109375" style="6" customWidth="1"/>
    <col min="6659" max="6659" width="10.5546875" style="6" customWidth="1"/>
    <col min="6660" max="6660" width="12.5546875" style="6" customWidth="1"/>
    <col min="6661" max="6661" width="0" style="6" hidden="1" customWidth="1"/>
    <col min="6662" max="6662" width="11.33203125" style="6" customWidth="1"/>
    <col min="6663" max="6664" width="11.5546875" style="6"/>
    <col min="6665" max="6665" width="13.44140625" style="6" customWidth="1"/>
    <col min="6666" max="6666" width="12.109375" style="6" customWidth="1"/>
    <col min="6667" max="6668" width="12.44140625" style="6" customWidth="1"/>
    <col min="6669" max="6669" width="11.5546875" style="6"/>
    <col min="6670" max="6670" width="5.5546875" style="6" customWidth="1"/>
    <col min="6671" max="6671" width="14.109375" style="6" customWidth="1"/>
    <col min="6672" max="6913" width="11.5546875" style="6"/>
    <col min="6914" max="6914" width="10.109375" style="6" customWidth="1"/>
    <col min="6915" max="6915" width="10.5546875" style="6" customWidth="1"/>
    <col min="6916" max="6916" width="12.5546875" style="6" customWidth="1"/>
    <col min="6917" max="6917" width="0" style="6" hidden="1" customWidth="1"/>
    <col min="6918" max="6918" width="11.33203125" style="6" customWidth="1"/>
    <col min="6919" max="6920" width="11.5546875" style="6"/>
    <col min="6921" max="6921" width="13.44140625" style="6" customWidth="1"/>
    <col min="6922" max="6922" width="12.109375" style="6" customWidth="1"/>
    <col min="6923" max="6924" width="12.44140625" style="6" customWidth="1"/>
    <col min="6925" max="6925" width="11.5546875" style="6"/>
    <col min="6926" max="6926" width="5.5546875" style="6" customWidth="1"/>
    <col min="6927" max="6927" width="14.109375" style="6" customWidth="1"/>
    <col min="6928" max="7169" width="11.5546875" style="6"/>
    <col min="7170" max="7170" width="10.109375" style="6" customWidth="1"/>
    <col min="7171" max="7171" width="10.5546875" style="6" customWidth="1"/>
    <col min="7172" max="7172" width="12.5546875" style="6" customWidth="1"/>
    <col min="7173" max="7173" width="0" style="6" hidden="1" customWidth="1"/>
    <col min="7174" max="7174" width="11.33203125" style="6" customWidth="1"/>
    <col min="7175" max="7176" width="11.5546875" style="6"/>
    <col min="7177" max="7177" width="13.44140625" style="6" customWidth="1"/>
    <col min="7178" max="7178" width="12.109375" style="6" customWidth="1"/>
    <col min="7179" max="7180" width="12.44140625" style="6" customWidth="1"/>
    <col min="7181" max="7181" width="11.5546875" style="6"/>
    <col min="7182" max="7182" width="5.5546875" style="6" customWidth="1"/>
    <col min="7183" max="7183" width="14.109375" style="6" customWidth="1"/>
    <col min="7184" max="7425" width="11.5546875" style="6"/>
    <col min="7426" max="7426" width="10.109375" style="6" customWidth="1"/>
    <col min="7427" max="7427" width="10.5546875" style="6" customWidth="1"/>
    <col min="7428" max="7428" width="12.5546875" style="6" customWidth="1"/>
    <col min="7429" max="7429" width="0" style="6" hidden="1" customWidth="1"/>
    <col min="7430" max="7430" width="11.33203125" style="6" customWidth="1"/>
    <col min="7431" max="7432" width="11.5546875" style="6"/>
    <col min="7433" max="7433" width="13.44140625" style="6" customWidth="1"/>
    <col min="7434" max="7434" width="12.109375" style="6" customWidth="1"/>
    <col min="7435" max="7436" width="12.44140625" style="6" customWidth="1"/>
    <col min="7437" max="7437" width="11.5546875" style="6"/>
    <col min="7438" max="7438" width="5.5546875" style="6" customWidth="1"/>
    <col min="7439" max="7439" width="14.109375" style="6" customWidth="1"/>
    <col min="7440" max="7681" width="11.5546875" style="6"/>
    <col min="7682" max="7682" width="10.109375" style="6" customWidth="1"/>
    <col min="7683" max="7683" width="10.5546875" style="6" customWidth="1"/>
    <col min="7684" max="7684" width="12.5546875" style="6" customWidth="1"/>
    <col min="7685" max="7685" width="0" style="6" hidden="1" customWidth="1"/>
    <col min="7686" max="7686" width="11.33203125" style="6" customWidth="1"/>
    <col min="7687" max="7688" width="11.5546875" style="6"/>
    <col min="7689" max="7689" width="13.44140625" style="6" customWidth="1"/>
    <col min="7690" max="7690" width="12.109375" style="6" customWidth="1"/>
    <col min="7691" max="7692" width="12.44140625" style="6" customWidth="1"/>
    <col min="7693" max="7693" width="11.5546875" style="6"/>
    <col min="7694" max="7694" width="5.5546875" style="6" customWidth="1"/>
    <col min="7695" max="7695" width="14.109375" style="6" customWidth="1"/>
    <col min="7696" max="7937" width="11.5546875" style="6"/>
    <col min="7938" max="7938" width="10.109375" style="6" customWidth="1"/>
    <col min="7939" max="7939" width="10.5546875" style="6" customWidth="1"/>
    <col min="7940" max="7940" width="12.5546875" style="6" customWidth="1"/>
    <col min="7941" max="7941" width="0" style="6" hidden="1" customWidth="1"/>
    <col min="7942" max="7942" width="11.33203125" style="6" customWidth="1"/>
    <col min="7943" max="7944" width="11.5546875" style="6"/>
    <col min="7945" max="7945" width="13.44140625" style="6" customWidth="1"/>
    <col min="7946" max="7946" width="12.109375" style="6" customWidth="1"/>
    <col min="7947" max="7948" width="12.44140625" style="6" customWidth="1"/>
    <col min="7949" max="7949" width="11.5546875" style="6"/>
    <col min="7950" max="7950" width="5.5546875" style="6" customWidth="1"/>
    <col min="7951" max="7951" width="14.109375" style="6" customWidth="1"/>
    <col min="7952" max="8193" width="11.5546875" style="6"/>
    <col min="8194" max="8194" width="10.109375" style="6" customWidth="1"/>
    <col min="8195" max="8195" width="10.5546875" style="6" customWidth="1"/>
    <col min="8196" max="8196" width="12.5546875" style="6" customWidth="1"/>
    <col min="8197" max="8197" width="0" style="6" hidden="1" customWidth="1"/>
    <col min="8198" max="8198" width="11.33203125" style="6" customWidth="1"/>
    <col min="8199" max="8200" width="11.5546875" style="6"/>
    <col min="8201" max="8201" width="13.44140625" style="6" customWidth="1"/>
    <col min="8202" max="8202" width="12.109375" style="6" customWidth="1"/>
    <col min="8203" max="8204" width="12.44140625" style="6" customWidth="1"/>
    <col min="8205" max="8205" width="11.5546875" style="6"/>
    <col min="8206" max="8206" width="5.5546875" style="6" customWidth="1"/>
    <col min="8207" max="8207" width="14.109375" style="6" customWidth="1"/>
    <col min="8208" max="8449" width="11.5546875" style="6"/>
    <col min="8450" max="8450" width="10.109375" style="6" customWidth="1"/>
    <col min="8451" max="8451" width="10.5546875" style="6" customWidth="1"/>
    <col min="8452" max="8452" width="12.5546875" style="6" customWidth="1"/>
    <col min="8453" max="8453" width="0" style="6" hidden="1" customWidth="1"/>
    <col min="8454" max="8454" width="11.33203125" style="6" customWidth="1"/>
    <col min="8455" max="8456" width="11.5546875" style="6"/>
    <col min="8457" max="8457" width="13.44140625" style="6" customWidth="1"/>
    <col min="8458" max="8458" width="12.109375" style="6" customWidth="1"/>
    <col min="8459" max="8460" width="12.44140625" style="6" customWidth="1"/>
    <col min="8461" max="8461" width="11.5546875" style="6"/>
    <col min="8462" max="8462" width="5.5546875" style="6" customWidth="1"/>
    <col min="8463" max="8463" width="14.109375" style="6" customWidth="1"/>
    <col min="8464" max="8705" width="11.5546875" style="6"/>
    <col min="8706" max="8706" width="10.109375" style="6" customWidth="1"/>
    <col min="8707" max="8707" width="10.5546875" style="6" customWidth="1"/>
    <col min="8708" max="8708" width="12.5546875" style="6" customWidth="1"/>
    <col min="8709" max="8709" width="0" style="6" hidden="1" customWidth="1"/>
    <col min="8710" max="8710" width="11.33203125" style="6" customWidth="1"/>
    <col min="8711" max="8712" width="11.5546875" style="6"/>
    <col min="8713" max="8713" width="13.44140625" style="6" customWidth="1"/>
    <col min="8714" max="8714" width="12.109375" style="6" customWidth="1"/>
    <col min="8715" max="8716" width="12.44140625" style="6" customWidth="1"/>
    <col min="8717" max="8717" width="11.5546875" style="6"/>
    <col min="8718" max="8718" width="5.5546875" style="6" customWidth="1"/>
    <col min="8719" max="8719" width="14.109375" style="6" customWidth="1"/>
    <col min="8720" max="8961" width="11.5546875" style="6"/>
    <col min="8962" max="8962" width="10.109375" style="6" customWidth="1"/>
    <col min="8963" max="8963" width="10.5546875" style="6" customWidth="1"/>
    <col min="8964" max="8964" width="12.5546875" style="6" customWidth="1"/>
    <col min="8965" max="8965" width="0" style="6" hidden="1" customWidth="1"/>
    <col min="8966" max="8966" width="11.33203125" style="6" customWidth="1"/>
    <col min="8967" max="8968" width="11.5546875" style="6"/>
    <col min="8969" max="8969" width="13.44140625" style="6" customWidth="1"/>
    <col min="8970" max="8970" width="12.109375" style="6" customWidth="1"/>
    <col min="8971" max="8972" width="12.44140625" style="6" customWidth="1"/>
    <col min="8973" max="8973" width="11.5546875" style="6"/>
    <col min="8974" max="8974" width="5.5546875" style="6" customWidth="1"/>
    <col min="8975" max="8975" width="14.109375" style="6" customWidth="1"/>
    <col min="8976" max="9217" width="11.5546875" style="6"/>
    <col min="9218" max="9218" width="10.109375" style="6" customWidth="1"/>
    <col min="9219" max="9219" width="10.5546875" style="6" customWidth="1"/>
    <col min="9220" max="9220" width="12.5546875" style="6" customWidth="1"/>
    <col min="9221" max="9221" width="0" style="6" hidden="1" customWidth="1"/>
    <col min="9222" max="9222" width="11.33203125" style="6" customWidth="1"/>
    <col min="9223" max="9224" width="11.5546875" style="6"/>
    <col min="9225" max="9225" width="13.44140625" style="6" customWidth="1"/>
    <col min="9226" max="9226" width="12.109375" style="6" customWidth="1"/>
    <col min="9227" max="9228" width="12.44140625" style="6" customWidth="1"/>
    <col min="9229" max="9229" width="11.5546875" style="6"/>
    <col min="9230" max="9230" width="5.5546875" style="6" customWidth="1"/>
    <col min="9231" max="9231" width="14.109375" style="6" customWidth="1"/>
    <col min="9232" max="9473" width="11.5546875" style="6"/>
    <col min="9474" max="9474" width="10.109375" style="6" customWidth="1"/>
    <col min="9475" max="9475" width="10.5546875" style="6" customWidth="1"/>
    <col min="9476" max="9476" width="12.5546875" style="6" customWidth="1"/>
    <col min="9477" max="9477" width="0" style="6" hidden="1" customWidth="1"/>
    <col min="9478" max="9478" width="11.33203125" style="6" customWidth="1"/>
    <col min="9479" max="9480" width="11.5546875" style="6"/>
    <col min="9481" max="9481" width="13.44140625" style="6" customWidth="1"/>
    <col min="9482" max="9482" width="12.109375" style="6" customWidth="1"/>
    <col min="9483" max="9484" width="12.44140625" style="6" customWidth="1"/>
    <col min="9485" max="9485" width="11.5546875" style="6"/>
    <col min="9486" max="9486" width="5.5546875" style="6" customWidth="1"/>
    <col min="9487" max="9487" width="14.109375" style="6" customWidth="1"/>
    <col min="9488" max="9729" width="11.5546875" style="6"/>
    <col min="9730" max="9730" width="10.109375" style="6" customWidth="1"/>
    <col min="9731" max="9731" width="10.5546875" style="6" customWidth="1"/>
    <col min="9732" max="9732" width="12.5546875" style="6" customWidth="1"/>
    <col min="9733" max="9733" width="0" style="6" hidden="1" customWidth="1"/>
    <col min="9734" max="9734" width="11.33203125" style="6" customWidth="1"/>
    <col min="9735" max="9736" width="11.5546875" style="6"/>
    <col min="9737" max="9737" width="13.44140625" style="6" customWidth="1"/>
    <col min="9738" max="9738" width="12.109375" style="6" customWidth="1"/>
    <col min="9739" max="9740" width="12.44140625" style="6" customWidth="1"/>
    <col min="9741" max="9741" width="11.5546875" style="6"/>
    <col min="9742" max="9742" width="5.5546875" style="6" customWidth="1"/>
    <col min="9743" max="9743" width="14.109375" style="6" customWidth="1"/>
    <col min="9744" max="9985" width="11.5546875" style="6"/>
    <col min="9986" max="9986" width="10.109375" style="6" customWidth="1"/>
    <col min="9987" max="9987" width="10.5546875" style="6" customWidth="1"/>
    <col min="9988" max="9988" width="12.5546875" style="6" customWidth="1"/>
    <col min="9989" max="9989" width="0" style="6" hidden="1" customWidth="1"/>
    <col min="9990" max="9990" width="11.33203125" style="6" customWidth="1"/>
    <col min="9991" max="9992" width="11.5546875" style="6"/>
    <col min="9993" max="9993" width="13.44140625" style="6" customWidth="1"/>
    <col min="9994" max="9994" width="12.109375" style="6" customWidth="1"/>
    <col min="9995" max="9996" width="12.44140625" style="6" customWidth="1"/>
    <col min="9997" max="9997" width="11.5546875" style="6"/>
    <col min="9998" max="9998" width="5.5546875" style="6" customWidth="1"/>
    <col min="9999" max="9999" width="14.109375" style="6" customWidth="1"/>
    <col min="10000" max="10241" width="11.5546875" style="6"/>
    <col min="10242" max="10242" width="10.109375" style="6" customWidth="1"/>
    <col min="10243" max="10243" width="10.5546875" style="6" customWidth="1"/>
    <col min="10244" max="10244" width="12.5546875" style="6" customWidth="1"/>
    <col min="10245" max="10245" width="0" style="6" hidden="1" customWidth="1"/>
    <col min="10246" max="10246" width="11.33203125" style="6" customWidth="1"/>
    <col min="10247" max="10248" width="11.5546875" style="6"/>
    <col min="10249" max="10249" width="13.44140625" style="6" customWidth="1"/>
    <col min="10250" max="10250" width="12.109375" style="6" customWidth="1"/>
    <col min="10251" max="10252" width="12.44140625" style="6" customWidth="1"/>
    <col min="10253" max="10253" width="11.5546875" style="6"/>
    <col min="10254" max="10254" width="5.5546875" style="6" customWidth="1"/>
    <col min="10255" max="10255" width="14.109375" style="6" customWidth="1"/>
    <col min="10256" max="10497" width="11.5546875" style="6"/>
    <col min="10498" max="10498" width="10.109375" style="6" customWidth="1"/>
    <col min="10499" max="10499" width="10.5546875" style="6" customWidth="1"/>
    <col min="10500" max="10500" width="12.5546875" style="6" customWidth="1"/>
    <col min="10501" max="10501" width="0" style="6" hidden="1" customWidth="1"/>
    <col min="10502" max="10502" width="11.33203125" style="6" customWidth="1"/>
    <col min="10503" max="10504" width="11.5546875" style="6"/>
    <col min="10505" max="10505" width="13.44140625" style="6" customWidth="1"/>
    <col min="10506" max="10506" width="12.109375" style="6" customWidth="1"/>
    <col min="10507" max="10508" width="12.44140625" style="6" customWidth="1"/>
    <col min="10509" max="10509" width="11.5546875" style="6"/>
    <col min="10510" max="10510" width="5.5546875" style="6" customWidth="1"/>
    <col min="10511" max="10511" width="14.109375" style="6" customWidth="1"/>
    <col min="10512" max="10753" width="11.5546875" style="6"/>
    <col min="10754" max="10754" width="10.109375" style="6" customWidth="1"/>
    <col min="10755" max="10755" width="10.5546875" style="6" customWidth="1"/>
    <col min="10756" max="10756" width="12.5546875" style="6" customWidth="1"/>
    <col min="10757" max="10757" width="0" style="6" hidden="1" customWidth="1"/>
    <col min="10758" max="10758" width="11.33203125" style="6" customWidth="1"/>
    <col min="10759" max="10760" width="11.5546875" style="6"/>
    <col min="10761" max="10761" width="13.44140625" style="6" customWidth="1"/>
    <col min="10762" max="10762" width="12.109375" style="6" customWidth="1"/>
    <col min="10763" max="10764" width="12.44140625" style="6" customWidth="1"/>
    <col min="10765" max="10765" width="11.5546875" style="6"/>
    <col min="10766" max="10766" width="5.5546875" style="6" customWidth="1"/>
    <col min="10767" max="10767" width="14.109375" style="6" customWidth="1"/>
    <col min="10768" max="11009" width="11.5546875" style="6"/>
    <col min="11010" max="11010" width="10.109375" style="6" customWidth="1"/>
    <col min="11011" max="11011" width="10.5546875" style="6" customWidth="1"/>
    <col min="11012" max="11012" width="12.5546875" style="6" customWidth="1"/>
    <col min="11013" max="11013" width="0" style="6" hidden="1" customWidth="1"/>
    <col min="11014" max="11014" width="11.33203125" style="6" customWidth="1"/>
    <col min="11015" max="11016" width="11.5546875" style="6"/>
    <col min="11017" max="11017" width="13.44140625" style="6" customWidth="1"/>
    <col min="11018" max="11018" width="12.109375" style="6" customWidth="1"/>
    <col min="11019" max="11020" width="12.44140625" style="6" customWidth="1"/>
    <col min="11021" max="11021" width="11.5546875" style="6"/>
    <col min="11022" max="11022" width="5.5546875" style="6" customWidth="1"/>
    <col min="11023" max="11023" width="14.109375" style="6" customWidth="1"/>
    <col min="11024" max="11265" width="11.5546875" style="6"/>
    <col min="11266" max="11266" width="10.109375" style="6" customWidth="1"/>
    <col min="11267" max="11267" width="10.5546875" style="6" customWidth="1"/>
    <col min="11268" max="11268" width="12.5546875" style="6" customWidth="1"/>
    <col min="11269" max="11269" width="0" style="6" hidden="1" customWidth="1"/>
    <col min="11270" max="11270" width="11.33203125" style="6" customWidth="1"/>
    <col min="11271" max="11272" width="11.5546875" style="6"/>
    <col min="11273" max="11273" width="13.44140625" style="6" customWidth="1"/>
    <col min="11274" max="11274" width="12.109375" style="6" customWidth="1"/>
    <col min="11275" max="11276" width="12.44140625" style="6" customWidth="1"/>
    <col min="11277" max="11277" width="11.5546875" style="6"/>
    <col min="11278" max="11278" width="5.5546875" style="6" customWidth="1"/>
    <col min="11279" max="11279" width="14.109375" style="6" customWidth="1"/>
    <col min="11280" max="11521" width="11.5546875" style="6"/>
    <col min="11522" max="11522" width="10.109375" style="6" customWidth="1"/>
    <col min="11523" max="11523" width="10.5546875" style="6" customWidth="1"/>
    <col min="11524" max="11524" width="12.5546875" style="6" customWidth="1"/>
    <col min="11525" max="11525" width="0" style="6" hidden="1" customWidth="1"/>
    <col min="11526" max="11526" width="11.33203125" style="6" customWidth="1"/>
    <col min="11527" max="11528" width="11.5546875" style="6"/>
    <col min="11529" max="11529" width="13.44140625" style="6" customWidth="1"/>
    <col min="11530" max="11530" width="12.109375" style="6" customWidth="1"/>
    <col min="11531" max="11532" width="12.44140625" style="6" customWidth="1"/>
    <col min="11533" max="11533" width="11.5546875" style="6"/>
    <col min="11534" max="11534" width="5.5546875" style="6" customWidth="1"/>
    <col min="11535" max="11535" width="14.109375" style="6" customWidth="1"/>
    <col min="11536" max="11777" width="11.5546875" style="6"/>
    <col min="11778" max="11778" width="10.109375" style="6" customWidth="1"/>
    <col min="11779" max="11779" width="10.5546875" style="6" customWidth="1"/>
    <col min="11780" max="11780" width="12.5546875" style="6" customWidth="1"/>
    <col min="11781" max="11781" width="0" style="6" hidden="1" customWidth="1"/>
    <col min="11782" max="11782" width="11.33203125" style="6" customWidth="1"/>
    <col min="11783" max="11784" width="11.5546875" style="6"/>
    <col min="11785" max="11785" width="13.44140625" style="6" customWidth="1"/>
    <col min="11786" max="11786" width="12.109375" style="6" customWidth="1"/>
    <col min="11787" max="11788" width="12.44140625" style="6" customWidth="1"/>
    <col min="11789" max="11789" width="11.5546875" style="6"/>
    <col min="11790" max="11790" width="5.5546875" style="6" customWidth="1"/>
    <col min="11791" max="11791" width="14.109375" style="6" customWidth="1"/>
    <col min="11792" max="12033" width="11.5546875" style="6"/>
    <col min="12034" max="12034" width="10.109375" style="6" customWidth="1"/>
    <col min="12035" max="12035" width="10.5546875" style="6" customWidth="1"/>
    <col min="12036" max="12036" width="12.5546875" style="6" customWidth="1"/>
    <col min="12037" max="12037" width="0" style="6" hidden="1" customWidth="1"/>
    <col min="12038" max="12038" width="11.33203125" style="6" customWidth="1"/>
    <col min="12039" max="12040" width="11.5546875" style="6"/>
    <col min="12041" max="12041" width="13.44140625" style="6" customWidth="1"/>
    <col min="12042" max="12042" width="12.109375" style="6" customWidth="1"/>
    <col min="12043" max="12044" width="12.44140625" style="6" customWidth="1"/>
    <col min="12045" max="12045" width="11.5546875" style="6"/>
    <col min="12046" max="12046" width="5.5546875" style="6" customWidth="1"/>
    <col min="12047" max="12047" width="14.109375" style="6" customWidth="1"/>
    <col min="12048" max="12289" width="11.5546875" style="6"/>
    <col min="12290" max="12290" width="10.109375" style="6" customWidth="1"/>
    <col min="12291" max="12291" width="10.5546875" style="6" customWidth="1"/>
    <col min="12292" max="12292" width="12.5546875" style="6" customWidth="1"/>
    <col min="12293" max="12293" width="0" style="6" hidden="1" customWidth="1"/>
    <col min="12294" max="12294" width="11.33203125" style="6" customWidth="1"/>
    <col min="12295" max="12296" width="11.5546875" style="6"/>
    <col min="12297" max="12297" width="13.44140625" style="6" customWidth="1"/>
    <col min="12298" max="12298" width="12.109375" style="6" customWidth="1"/>
    <col min="12299" max="12300" width="12.44140625" style="6" customWidth="1"/>
    <col min="12301" max="12301" width="11.5546875" style="6"/>
    <col min="12302" max="12302" width="5.5546875" style="6" customWidth="1"/>
    <col min="12303" max="12303" width="14.109375" style="6" customWidth="1"/>
    <col min="12304" max="12545" width="11.5546875" style="6"/>
    <col min="12546" max="12546" width="10.109375" style="6" customWidth="1"/>
    <col min="12547" max="12547" width="10.5546875" style="6" customWidth="1"/>
    <col min="12548" max="12548" width="12.5546875" style="6" customWidth="1"/>
    <col min="12549" max="12549" width="0" style="6" hidden="1" customWidth="1"/>
    <col min="12550" max="12550" width="11.33203125" style="6" customWidth="1"/>
    <col min="12551" max="12552" width="11.5546875" style="6"/>
    <col min="12553" max="12553" width="13.44140625" style="6" customWidth="1"/>
    <col min="12554" max="12554" width="12.109375" style="6" customWidth="1"/>
    <col min="12555" max="12556" width="12.44140625" style="6" customWidth="1"/>
    <col min="12557" max="12557" width="11.5546875" style="6"/>
    <col min="12558" max="12558" width="5.5546875" style="6" customWidth="1"/>
    <col min="12559" max="12559" width="14.109375" style="6" customWidth="1"/>
    <col min="12560" max="12801" width="11.5546875" style="6"/>
    <col min="12802" max="12802" width="10.109375" style="6" customWidth="1"/>
    <col min="12803" max="12803" width="10.5546875" style="6" customWidth="1"/>
    <col min="12804" max="12804" width="12.5546875" style="6" customWidth="1"/>
    <col min="12805" max="12805" width="0" style="6" hidden="1" customWidth="1"/>
    <col min="12806" max="12806" width="11.33203125" style="6" customWidth="1"/>
    <col min="12807" max="12808" width="11.5546875" style="6"/>
    <col min="12809" max="12809" width="13.44140625" style="6" customWidth="1"/>
    <col min="12810" max="12810" width="12.109375" style="6" customWidth="1"/>
    <col min="12811" max="12812" width="12.44140625" style="6" customWidth="1"/>
    <col min="12813" max="12813" width="11.5546875" style="6"/>
    <col min="12814" max="12814" width="5.5546875" style="6" customWidth="1"/>
    <col min="12815" max="12815" width="14.109375" style="6" customWidth="1"/>
    <col min="12816" max="13057" width="11.5546875" style="6"/>
    <col min="13058" max="13058" width="10.109375" style="6" customWidth="1"/>
    <col min="13059" max="13059" width="10.5546875" style="6" customWidth="1"/>
    <col min="13060" max="13060" width="12.5546875" style="6" customWidth="1"/>
    <col min="13061" max="13061" width="0" style="6" hidden="1" customWidth="1"/>
    <col min="13062" max="13062" width="11.33203125" style="6" customWidth="1"/>
    <col min="13063" max="13064" width="11.5546875" style="6"/>
    <col min="13065" max="13065" width="13.44140625" style="6" customWidth="1"/>
    <col min="13066" max="13066" width="12.109375" style="6" customWidth="1"/>
    <col min="13067" max="13068" width="12.44140625" style="6" customWidth="1"/>
    <col min="13069" max="13069" width="11.5546875" style="6"/>
    <col min="13070" max="13070" width="5.5546875" style="6" customWidth="1"/>
    <col min="13071" max="13071" width="14.109375" style="6" customWidth="1"/>
    <col min="13072" max="13313" width="11.5546875" style="6"/>
    <col min="13314" max="13314" width="10.109375" style="6" customWidth="1"/>
    <col min="13315" max="13315" width="10.5546875" style="6" customWidth="1"/>
    <col min="13316" max="13316" width="12.5546875" style="6" customWidth="1"/>
    <col min="13317" max="13317" width="0" style="6" hidden="1" customWidth="1"/>
    <col min="13318" max="13318" width="11.33203125" style="6" customWidth="1"/>
    <col min="13319" max="13320" width="11.5546875" style="6"/>
    <col min="13321" max="13321" width="13.44140625" style="6" customWidth="1"/>
    <col min="13322" max="13322" width="12.109375" style="6" customWidth="1"/>
    <col min="13323" max="13324" width="12.44140625" style="6" customWidth="1"/>
    <col min="13325" max="13325" width="11.5546875" style="6"/>
    <col min="13326" max="13326" width="5.5546875" style="6" customWidth="1"/>
    <col min="13327" max="13327" width="14.109375" style="6" customWidth="1"/>
    <col min="13328" max="13569" width="11.5546875" style="6"/>
    <col min="13570" max="13570" width="10.109375" style="6" customWidth="1"/>
    <col min="13571" max="13571" width="10.5546875" style="6" customWidth="1"/>
    <col min="13572" max="13572" width="12.5546875" style="6" customWidth="1"/>
    <col min="13573" max="13573" width="0" style="6" hidden="1" customWidth="1"/>
    <col min="13574" max="13574" width="11.33203125" style="6" customWidth="1"/>
    <col min="13575" max="13576" width="11.5546875" style="6"/>
    <col min="13577" max="13577" width="13.44140625" style="6" customWidth="1"/>
    <col min="13578" max="13578" width="12.109375" style="6" customWidth="1"/>
    <col min="13579" max="13580" width="12.44140625" style="6" customWidth="1"/>
    <col min="13581" max="13581" width="11.5546875" style="6"/>
    <col min="13582" max="13582" width="5.5546875" style="6" customWidth="1"/>
    <col min="13583" max="13583" width="14.109375" style="6" customWidth="1"/>
    <col min="13584" max="13825" width="11.5546875" style="6"/>
    <col min="13826" max="13826" width="10.109375" style="6" customWidth="1"/>
    <col min="13827" max="13827" width="10.5546875" style="6" customWidth="1"/>
    <col min="13828" max="13828" width="12.5546875" style="6" customWidth="1"/>
    <col min="13829" max="13829" width="0" style="6" hidden="1" customWidth="1"/>
    <col min="13830" max="13830" width="11.33203125" style="6" customWidth="1"/>
    <col min="13831" max="13832" width="11.5546875" style="6"/>
    <col min="13833" max="13833" width="13.44140625" style="6" customWidth="1"/>
    <col min="13834" max="13834" width="12.109375" style="6" customWidth="1"/>
    <col min="13835" max="13836" width="12.44140625" style="6" customWidth="1"/>
    <col min="13837" max="13837" width="11.5546875" style="6"/>
    <col min="13838" max="13838" width="5.5546875" style="6" customWidth="1"/>
    <col min="13839" max="13839" width="14.109375" style="6" customWidth="1"/>
    <col min="13840" max="14081" width="11.5546875" style="6"/>
    <col min="14082" max="14082" width="10.109375" style="6" customWidth="1"/>
    <col min="14083" max="14083" width="10.5546875" style="6" customWidth="1"/>
    <col min="14084" max="14084" width="12.5546875" style="6" customWidth="1"/>
    <col min="14085" max="14085" width="0" style="6" hidden="1" customWidth="1"/>
    <col min="14086" max="14086" width="11.33203125" style="6" customWidth="1"/>
    <col min="14087" max="14088" width="11.5546875" style="6"/>
    <col min="14089" max="14089" width="13.44140625" style="6" customWidth="1"/>
    <col min="14090" max="14090" width="12.109375" style="6" customWidth="1"/>
    <col min="14091" max="14092" width="12.44140625" style="6" customWidth="1"/>
    <col min="14093" max="14093" width="11.5546875" style="6"/>
    <col min="14094" max="14094" width="5.5546875" style="6" customWidth="1"/>
    <col min="14095" max="14095" width="14.109375" style="6" customWidth="1"/>
    <col min="14096" max="14337" width="11.5546875" style="6"/>
    <col min="14338" max="14338" width="10.109375" style="6" customWidth="1"/>
    <col min="14339" max="14339" width="10.5546875" style="6" customWidth="1"/>
    <col min="14340" max="14340" width="12.5546875" style="6" customWidth="1"/>
    <col min="14341" max="14341" width="0" style="6" hidden="1" customWidth="1"/>
    <col min="14342" max="14342" width="11.33203125" style="6" customWidth="1"/>
    <col min="14343" max="14344" width="11.5546875" style="6"/>
    <col min="14345" max="14345" width="13.44140625" style="6" customWidth="1"/>
    <col min="14346" max="14346" width="12.109375" style="6" customWidth="1"/>
    <col min="14347" max="14348" width="12.44140625" style="6" customWidth="1"/>
    <col min="14349" max="14349" width="11.5546875" style="6"/>
    <col min="14350" max="14350" width="5.5546875" style="6" customWidth="1"/>
    <col min="14351" max="14351" width="14.109375" style="6" customWidth="1"/>
    <col min="14352" max="14593" width="11.5546875" style="6"/>
    <col min="14594" max="14594" width="10.109375" style="6" customWidth="1"/>
    <col min="14595" max="14595" width="10.5546875" style="6" customWidth="1"/>
    <col min="14596" max="14596" width="12.5546875" style="6" customWidth="1"/>
    <col min="14597" max="14597" width="0" style="6" hidden="1" customWidth="1"/>
    <col min="14598" max="14598" width="11.33203125" style="6" customWidth="1"/>
    <col min="14599" max="14600" width="11.5546875" style="6"/>
    <col min="14601" max="14601" width="13.44140625" style="6" customWidth="1"/>
    <col min="14602" max="14602" width="12.109375" style="6" customWidth="1"/>
    <col min="14603" max="14604" width="12.44140625" style="6" customWidth="1"/>
    <col min="14605" max="14605" width="11.5546875" style="6"/>
    <col min="14606" max="14606" width="5.5546875" style="6" customWidth="1"/>
    <col min="14607" max="14607" width="14.109375" style="6" customWidth="1"/>
    <col min="14608" max="14849" width="11.5546875" style="6"/>
    <col min="14850" max="14850" width="10.109375" style="6" customWidth="1"/>
    <col min="14851" max="14851" width="10.5546875" style="6" customWidth="1"/>
    <col min="14852" max="14852" width="12.5546875" style="6" customWidth="1"/>
    <col min="14853" max="14853" width="0" style="6" hidden="1" customWidth="1"/>
    <col min="14854" max="14854" width="11.33203125" style="6" customWidth="1"/>
    <col min="14855" max="14856" width="11.5546875" style="6"/>
    <col min="14857" max="14857" width="13.44140625" style="6" customWidth="1"/>
    <col min="14858" max="14858" width="12.109375" style="6" customWidth="1"/>
    <col min="14859" max="14860" width="12.44140625" style="6" customWidth="1"/>
    <col min="14861" max="14861" width="11.5546875" style="6"/>
    <col min="14862" max="14862" width="5.5546875" style="6" customWidth="1"/>
    <col min="14863" max="14863" width="14.109375" style="6" customWidth="1"/>
    <col min="14864" max="15105" width="11.5546875" style="6"/>
    <col min="15106" max="15106" width="10.109375" style="6" customWidth="1"/>
    <col min="15107" max="15107" width="10.5546875" style="6" customWidth="1"/>
    <col min="15108" max="15108" width="12.5546875" style="6" customWidth="1"/>
    <col min="15109" max="15109" width="0" style="6" hidden="1" customWidth="1"/>
    <col min="15110" max="15110" width="11.33203125" style="6" customWidth="1"/>
    <col min="15111" max="15112" width="11.5546875" style="6"/>
    <col min="15113" max="15113" width="13.44140625" style="6" customWidth="1"/>
    <col min="15114" max="15114" width="12.109375" style="6" customWidth="1"/>
    <col min="15115" max="15116" width="12.44140625" style="6" customWidth="1"/>
    <col min="15117" max="15117" width="11.5546875" style="6"/>
    <col min="15118" max="15118" width="5.5546875" style="6" customWidth="1"/>
    <col min="15119" max="15119" width="14.109375" style="6" customWidth="1"/>
    <col min="15120" max="15361" width="11.5546875" style="6"/>
    <col min="15362" max="15362" width="10.109375" style="6" customWidth="1"/>
    <col min="15363" max="15363" width="10.5546875" style="6" customWidth="1"/>
    <col min="15364" max="15364" width="12.5546875" style="6" customWidth="1"/>
    <col min="15365" max="15365" width="0" style="6" hidden="1" customWidth="1"/>
    <col min="15366" max="15366" width="11.33203125" style="6" customWidth="1"/>
    <col min="15367" max="15368" width="11.5546875" style="6"/>
    <col min="15369" max="15369" width="13.44140625" style="6" customWidth="1"/>
    <col min="15370" max="15370" width="12.109375" style="6" customWidth="1"/>
    <col min="15371" max="15372" width="12.44140625" style="6" customWidth="1"/>
    <col min="15373" max="15373" width="11.5546875" style="6"/>
    <col min="15374" max="15374" width="5.5546875" style="6" customWidth="1"/>
    <col min="15375" max="15375" width="14.109375" style="6" customWidth="1"/>
    <col min="15376" max="15617" width="11.5546875" style="6"/>
    <col min="15618" max="15618" width="10.109375" style="6" customWidth="1"/>
    <col min="15619" max="15619" width="10.5546875" style="6" customWidth="1"/>
    <col min="15620" max="15620" width="12.5546875" style="6" customWidth="1"/>
    <col min="15621" max="15621" width="0" style="6" hidden="1" customWidth="1"/>
    <col min="15622" max="15622" width="11.33203125" style="6" customWidth="1"/>
    <col min="15623" max="15624" width="11.5546875" style="6"/>
    <col min="15625" max="15625" width="13.44140625" style="6" customWidth="1"/>
    <col min="15626" max="15626" width="12.109375" style="6" customWidth="1"/>
    <col min="15627" max="15628" width="12.44140625" style="6" customWidth="1"/>
    <col min="15629" max="15629" width="11.5546875" style="6"/>
    <col min="15630" max="15630" width="5.5546875" style="6" customWidth="1"/>
    <col min="15631" max="15631" width="14.109375" style="6" customWidth="1"/>
    <col min="15632" max="15873" width="11.5546875" style="6"/>
    <col min="15874" max="15874" width="10.109375" style="6" customWidth="1"/>
    <col min="15875" max="15875" width="10.5546875" style="6" customWidth="1"/>
    <col min="15876" max="15876" width="12.5546875" style="6" customWidth="1"/>
    <col min="15877" max="15877" width="0" style="6" hidden="1" customWidth="1"/>
    <col min="15878" max="15878" width="11.33203125" style="6" customWidth="1"/>
    <col min="15879" max="15880" width="11.5546875" style="6"/>
    <col min="15881" max="15881" width="13.44140625" style="6" customWidth="1"/>
    <col min="15882" max="15882" width="12.109375" style="6" customWidth="1"/>
    <col min="15883" max="15884" width="12.44140625" style="6" customWidth="1"/>
    <col min="15885" max="15885" width="11.5546875" style="6"/>
    <col min="15886" max="15886" width="5.5546875" style="6" customWidth="1"/>
    <col min="15887" max="15887" width="14.109375" style="6" customWidth="1"/>
    <col min="15888" max="16129" width="11.5546875" style="6"/>
    <col min="16130" max="16130" width="10.109375" style="6" customWidth="1"/>
    <col min="16131" max="16131" width="10.5546875" style="6" customWidth="1"/>
    <col min="16132" max="16132" width="12.5546875" style="6" customWidth="1"/>
    <col min="16133" max="16133" width="0" style="6" hidden="1" customWidth="1"/>
    <col min="16134" max="16134" width="11.33203125" style="6" customWidth="1"/>
    <col min="16135" max="16136" width="11.5546875" style="6"/>
    <col min="16137" max="16137" width="13.44140625" style="6" customWidth="1"/>
    <col min="16138" max="16138" width="12.109375" style="6" customWidth="1"/>
    <col min="16139" max="16140" width="12.44140625" style="6" customWidth="1"/>
    <col min="16141" max="16141" width="11.5546875" style="6"/>
    <col min="16142" max="16142" width="5.5546875" style="6" customWidth="1"/>
    <col min="16143" max="16143" width="14.109375" style="6" customWidth="1"/>
    <col min="16144" max="16384" width="11.5546875" style="6"/>
  </cols>
  <sheetData>
    <row r="1" spans="1:17" ht="21.75" customHeight="1" thickBot="1" x14ac:dyDescent="0.35">
      <c r="A1" s="240"/>
      <c r="B1" s="241"/>
      <c r="C1" s="241"/>
      <c r="D1" s="241"/>
      <c r="E1" s="242"/>
      <c r="F1" s="249" t="s">
        <v>9</v>
      </c>
      <c r="G1" s="249"/>
      <c r="H1" s="249"/>
      <c r="I1" s="249"/>
      <c r="J1" s="249"/>
      <c r="K1" s="249"/>
      <c r="L1" s="249"/>
      <c r="M1" s="249"/>
      <c r="N1" s="249"/>
      <c r="O1" s="250"/>
    </row>
    <row r="2" spans="1:17" ht="45" customHeight="1" thickBot="1" x14ac:dyDescent="0.35">
      <c r="A2" s="243"/>
      <c r="B2" s="244"/>
      <c r="C2" s="244"/>
      <c r="D2" s="244"/>
      <c r="E2" s="245"/>
      <c r="F2" s="249" t="s">
        <v>10</v>
      </c>
      <c r="G2" s="249"/>
      <c r="H2" s="249"/>
      <c r="I2" s="249"/>
      <c r="J2" s="249"/>
      <c r="K2" s="249"/>
      <c r="L2" s="249"/>
      <c r="M2" s="249"/>
      <c r="N2" s="249"/>
      <c r="O2" s="250"/>
      <c r="Q2" s="152" t="e">
        <f ca="1">MID(CELL("nombrearchivo",'PEÑA OCAMPO JHON JAIRO'!#REF!),FIND("]", CELL("nombrearchivo",'PEÑA OCAMPO JHON JAIRO'!#REF!),1)+1,LEN(CELL("nombrearchivo",'PEÑA OCAMPO JHON JAIRO'!#REF!))-FIND("]",CELL("nombrearchivo",'PEÑA OCAMPO JHON JAIRO'!#REF!),1))</f>
        <v>#REF!</v>
      </c>
    </row>
    <row r="3" spans="1:17" ht="19.5" customHeight="1" thickBot="1" x14ac:dyDescent="0.35">
      <c r="A3" s="246"/>
      <c r="B3" s="247"/>
      <c r="C3" s="247"/>
      <c r="D3" s="247"/>
      <c r="E3" s="248"/>
      <c r="F3" s="249" t="s">
        <v>95</v>
      </c>
      <c r="G3" s="249"/>
      <c r="H3" s="249"/>
      <c r="I3" s="249"/>
      <c r="J3" s="249"/>
      <c r="K3" s="249"/>
      <c r="L3" s="249"/>
      <c r="M3" s="249"/>
      <c r="N3" s="249"/>
      <c r="O3" s="250"/>
      <c r="Q3" s="152"/>
    </row>
    <row r="4" spans="1:17" ht="15.6" x14ac:dyDescent="0.3">
      <c r="A4" s="251" t="s">
        <v>11</v>
      </c>
      <c r="B4" s="252"/>
      <c r="C4" s="252"/>
      <c r="D4" s="252"/>
      <c r="E4" s="253" t="str">
        <f>GENERAL!AC$2</f>
        <v>PLANTA</v>
      </c>
      <c r="F4" s="253"/>
      <c r="G4" s="253"/>
      <c r="H4" s="153"/>
      <c r="I4" s="153"/>
      <c r="J4" s="153"/>
      <c r="K4" s="153"/>
      <c r="L4" s="153"/>
      <c r="M4" s="153"/>
      <c r="N4" s="153"/>
      <c r="O4" s="154"/>
    </row>
    <row r="5" spans="1:17" ht="15.6" x14ac:dyDescent="0.3">
      <c r="A5" s="256" t="s">
        <v>12</v>
      </c>
      <c r="B5" s="257"/>
      <c r="C5" s="257"/>
      <c r="D5" s="257"/>
      <c r="E5" s="258" t="str">
        <f>GENERAL!A$2</f>
        <v>CHA-P-09-2</v>
      </c>
      <c r="F5" s="258"/>
      <c r="G5" s="258"/>
      <c r="H5" s="8"/>
      <c r="I5" s="8"/>
      <c r="J5" s="8"/>
      <c r="K5" s="8"/>
      <c r="L5" s="8"/>
      <c r="M5" s="8"/>
      <c r="N5" s="8"/>
      <c r="O5" s="9"/>
    </row>
    <row r="6" spans="1:17" ht="15.6" x14ac:dyDescent="0.3">
      <c r="A6" s="256" t="s">
        <v>13</v>
      </c>
      <c r="B6" s="257"/>
      <c r="C6" s="257"/>
      <c r="D6" s="257"/>
      <c r="E6" s="7" t="str">
        <f>GENERAL!A$1</f>
        <v>CIENCIAS HUMANAS Y ARTES</v>
      </c>
      <c r="F6" s="8"/>
      <c r="G6" s="8"/>
      <c r="H6" s="8"/>
      <c r="I6" s="8"/>
      <c r="J6" s="8"/>
      <c r="K6" s="8"/>
      <c r="L6" s="8"/>
      <c r="M6" s="8"/>
      <c r="N6" s="8"/>
      <c r="O6" s="9"/>
    </row>
    <row r="7" spans="1:17" ht="16.2" thickBot="1" x14ac:dyDescent="0.35">
      <c r="A7" s="10"/>
      <c r="B7" s="11"/>
      <c r="C7" s="11"/>
      <c r="D7" s="11"/>
      <c r="E7" s="7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7" ht="25.2" thickBot="1" x14ac:dyDescent="0.35">
      <c r="A8" s="259" t="s">
        <v>14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1"/>
    </row>
    <row r="9" spans="1:17" ht="15" customHeight="1" x14ac:dyDescent="0.3">
      <c r="A9" s="272" t="s">
        <v>15</v>
      </c>
      <c r="B9" s="273"/>
      <c r="C9" s="276" t="s">
        <v>16</v>
      </c>
      <c r="D9" s="191"/>
      <c r="E9" s="278" t="s">
        <v>17</v>
      </c>
      <c r="F9" s="279"/>
      <c r="G9" s="278" t="s">
        <v>18</v>
      </c>
      <c r="H9" s="279"/>
      <c r="I9" s="254" t="s">
        <v>19</v>
      </c>
      <c r="J9" s="254" t="s">
        <v>20</v>
      </c>
      <c r="K9" s="254" t="s">
        <v>21</v>
      </c>
      <c r="L9" s="262" t="s">
        <v>22</v>
      </c>
      <c r="M9" s="264"/>
      <c r="N9" s="264"/>
      <c r="O9" s="266" t="s">
        <v>23</v>
      </c>
    </row>
    <row r="10" spans="1:17" ht="31.5" customHeight="1" thickBot="1" x14ac:dyDescent="0.35">
      <c r="A10" s="274"/>
      <c r="B10" s="275"/>
      <c r="C10" s="277"/>
      <c r="D10" s="188"/>
      <c r="E10" s="277"/>
      <c r="F10" s="280"/>
      <c r="G10" s="277"/>
      <c r="H10" s="280"/>
      <c r="I10" s="255"/>
      <c r="J10" s="255"/>
      <c r="K10" s="255"/>
      <c r="L10" s="263"/>
      <c r="M10" s="265"/>
      <c r="N10" s="265"/>
      <c r="O10" s="267"/>
    </row>
    <row r="11" spans="1:17" ht="44.25" customHeight="1" thickBot="1" x14ac:dyDescent="0.35">
      <c r="A11" s="268" t="s">
        <v>188</v>
      </c>
      <c r="B11" s="269"/>
      <c r="C11" s="189">
        <f>O15</f>
        <v>4</v>
      </c>
      <c r="D11" s="190"/>
      <c r="E11" s="270">
        <f>O17</f>
        <v>3</v>
      </c>
      <c r="F11" s="271"/>
      <c r="G11" s="270">
        <f>O19</f>
        <v>3</v>
      </c>
      <c r="H11" s="271"/>
      <c r="I11" s="19">
        <f>O21</f>
        <v>0</v>
      </c>
      <c r="J11" s="19">
        <f>O28</f>
        <v>5</v>
      </c>
      <c r="K11" s="19">
        <f>O33</f>
        <v>5</v>
      </c>
      <c r="L11" s="20">
        <f>O38</f>
        <v>2</v>
      </c>
      <c r="M11" s="21"/>
      <c r="N11" s="21"/>
      <c r="O11" s="22">
        <f>IF( SUM(C11:L11)&lt;=30,SUM(C11:L11),"EXCEDE LOS 30 PUNTOS")</f>
        <v>22</v>
      </c>
    </row>
    <row r="12" spans="1:17" ht="15.6" thickTop="1" thickBot="1" x14ac:dyDescent="0.35">
      <c r="A12" s="2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4"/>
    </row>
    <row r="13" spans="1:17" ht="18" thickBot="1" x14ac:dyDescent="0.35">
      <c r="A13" s="284" t="s">
        <v>24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6"/>
      <c r="O13" s="25" t="s">
        <v>25</v>
      </c>
    </row>
    <row r="14" spans="1:17" ht="23.4" thickBot="1" x14ac:dyDescent="0.35">
      <c r="A14" s="281" t="s">
        <v>26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3"/>
      <c r="N14" s="7"/>
      <c r="O14" s="24"/>
    </row>
    <row r="15" spans="1:17" ht="31.5" customHeight="1" thickBot="1" x14ac:dyDescent="0.35">
      <c r="A15" s="287" t="s">
        <v>27</v>
      </c>
      <c r="B15" s="288"/>
      <c r="C15" s="26"/>
      <c r="D15" s="289" t="s">
        <v>140</v>
      </c>
      <c r="E15" s="290"/>
      <c r="F15" s="290"/>
      <c r="G15" s="290"/>
      <c r="H15" s="290"/>
      <c r="I15" s="290"/>
      <c r="J15" s="290"/>
      <c r="K15" s="290"/>
      <c r="L15" s="290"/>
      <c r="M15" s="291"/>
      <c r="N15" s="27"/>
      <c r="O15" s="28">
        <v>4</v>
      </c>
    </row>
    <row r="16" spans="1:17" ht="15" thickBot="1" x14ac:dyDescent="0.35">
      <c r="A16" s="29"/>
      <c r="B16" s="7"/>
      <c r="C16" s="7"/>
      <c r="D16" s="30"/>
      <c r="E16" s="7"/>
      <c r="F16" s="7"/>
      <c r="G16" s="7"/>
      <c r="H16" s="7"/>
      <c r="I16" s="7"/>
      <c r="J16" s="7"/>
      <c r="K16" s="7"/>
      <c r="L16" s="7"/>
      <c r="M16" s="7"/>
      <c r="N16" s="7"/>
      <c r="O16" s="31"/>
    </row>
    <row r="17" spans="1:18" ht="40.5" customHeight="1" thickBot="1" x14ac:dyDescent="0.35">
      <c r="A17" s="292" t="s">
        <v>28</v>
      </c>
      <c r="B17" s="293"/>
      <c r="C17" s="7"/>
      <c r="D17" s="32"/>
      <c r="E17" s="294" t="s">
        <v>141</v>
      </c>
      <c r="F17" s="295"/>
      <c r="G17" s="295"/>
      <c r="H17" s="295"/>
      <c r="I17" s="295"/>
      <c r="J17" s="295"/>
      <c r="K17" s="295"/>
      <c r="L17" s="295"/>
      <c r="M17" s="296"/>
      <c r="N17" s="27"/>
      <c r="O17" s="28">
        <v>3</v>
      </c>
    </row>
    <row r="18" spans="1:18" ht="15" thickBot="1" x14ac:dyDescent="0.35">
      <c r="A18" s="29"/>
      <c r="B18" s="7"/>
      <c r="C18" s="7"/>
      <c r="D18" s="30"/>
      <c r="E18" s="7"/>
      <c r="F18" s="7"/>
      <c r="G18" s="7"/>
      <c r="H18" s="7"/>
      <c r="I18" s="7"/>
      <c r="J18" s="7"/>
      <c r="K18" s="7"/>
      <c r="L18" s="7"/>
      <c r="M18" s="7"/>
      <c r="N18" s="7"/>
      <c r="O18" s="31"/>
    </row>
    <row r="19" spans="1:18" ht="40.5" customHeight="1" thickBot="1" x14ac:dyDescent="0.35">
      <c r="A19" s="292" t="s">
        <v>29</v>
      </c>
      <c r="B19" s="293"/>
      <c r="C19" s="26"/>
      <c r="D19" s="195"/>
      <c r="E19" s="295" t="s">
        <v>142</v>
      </c>
      <c r="F19" s="295"/>
      <c r="G19" s="295"/>
      <c r="H19" s="295"/>
      <c r="I19" s="295"/>
      <c r="J19" s="295"/>
      <c r="K19" s="295"/>
      <c r="L19" s="295"/>
      <c r="M19" s="296"/>
      <c r="N19" s="27"/>
      <c r="O19" s="28">
        <v>3</v>
      </c>
    </row>
    <row r="20" spans="1:18" ht="15" thickBot="1" x14ac:dyDescent="0.35">
      <c r="A20" s="2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1"/>
    </row>
    <row r="21" spans="1:18" ht="48.75" customHeight="1" thickBot="1" x14ac:dyDescent="0.35">
      <c r="A21" s="292" t="s">
        <v>30</v>
      </c>
      <c r="B21" s="293"/>
      <c r="C21" s="26"/>
      <c r="D21" s="297"/>
      <c r="E21" s="298"/>
      <c r="F21" s="298"/>
      <c r="G21" s="298"/>
      <c r="H21" s="298"/>
      <c r="I21" s="298"/>
      <c r="J21" s="298"/>
      <c r="K21" s="298"/>
      <c r="L21" s="298"/>
      <c r="M21" s="299"/>
      <c r="N21" s="27"/>
      <c r="O21" s="28">
        <v>0</v>
      </c>
    </row>
    <row r="22" spans="1:18" ht="16.2" thickBot="1" x14ac:dyDescent="0.35">
      <c r="A22" s="34"/>
      <c r="B22" s="35"/>
      <c r="C22" s="19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196"/>
      <c r="O22" s="38"/>
    </row>
    <row r="23" spans="1:18" ht="18.600000000000001" thickTop="1" thickBot="1" x14ac:dyDescent="0.35">
      <c r="A23" s="300" t="s">
        <v>31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2"/>
      <c r="N23" s="7"/>
      <c r="O23" s="151">
        <f>IF( SUM(O15:O21)&lt;=10,SUM(O15:O21),"EXCEDE LOS 10 PUNTOS VALIDOS")</f>
        <v>10</v>
      </c>
    </row>
    <row r="24" spans="1:18" ht="18" thickBot="1" x14ac:dyDescent="0.3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7"/>
      <c r="O24" s="38"/>
    </row>
    <row r="25" spans="1:18" ht="23.4" thickBot="1" x14ac:dyDescent="0.35">
      <c r="A25" s="281" t="s">
        <v>32</v>
      </c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3"/>
      <c r="N25" s="7"/>
      <c r="O25" s="38"/>
    </row>
    <row r="26" spans="1:18" ht="105" customHeight="1" thickBot="1" x14ac:dyDescent="0.35">
      <c r="A26" s="287" t="s">
        <v>33</v>
      </c>
      <c r="B26" s="288"/>
      <c r="C26" s="26"/>
      <c r="D26" s="289" t="s">
        <v>189</v>
      </c>
      <c r="E26" s="290"/>
      <c r="F26" s="290"/>
      <c r="G26" s="290"/>
      <c r="H26" s="290"/>
      <c r="I26" s="290"/>
      <c r="J26" s="290"/>
      <c r="K26" s="290"/>
      <c r="L26" s="290"/>
      <c r="M26" s="291"/>
      <c r="N26" s="27"/>
      <c r="O26" s="28">
        <v>5</v>
      </c>
      <c r="Q26" s="41"/>
      <c r="R26" s="41"/>
    </row>
    <row r="27" spans="1:18" ht="16.2" thickBot="1" x14ac:dyDescent="0.35">
      <c r="A27" s="34"/>
      <c r="B27" s="35"/>
      <c r="C27" s="19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196"/>
      <c r="O27" s="38"/>
    </row>
    <row r="28" spans="1:18" ht="18.600000000000001" thickTop="1" thickBot="1" x14ac:dyDescent="0.35">
      <c r="A28" s="300" t="s">
        <v>34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2"/>
      <c r="N28" s="196"/>
      <c r="O28" s="151">
        <f>IF(O26&lt;=5,O26,"EXCEDE LOS 5 PUNTOS PERMITIDOS")</f>
        <v>5</v>
      </c>
      <c r="Q28" s="41"/>
      <c r="R28" s="41"/>
    </row>
    <row r="29" spans="1:18" ht="15" thickBot="1" x14ac:dyDescent="0.3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38"/>
    </row>
    <row r="30" spans="1:18" ht="23.4" thickBot="1" x14ac:dyDescent="0.35">
      <c r="A30" s="281" t="s">
        <v>35</v>
      </c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3"/>
      <c r="N30" s="43"/>
      <c r="O30" s="38"/>
    </row>
    <row r="31" spans="1:18" ht="104.25" customHeight="1" thickBot="1" x14ac:dyDescent="0.35">
      <c r="A31" s="287" t="s">
        <v>36</v>
      </c>
      <c r="B31" s="288"/>
      <c r="C31" s="26"/>
      <c r="D31" s="289" t="s">
        <v>190</v>
      </c>
      <c r="E31" s="290"/>
      <c r="F31" s="290"/>
      <c r="G31" s="290"/>
      <c r="H31" s="290"/>
      <c r="I31" s="290"/>
      <c r="J31" s="290"/>
      <c r="K31" s="290"/>
      <c r="L31" s="290"/>
      <c r="M31" s="291"/>
      <c r="N31" s="27"/>
      <c r="O31" s="28">
        <v>5</v>
      </c>
    </row>
    <row r="32" spans="1:18" ht="15" thickBot="1" x14ac:dyDescent="0.35">
      <c r="A32" s="4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38"/>
    </row>
    <row r="33" spans="1:15" ht="18.600000000000001" thickTop="1" thickBot="1" x14ac:dyDescent="0.35">
      <c r="A33" s="300" t="s">
        <v>37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2"/>
      <c r="N33" s="196"/>
      <c r="O33" s="151">
        <f>IF(O31&lt;=5,O31,"EXCEDE LOS 5 PUNTOS PERMITIDOS")</f>
        <v>5</v>
      </c>
    </row>
    <row r="34" spans="1:15" ht="15" thickBot="1" x14ac:dyDescent="0.35">
      <c r="A34" s="4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38"/>
    </row>
    <row r="35" spans="1:15" ht="23.4" thickBot="1" x14ac:dyDescent="0.35">
      <c r="A35" s="281" t="s">
        <v>38</v>
      </c>
      <c r="B35" s="282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3"/>
      <c r="N35" s="7"/>
      <c r="O35" s="38"/>
    </row>
    <row r="36" spans="1:15" ht="105" customHeight="1" thickBot="1" x14ac:dyDescent="0.35">
      <c r="A36" s="292" t="s">
        <v>39</v>
      </c>
      <c r="B36" s="293"/>
      <c r="C36" s="26"/>
      <c r="D36" s="289" t="s">
        <v>191</v>
      </c>
      <c r="E36" s="290"/>
      <c r="F36" s="290"/>
      <c r="G36" s="290"/>
      <c r="H36" s="290"/>
      <c r="I36" s="290"/>
      <c r="J36" s="290"/>
      <c r="K36" s="290"/>
      <c r="L36" s="290"/>
      <c r="M36" s="291"/>
      <c r="N36" s="27"/>
      <c r="O36" s="28">
        <v>2</v>
      </c>
    </row>
    <row r="37" spans="1:15" ht="16.2" thickBot="1" x14ac:dyDescent="0.35">
      <c r="A37" s="34"/>
      <c r="B37" s="35"/>
      <c r="C37" s="19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196"/>
      <c r="O37" s="38"/>
    </row>
    <row r="38" spans="1:15" ht="18.600000000000001" thickTop="1" thickBot="1" x14ac:dyDescent="0.35">
      <c r="A38" s="300" t="s">
        <v>40</v>
      </c>
      <c r="B38" s="301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2"/>
      <c r="N38" s="196"/>
      <c r="O38" s="151">
        <f>IF(O36&lt;=10,O36,"EXCEDE LOS 10 PUNTOS PERMITIDOS")</f>
        <v>2</v>
      </c>
    </row>
    <row r="39" spans="1:15" x14ac:dyDescent="0.3">
      <c r="A39" s="4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38"/>
    </row>
    <row r="40" spans="1:15" ht="15" thickBot="1" x14ac:dyDescent="0.35">
      <c r="A40" s="4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45"/>
    </row>
    <row r="41" spans="1:15" ht="24" thickTop="1" thickBot="1" x14ac:dyDescent="0.35">
      <c r="A41" s="303" t="s">
        <v>23</v>
      </c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5"/>
      <c r="N41" s="46"/>
      <c r="O41" s="47">
        <f>IF((O23+O28+O33+O38)&lt;=30,(O23+O28+O33+O38),"ERROR EXCEDE LOS 30 PUNTOS")</f>
        <v>22</v>
      </c>
    </row>
    <row r="42" spans="1:15" x14ac:dyDescent="0.3">
      <c r="A42" s="4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49"/>
    </row>
    <row r="43" spans="1:15" x14ac:dyDescent="0.3">
      <c r="A43" s="48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49"/>
    </row>
    <row r="44" spans="1:15" x14ac:dyDescent="0.3">
      <c r="A44" s="48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49"/>
    </row>
    <row r="45" spans="1:15" x14ac:dyDescent="0.3">
      <c r="A45" s="4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49"/>
    </row>
    <row r="46" spans="1:15" x14ac:dyDescent="0.3">
      <c r="A46" s="4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49"/>
    </row>
    <row r="47" spans="1:15" x14ac:dyDescent="0.3">
      <c r="A47" s="4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49"/>
    </row>
    <row r="48" spans="1:15" x14ac:dyDescent="0.3">
      <c r="A48" s="4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49"/>
    </row>
    <row r="49" spans="1:15" x14ac:dyDescent="0.3">
      <c r="A49" s="4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49"/>
    </row>
    <row r="50" spans="1:15" x14ac:dyDescent="0.3">
      <c r="A50" s="4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49"/>
    </row>
    <row r="51" spans="1:15" x14ac:dyDescent="0.3">
      <c r="A51" s="4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49"/>
    </row>
    <row r="52" spans="1:15" x14ac:dyDescent="0.3">
      <c r="A52" s="4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49"/>
    </row>
    <row r="53" spans="1:15" x14ac:dyDescent="0.3">
      <c r="A53" s="4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50" t="s">
        <v>41</v>
      </c>
    </row>
    <row r="54" spans="1:15" x14ac:dyDescent="0.3">
      <c r="A54" s="4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49"/>
    </row>
    <row r="55" spans="1:15" ht="15" thickBot="1" x14ac:dyDescent="0.35">
      <c r="A55" s="48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49"/>
    </row>
    <row r="56" spans="1:15" ht="25.2" thickBot="1" x14ac:dyDescent="0.35">
      <c r="A56" s="259" t="s">
        <v>42</v>
      </c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1"/>
    </row>
    <row r="57" spans="1:15" ht="15" thickBot="1" x14ac:dyDescent="0.35">
      <c r="A57" s="4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24"/>
    </row>
    <row r="58" spans="1:15" ht="27" thickBot="1" x14ac:dyDescent="0.35">
      <c r="A58" s="306" t="s">
        <v>43</v>
      </c>
      <c r="B58" s="307"/>
      <c r="C58" s="307"/>
      <c r="D58" s="307"/>
      <c r="E58" s="307"/>
      <c r="F58" s="309"/>
      <c r="G58" s="309"/>
      <c r="H58" s="310"/>
      <c r="I58" s="51" t="s">
        <v>44</v>
      </c>
      <c r="J58" s="52" t="s">
        <v>45</v>
      </c>
      <c r="K58" s="192" t="s">
        <v>46</v>
      </c>
      <c r="L58" s="54" t="s">
        <v>47</v>
      </c>
      <c r="M58" s="193"/>
      <c r="N58" s="7"/>
      <c r="O58" s="55" t="s">
        <v>48</v>
      </c>
    </row>
    <row r="59" spans="1:15" ht="23.25" customHeight="1" thickTop="1" thickBot="1" x14ac:dyDescent="0.35">
      <c r="A59" s="56">
        <v>1</v>
      </c>
      <c r="B59" s="311" t="s">
        <v>49</v>
      </c>
      <c r="C59" s="311"/>
      <c r="D59" s="311"/>
      <c r="E59" s="311"/>
      <c r="F59" s="312"/>
      <c r="G59" s="312"/>
      <c r="H59" s="312"/>
      <c r="I59" s="57" t="s">
        <v>50</v>
      </c>
      <c r="J59" s="58">
        <v>0</v>
      </c>
      <c r="K59" s="58">
        <v>0</v>
      </c>
      <c r="L59" s="59">
        <v>0</v>
      </c>
      <c r="M59" s="43"/>
      <c r="N59" s="43"/>
      <c r="O59" s="60">
        <f>J59+K59+L59</f>
        <v>0</v>
      </c>
    </row>
    <row r="60" spans="1:15" ht="15.6" thickTop="1" thickBot="1" x14ac:dyDescent="0.35">
      <c r="A60" s="61">
        <v>2</v>
      </c>
      <c r="B60" s="313" t="s">
        <v>51</v>
      </c>
      <c r="C60" s="314"/>
      <c r="D60" s="314"/>
      <c r="E60" s="314"/>
      <c r="F60" s="315"/>
      <c r="G60" s="315"/>
      <c r="H60" s="315"/>
      <c r="I60" s="62" t="s">
        <v>50</v>
      </c>
      <c r="J60" s="63">
        <v>0</v>
      </c>
      <c r="K60" s="63">
        <v>0</v>
      </c>
      <c r="L60" s="64">
        <v>0</v>
      </c>
      <c r="M60" s="43"/>
      <c r="N60" s="43"/>
      <c r="O60" s="60">
        <f t="shared" ref="O60:O65" si="0">J60+K60+L60</f>
        <v>0</v>
      </c>
    </row>
    <row r="61" spans="1:15" ht="15.6" thickTop="1" thickBot="1" x14ac:dyDescent="0.35">
      <c r="A61" s="61">
        <v>3</v>
      </c>
      <c r="B61" s="314" t="s">
        <v>52</v>
      </c>
      <c r="C61" s="314"/>
      <c r="D61" s="314"/>
      <c r="E61" s="314"/>
      <c r="F61" s="315"/>
      <c r="G61" s="315"/>
      <c r="H61" s="315"/>
      <c r="I61" s="62" t="s">
        <v>53</v>
      </c>
      <c r="J61" s="63">
        <v>0</v>
      </c>
      <c r="K61" s="63">
        <v>0</v>
      </c>
      <c r="L61" s="64">
        <v>0</v>
      </c>
      <c r="M61" s="43"/>
      <c r="N61" s="43"/>
      <c r="O61" s="60">
        <f t="shared" si="0"/>
        <v>0</v>
      </c>
    </row>
    <row r="62" spans="1:15" ht="15.6" thickTop="1" thickBot="1" x14ac:dyDescent="0.35">
      <c r="A62" s="61">
        <v>4</v>
      </c>
      <c r="B62" s="314" t="s">
        <v>54</v>
      </c>
      <c r="C62" s="314"/>
      <c r="D62" s="314"/>
      <c r="E62" s="314"/>
      <c r="F62" s="315"/>
      <c r="G62" s="315"/>
      <c r="H62" s="315"/>
      <c r="I62" s="62" t="s">
        <v>53</v>
      </c>
      <c r="J62" s="63">
        <v>0</v>
      </c>
      <c r="K62" s="63">
        <v>0</v>
      </c>
      <c r="L62" s="64">
        <v>0</v>
      </c>
      <c r="M62" s="43"/>
      <c r="N62" s="43"/>
      <c r="O62" s="60">
        <f t="shared" si="0"/>
        <v>0</v>
      </c>
    </row>
    <row r="63" spans="1:15" ht="15.6" thickTop="1" thickBot="1" x14ac:dyDescent="0.35">
      <c r="A63" s="61">
        <v>5</v>
      </c>
      <c r="B63" s="314" t="s">
        <v>55</v>
      </c>
      <c r="C63" s="314"/>
      <c r="D63" s="314"/>
      <c r="E63" s="314"/>
      <c r="F63" s="315"/>
      <c r="G63" s="315"/>
      <c r="H63" s="315"/>
      <c r="I63" s="62" t="s">
        <v>53</v>
      </c>
      <c r="J63" s="63">
        <v>0</v>
      </c>
      <c r="K63" s="63">
        <v>0</v>
      </c>
      <c r="L63" s="64">
        <v>0</v>
      </c>
      <c r="M63" s="43"/>
      <c r="N63" s="43"/>
      <c r="O63" s="60">
        <f t="shared" si="0"/>
        <v>0</v>
      </c>
    </row>
    <row r="64" spans="1:15" ht="15.6" thickTop="1" thickBot="1" x14ac:dyDescent="0.35">
      <c r="A64" s="61">
        <v>6</v>
      </c>
      <c r="B64" s="314" t="s">
        <v>56</v>
      </c>
      <c r="C64" s="314"/>
      <c r="D64" s="314"/>
      <c r="E64" s="314"/>
      <c r="F64" s="315"/>
      <c r="G64" s="315"/>
      <c r="H64" s="315"/>
      <c r="I64" s="62" t="s">
        <v>57</v>
      </c>
      <c r="J64" s="63">
        <v>0</v>
      </c>
      <c r="K64" s="63">
        <v>0</v>
      </c>
      <c r="L64" s="64">
        <v>0</v>
      </c>
      <c r="M64" s="43"/>
      <c r="N64" s="43"/>
      <c r="O64" s="60">
        <f t="shared" si="0"/>
        <v>0</v>
      </c>
    </row>
    <row r="65" spans="1:15" ht="15.6" thickTop="1" thickBot="1" x14ac:dyDescent="0.35">
      <c r="A65" s="65">
        <v>7</v>
      </c>
      <c r="B65" s="316" t="s">
        <v>58</v>
      </c>
      <c r="C65" s="316"/>
      <c r="D65" s="316"/>
      <c r="E65" s="316"/>
      <c r="F65" s="317"/>
      <c r="G65" s="317"/>
      <c r="H65" s="317"/>
      <c r="I65" s="66" t="s">
        <v>57</v>
      </c>
      <c r="J65" s="67">
        <v>0</v>
      </c>
      <c r="K65" s="67">
        <v>0</v>
      </c>
      <c r="L65" s="68">
        <v>0</v>
      </c>
      <c r="M65" s="43"/>
      <c r="N65" s="43"/>
      <c r="O65" s="60">
        <f t="shared" si="0"/>
        <v>0</v>
      </c>
    </row>
    <row r="66" spans="1:15" ht="16.2" thickBot="1" x14ac:dyDescent="0.35">
      <c r="A66" s="318" t="s">
        <v>59</v>
      </c>
      <c r="B66" s="319"/>
      <c r="C66" s="319"/>
      <c r="D66" s="319"/>
      <c r="E66" s="319"/>
      <c r="F66" s="319"/>
      <c r="G66" s="319"/>
      <c r="H66" s="319"/>
      <c r="I66" s="320"/>
      <c r="J66" s="69">
        <f>SUM(J59:J65)</f>
        <v>0</v>
      </c>
      <c r="K66" s="70">
        <f>SUM(K59:K65)</f>
        <v>0</v>
      </c>
      <c r="L66" s="71">
        <f>SUM(L59:L65)</f>
        <v>0</v>
      </c>
      <c r="M66" s="72"/>
      <c r="N66" s="43"/>
      <c r="O66" s="73">
        <f>SUM(O59:O65)</f>
        <v>0</v>
      </c>
    </row>
    <row r="67" spans="1:15" ht="18.600000000000001" thickTop="1" thickBot="1" x14ac:dyDescent="0.35">
      <c r="A67" s="321" t="s">
        <v>60</v>
      </c>
      <c r="B67" s="322"/>
      <c r="C67" s="322"/>
      <c r="D67" s="322"/>
      <c r="E67" s="322"/>
      <c r="F67" s="322"/>
      <c r="G67" s="322"/>
      <c r="H67" s="322"/>
      <c r="I67" s="322"/>
      <c r="J67" s="323"/>
      <c r="K67" s="323"/>
      <c r="L67" s="324"/>
      <c r="M67" s="7"/>
      <c r="N67" s="74"/>
      <c r="O67" s="75">
        <f>O66/3</f>
        <v>0</v>
      </c>
    </row>
    <row r="68" spans="1:15" ht="15" thickBot="1" x14ac:dyDescent="0.35">
      <c r="A68" s="4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24"/>
    </row>
    <row r="69" spans="1:15" ht="27" thickBot="1" x14ac:dyDescent="0.35">
      <c r="A69" s="306" t="s">
        <v>61</v>
      </c>
      <c r="B69" s="307"/>
      <c r="C69" s="307"/>
      <c r="D69" s="307"/>
      <c r="E69" s="307"/>
      <c r="F69" s="307"/>
      <c r="G69" s="307"/>
      <c r="H69" s="308"/>
      <c r="I69" s="76" t="s">
        <v>44</v>
      </c>
      <c r="J69" s="52" t="s">
        <v>45</v>
      </c>
      <c r="K69" s="192" t="s">
        <v>46</v>
      </c>
      <c r="L69" s="54" t="s">
        <v>47</v>
      </c>
      <c r="M69" s="193"/>
      <c r="N69" s="7"/>
      <c r="O69" s="55" t="s">
        <v>48</v>
      </c>
    </row>
    <row r="70" spans="1:15" ht="16.8" thickTop="1" thickBot="1" x14ac:dyDescent="0.35">
      <c r="A70" s="56">
        <v>1</v>
      </c>
      <c r="B70" s="328" t="s">
        <v>62</v>
      </c>
      <c r="C70" s="328"/>
      <c r="D70" s="328"/>
      <c r="E70" s="328"/>
      <c r="F70" s="312"/>
      <c r="G70" s="312"/>
      <c r="H70" s="312"/>
      <c r="I70" s="77" t="s">
        <v>63</v>
      </c>
      <c r="J70" s="78">
        <v>0</v>
      </c>
      <c r="K70" s="78">
        <v>0</v>
      </c>
      <c r="L70" s="79">
        <v>0</v>
      </c>
      <c r="M70" s="80"/>
      <c r="N70" s="43"/>
      <c r="O70" s="60">
        <f>J70+K70+L70</f>
        <v>0</v>
      </c>
    </row>
    <row r="71" spans="1:15" ht="16.8" thickTop="1" thickBot="1" x14ac:dyDescent="0.35">
      <c r="A71" s="61">
        <v>2</v>
      </c>
      <c r="B71" s="313" t="s">
        <v>64</v>
      </c>
      <c r="C71" s="313"/>
      <c r="D71" s="313"/>
      <c r="E71" s="313"/>
      <c r="F71" s="315"/>
      <c r="G71" s="315"/>
      <c r="H71" s="315"/>
      <c r="I71" s="81" t="s">
        <v>63</v>
      </c>
      <c r="J71" s="82">
        <v>0</v>
      </c>
      <c r="K71" s="82">
        <v>0</v>
      </c>
      <c r="L71" s="83">
        <v>0</v>
      </c>
      <c r="M71" s="80"/>
      <c r="N71" s="43"/>
      <c r="O71" s="60">
        <f>J71+K71+L71</f>
        <v>0</v>
      </c>
    </row>
    <row r="72" spans="1:15" ht="16.8" thickTop="1" thickBot="1" x14ac:dyDescent="0.35">
      <c r="A72" s="65">
        <v>3</v>
      </c>
      <c r="B72" s="329" t="s">
        <v>65</v>
      </c>
      <c r="C72" s="329"/>
      <c r="D72" s="329"/>
      <c r="E72" s="329"/>
      <c r="F72" s="317"/>
      <c r="G72" s="317"/>
      <c r="H72" s="317"/>
      <c r="I72" s="84" t="s">
        <v>63</v>
      </c>
      <c r="J72" s="85">
        <v>0</v>
      </c>
      <c r="K72" s="85">
        <v>0</v>
      </c>
      <c r="L72" s="86">
        <v>0</v>
      </c>
      <c r="M72" s="80"/>
      <c r="N72" s="43"/>
      <c r="O72" s="60">
        <f>J72+K72+L72</f>
        <v>0</v>
      </c>
    </row>
    <row r="73" spans="1:15" ht="15.6" thickTop="1" thickBot="1" x14ac:dyDescent="0.35">
      <c r="A73" s="42"/>
      <c r="B73" s="287" t="s">
        <v>66</v>
      </c>
      <c r="C73" s="330"/>
      <c r="D73" s="330"/>
      <c r="E73" s="330"/>
      <c r="F73" s="330"/>
      <c r="G73" s="330"/>
      <c r="H73" s="330"/>
      <c r="I73" s="288"/>
      <c r="J73" s="87">
        <f>SUM(J70:J72)</f>
        <v>0</v>
      </c>
      <c r="K73" s="87">
        <f>SUM(K70:K72)</f>
        <v>0</v>
      </c>
      <c r="L73" s="88">
        <f>SUM(L70:L72)</f>
        <v>0</v>
      </c>
      <c r="M73" s="80"/>
      <c r="N73" s="43"/>
      <c r="O73" s="89">
        <f>SUM(O70:O72)</f>
        <v>0</v>
      </c>
    </row>
    <row r="74" spans="1:15" ht="18.600000000000001" thickTop="1" thickBot="1" x14ac:dyDescent="0.35">
      <c r="A74" s="331" t="s">
        <v>67</v>
      </c>
      <c r="B74" s="332"/>
      <c r="C74" s="332"/>
      <c r="D74" s="332"/>
      <c r="E74" s="332"/>
      <c r="F74" s="332"/>
      <c r="G74" s="332"/>
      <c r="H74" s="332"/>
      <c r="I74" s="332"/>
      <c r="J74" s="332"/>
      <c r="K74" s="332"/>
      <c r="L74" s="333"/>
      <c r="M74" s="80"/>
      <c r="N74" s="43"/>
      <c r="O74" s="75">
        <f>O73/3</f>
        <v>0</v>
      </c>
    </row>
    <row r="75" spans="1:15" ht="18.600000000000001" thickTop="1" thickBot="1" x14ac:dyDescent="0.35">
      <c r="A75" s="334"/>
      <c r="B75" s="335"/>
      <c r="C75" s="335"/>
      <c r="D75" s="335"/>
      <c r="E75" s="335"/>
      <c r="F75" s="335"/>
      <c r="G75" s="335"/>
      <c r="H75" s="335"/>
      <c r="I75" s="335"/>
      <c r="J75" s="335"/>
      <c r="K75" s="336"/>
      <c r="L75" s="336"/>
      <c r="M75" s="80"/>
      <c r="N75" s="43"/>
      <c r="O75" s="194"/>
    </row>
    <row r="76" spans="1:15" ht="27" thickBot="1" x14ac:dyDescent="0.35">
      <c r="A76" s="337" t="s">
        <v>68</v>
      </c>
      <c r="B76" s="338"/>
      <c r="C76" s="338"/>
      <c r="D76" s="338"/>
      <c r="E76" s="338"/>
      <c r="F76" s="338"/>
      <c r="G76" s="338"/>
      <c r="H76" s="339"/>
      <c r="I76" s="91" t="s">
        <v>44</v>
      </c>
      <c r="J76" s="55" t="s">
        <v>45</v>
      </c>
      <c r="K76" s="193"/>
      <c r="L76" s="193"/>
      <c r="M76" s="80"/>
      <c r="N76" s="43"/>
      <c r="O76" s="92" t="s">
        <v>48</v>
      </c>
    </row>
    <row r="77" spans="1:15" ht="16.2" thickBot="1" x14ac:dyDescent="0.35">
      <c r="A77" s="93">
        <v>1</v>
      </c>
      <c r="B77" s="340" t="s">
        <v>69</v>
      </c>
      <c r="C77" s="340"/>
      <c r="D77" s="340"/>
      <c r="E77" s="340"/>
      <c r="F77" s="341"/>
      <c r="G77" s="342"/>
      <c r="H77" s="343"/>
      <c r="I77" s="94" t="s">
        <v>63</v>
      </c>
      <c r="J77" s="88">
        <v>0</v>
      </c>
      <c r="K77" s="80"/>
      <c r="L77" s="80"/>
      <c r="M77" s="80"/>
      <c r="N77" s="43"/>
      <c r="O77" s="95">
        <f>J77</f>
        <v>0</v>
      </c>
    </row>
    <row r="78" spans="1:15" ht="16.2" thickBot="1" x14ac:dyDescent="0.35">
      <c r="A78" s="61">
        <v>2</v>
      </c>
      <c r="B78" s="313" t="s">
        <v>70</v>
      </c>
      <c r="C78" s="313"/>
      <c r="D78" s="313"/>
      <c r="E78" s="313"/>
      <c r="F78" s="315"/>
      <c r="G78" s="344"/>
      <c r="H78" s="345"/>
      <c r="I78" s="96" t="s">
        <v>63</v>
      </c>
      <c r="J78" s="97">
        <v>0</v>
      </c>
      <c r="K78" s="80"/>
      <c r="L78" s="80"/>
      <c r="M78" s="80"/>
      <c r="N78" s="43"/>
      <c r="O78" s="95">
        <f>J78</f>
        <v>0</v>
      </c>
    </row>
    <row r="79" spans="1:15" ht="16.2" thickBot="1" x14ac:dyDescent="0.35">
      <c r="A79" s="65">
        <v>3</v>
      </c>
      <c r="B79" s="329" t="s">
        <v>71</v>
      </c>
      <c r="C79" s="329"/>
      <c r="D79" s="329"/>
      <c r="E79" s="329"/>
      <c r="F79" s="317"/>
      <c r="G79" s="346"/>
      <c r="H79" s="347"/>
      <c r="I79" s="98" t="s">
        <v>63</v>
      </c>
      <c r="J79" s="99">
        <v>0</v>
      </c>
      <c r="K79" s="80"/>
      <c r="L79" s="80"/>
      <c r="M79" s="80"/>
      <c r="N79" s="43"/>
      <c r="O79" s="95">
        <f>J79</f>
        <v>0</v>
      </c>
    </row>
    <row r="80" spans="1:15" ht="16.2" thickBot="1" x14ac:dyDescent="0.35">
      <c r="A80" s="348" t="s">
        <v>72</v>
      </c>
      <c r="B80" s="349"/>
      <c r="C80" s="349"/>
      <c r="D80" s="349"/>
      <c r="E80" s="349"/>
      <c r="F80" s="349"/>
      <c r="G80" s="349"/>
      <c r="H80" s="349"/>
      <c r="I80" s="350"/>
      <c r="J80" s="25">
        <f>SUM(J77:J79)</f>
        <v>0</v>
      </c>
      <c r="K80" s="72"/>
      <c r="L80" s="72"/>
      <c r="M80" s="72"/>
      <c r="N80" s="43"/>
      <c r="O80" s="38"/>
    </row>
    <row r="81" spans="1:15" ht="18.600000000000001" thickTop="1" thickBot="1" x14ac:dyDescent="0.35">
      <c r="A81" s="325" t="s">
        <v>73</v>
      </c>
      <c r="B81" s="326"/>
      <c r="C81" s="326"/>
      <c r="D81" s="326"/>
      <c r="E81" s="326"/>
      <c r="F81" s="326"/>
      <c r="G81" s="326"/>
      <c r="H81" s="326"/>
      <c r="I81" s="326"/>
      <c r="J81" s="326"/>
      <c r="K81" s="326"/>
      <c r="L81" s="327"/>
      <c r="M81" s="72"/>
      <c r="N81" s="43"/>
      <c r="O81" s="75">
        <f>SUM(O77:O79)</f>
        <v>0</v>
      </c>
    </row>
    <row r="82" spans="1:15" x14ac:dyDescent="0.3">
      <c r="A82" s="44"/>
      <c r="B82" s="7"/>
      <c r="C82" s="7"/>
      <c r="D82" s="7"/>
      <c r="E82" s="354"/>
      <c r="F82" s="354"/>
      <c r="G82" s="354"/>
      <c r="H82" s="354"/>
      <c r="I82" s="354"/>
      <c r="J82" s="354"/>
      <c r="K82" s="354"/>
      <c r="L82" s="354"/>
      <c r="M82" s="354"/>
      <c r="N82" s="354"/>
      <c r="O82" s="355"/>
    </row>
    <row r="83" spans="1:15" ht="15" thickBot="1" x14ac:dyDescent="0.35">
      <c r="A83" s="4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24"/>
    </row>
    <row r="84" spans="1:15" ht="25.2" thickBot="1" x14ac:dyDescent="0.35">
      <c r="A84" s="259" t="s">
        <v>74</v>
      </c>
      <c r="B84" s="260"/>
      <c r="C84" s="260"/>
      <c r="D84" s="260"/>
      <c r="E84" s="260"/>
      <c r="F84" s="260"/>
      <c r="G84" s="260"/>
      <c r="H84" s="260"/>
      <c r="I84" s="260"/>
      <c r="J84" s="260"/>
      <c r="K84" s="260"/>
      <c r="L84" s="260"/>
      <c r="M84" s="260"/>
      <c r="N84" s="260"/>
      <c r="O84" s="261"/>
    </row>
    <row r="85" spans="1:15" ht="15" thickBot="1" x14ac:dyDescent="0.35">
      <c r="A85" s="4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24"/>
    </row>
    <row r="86" spans="1:15" ht="24.6" thickBot="1" x14ac:dyDescent="0.35">
      <c r="A86" s="356" t="s">
        <v>75</v>
      </c>
      <c r="B86" s="357"/>
      <c r="C86" s="357"/>
      <c r="D86" s="357"/>
      <c r="E86" s="357"/>
      <c r="F86" s="358"/>
      <c r="G86" s="358"/>
      <c r="H86" s="359"/>
      <c r="I86" s="91" t="s">
        <v>44</v>
      </c>
      <c r="J86" s="193"/>
      <c r="K86" s="7"/>
      <c r="L86" s="7"/>
      <c r="M86" s="7"/>
      <c r="N86" s="7"/>
      <c r="O86" s="91" t="s">
        <v>48</v>
      </c>
    </row>
    <row r="87" spans="1:15" ht="16.8" thickTop="1" thickBot="1" x14ac:dyDescent="0.35">
      <c r="A87" s="100">
        <v>1</v>
      </c>
      <c r="B87" s="360" t="s">
        <v>76</v>
      </c>
      <c r="C87" s="361"/>
      <c r="D87" s="361"/>
      <c r="E87" s="361"/>
      <c r="F87" s="362"/>
      <c r="G87" s="362"/>
      <c r="H87" s="363"/>
      <c r="I87" s="101" t="s">
        <v>77</v>
      </c>
      <c r="J87" s="102"/>
      <c r="K87" s="49"/>
      <c r="L87" s="49"/>
      <c r="M87" s="49"/>
      <c r="N87" s="43"/>
      <c r="O87" s="103">
        <v>0</v>
      </c>
    </row>
    <row r="88" spans="1:15" ht="16.2" thickBot="1" x14ac:dyDescent="0.35">
      <c r="A88" s="104"/>
      <c r="B88" s="105"/>
      <c r="C88" s="105"/>
      <c r="D88" s="105"/>
      <c r="E88" s="105"/>
      <c r="F88" s="43"/>
      <c r="G88" s="43"/>
      <c r="H88" s="43"/>
      <c r="I88" s="72"/>
      <c r="J88" s="72"/>
      <c r="K88" s="49"/>
      <c r="L88" s="49"/>
      <c r="M88" s="49"/>
      <c r="N88" s="43"/>
      <c r="O88" s="106"/>
    </row>
    <row r="89" spans="1:15" ht="18.600000000000001" thickTop="1" thickBot="1" x14ac:dyDescent="0.35">
      <c r="A89" s="364" t="s">
        <v>78</v>
      </c>
      <c r="B89" s="365"/>
      <c r="C89" s="365"/>
      <c r="D89" s="365"/>
      <c r="E89" s="365"/>
      <c r="F89" s="365"/>
      <c r="G89" s="365"/>
      <c r="H89" s="365"/>
      <c r="I89" s="365"/>
      <c r="J89" s="365"/>
      <c r="K89" s="366"/>
      <c r="L89" s="102"/>
      <c r="M89" s="7"/>
      <c r="N89" s="107"/>
      <c r="O89" s="108">
        <f>O87</f>
        <v>0</v>
      </c>
    </row>
    <row r="90" spans="1:15" ht="15.6" thickTop="1" thickBot="1" x14ac:dyDescent="0.35">
      <c r="A90" s="4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24"/>
    </row>
    <row r="91" spans="1:15" ht="28.8" thickBot="1" x14ac:dyDescent="0.35">
      <c r="A91" s="367" t="s">
        <v>79</v>
      </c>
      <c r="B91" s="368"/>
      <c r="C91" s="368"/>
      <c r="D91" s="368"/>
      <c r="E91" s="368"/>
      <c r="F91" s="368"/>
      <c r="G91" s="368"/>
      <c r="H91" s="368"/>
      <c r="I91" s="368"/>
      <c r="J91" s="368"/>
      <c r="K91" s="368"/>
      <c r="L91" s="368"/>
      <c r="M91" s="368"/>
      <c r="N91" s="368"/>
      <c r="O91" s="369"/>
    </row>
    <row r="92" spans="1:15" ht="15" thickBot="1" x14ac:dyDescent="0.35">
      <c r="A92" s="4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24"/>
    </row>
    <row r="93" spans="1:15" ht="18" thickTop="1" x14ac:dyDescent="0.3">
      <c r="A93" s="370" t="s">
        <v>23</v>
      </c>
      <c r="B93" s="371"/>
      <c r="C93" s="371"/>
      <c r="D93" s="371"/>
      <c r="E93" s="371"/>
      <c r="F93" s="371"/>
      <c r="G93" s="371"/>
      <c r="H93" s="371"/>
      <c r="I93" s="371"/>
      <c r="J93" s="371"/>
      <c r="K93" s="372"/>
      <c r="L93" s="109"/>
      <c r="M93" s="109"/>
      <c r="N93" s="110"/>
      <c r="O93" s="111">
        <f>O41</f>
        <v>22</v>
      </c>
    </row>
    <row r="94" spans="1:15" ht="17.399999999999999" x14ac:dyDescent="0.3">
      <c r="A94" s="373" t="s">
        <v>80</v>
      </c>
      <c r="B94" s="374"/>
      <c r="C94" s="374"/>
      <c r="D94" s="374"/>
      <c r="E94" s="374"/>
      <c r="F94" s="374"/>
      <c r="G94" s="374"/>
      <c r="H94" s="374"/>
      <c r="I94" s="374"/>
      <c r="J94" s="374"/>
      <c r="K94" s="375"/>
      <c r="L94" s="109"/>
      <c r="M94" s="109"/>
      <c r="N94" s="110"/>
      <c r="O94" s="112">
        <f>O67</f>
        <v>0</v>
      </c>
    </row>
    <row r="95" spans="1:15" ht="17.399999999999999" x14ac:dyDescent="0.3">
      <c r="A95" s="373" t="s">
        <v>81</v>
      </c>
      <c r="B95" s="374"/>
      <c r="C95" s="374"/>
      <c r="D95" s="374"/>
      <c r="E95" s="374"/>
      <c r="F95" s="374"/>
      <c r="G95" s="374"/>
      <c r="H95" s="374"/>
      <c r="I95" s="374"/>
      <c r="J95" s="374"/>
      <c r="K95" s="375"/>
      <c r="L95" s="109"/>
      <c r="M95" s="109"/>
      <c r="N95" s="110"/>
      <c r="O95" s="113">
        <f>O74</f>
        <v>0</v>
      </c>
    </row>
    <row r="96" spans="1:15" ht="17.399999999999999" x14ac:dyDescent="0.3">
      <c r="A96" s="373" t="s">
        <v>82</v>
      </c>
      <c r="B96" s="374"/>
      <c r="C96" s="374"/>
      <c r="D96" s="374"/>
      <c r="E96" s="374"/>
      <c r="F96" s="374"/>
      <c r="G96" s="374"/>
      <c r="H96" s="374"/>
      <c r="I96" s="374"/>
      <c r="J96" s="374"/>
      <c r="K96" s="375"/>
      <c r="L96" s="109"/>
      <c r="M96" s="109"/>
      <c r="N96" s="110"/>
      <c r="O96" s="114">
        <f>O81</f>
        <v>0</v>
      </c>
    </row>
    <row r="97" spans="1:15" ht="18" thickBot="1" x14ac:dyDescent="0.35">
      <c r="A97" s="376" t="s">
        <v>83</v>
      </c>
      <c r="B97" s="377"/>
      <c r="C97" s="377"/>
      <c r="D97" s="377"/>
      <c r="E97" s="377"/>
      <c r="F97" s="377"/>
      <c r="G97" s="377"/>
      <c r="H97" s="377"/>
      <c r="I97" s="377"/>
      <c r="J97" s="377"/>
      <c r="K97" s="378"/>
      <c r="L97" s="109"/>
      <c r="M97" s="109"/>
      <c r="N97" s="110"/>
      <c r="O97" s="114">
        <f>O87</f>
        <v>0</v>
      </c>
    </row>
    <row r="98" spans="1:15" ht="24" thickTop="1" thickBot="1" x14ac:dyDescent="0.35">
      <c r="A98" s="351" t="s">
        <v>84</v>
      </c>
      <c r="B98" s="352"/>
      <c r="C98" s="352"/>
      <c r="D98" s="352"/>
      <c r="E98" s="352"/>
      <c r="F98" s="352"/>
      <c r="G98" s="352"/>
      <c r="H98" s="352"/>
      <c r="I98" s="352"/>
      <c r="J98" s="352"/>
      <c r="K98" s="353"/>
      <c r="L98" s="115"/>
      <c r="M98" s="116"/>
      <c r="N98" s="117"/>
      <c r="O98" s="118">
        <f>SUM(O93:O97)</f>
        <v>22</v>
      </c>
    </row>
  </sheetData>
  <sheetProtection algorithmName="SHA-512" hashValue="64yC/zPd6Hy1k2R6KmOR0iQm01VJtH1SllrVaQ8J+LZOT9HzzagN0Q9Sg5ndTZWKyYDx6m0qnHnhcBIYOU8+Rw==" saltValue="YEZPuFmJOl63wclHhq/8Eg==" spinCount="100000" sheet="1" objects="1" scenarios="1"/>
  <mergeCells count="84">
    <mergeCell ref="A98:K98"/>
    <mergeCell ref="E82:O82"/>
    <mergeCell ref="A84:O84"/>
    <mergeCell ref="A86:H86"/>
    <mergeCell ref="B87:H87"/>
    <mergeCell ref="A89:K89"/>
    <mergeCell ref="A91:O91"/>
    <mergeCell ref="A93:K93"/>
    <mergeCell ref="A94:K94"/>
    <mergeCell ref="A95:K95"/>
    <mergeCell ref="A96:K96"/>
    <mergeCell ref="A97:K97"/>
    <mergeCell ref="A81:L81"/>
    <mergeCell ref="B70:H70"/>
    <mergeCell ref="B71:H71"/>
    <mergeCell ref="B72:H72"/>
    <mergeCell ref="B73:I73"/>
    <mergeCell ref="A74:L74"/>
    <mergeCell ref="A75:L75"/>
    <mergeCell ref="A76:H76"/>
    <mergeCell ref="B77:H77"/>
    <mergeCell ref="B78:H78"/>
    <mergeCell ref="B79:H79"/>
    <mergeCell ref="A80:I80"/>
    <mergeCell ref="A69:H69"/>
    <mergeCell ref="A56:O56"/>
    <mergeCell ref="A58:H58"/>
    <mergeCell ref="B59:H59"/>
    <mergeCell ref="B60:H60"/>
    <mergeCell ref="B61:H61"/>
    <mergeCell ref="B62:H62"/>
    <mergeCell ref="B63:H63"/>
    <mergeCell ref="B64:H64"/>
    <mergeCell ref="B65:H65"/>
    <mergeCell ref="A66:I66"/>
    <mergeCell ref="A67:L67"/>
    <mergeCell ref="A41:M41"/>
    <mergeCell ref="A26:B26"/>
    <mergeCell ref="D26:M26"/>
    <mergeCell ref="A28:M28"/>
    <mergeCell ref="A30:M30"/>
    <mergeCell ref="A31:B31"/>
    <mergeCell ref="D31:M31"/>
    <mergeCell ref="A33:M33"/>
    <mergeCell ref="A35:M35"/>
    <mergeCell ref="A36:B36"/>
    <mergeCell ref="D36:M36"/>
    <mergeCell ref="A38:M38"/>
    <mergeCell ref="A25:M25"/>
    <mergeCell ref="A13:N13"/>
    <mergeCell ref="A14:M14"/>
    <mergeCell ref="A15:B15"/>
    <mergeCell ref="D15:M15"/>
    <mergeCell ref="A17:B17"/>
    <mergeCell ref="E17:M17"/>
    <mergeCell ref="A19:B19"/>
    <mergeCell ref="E19:M19"/>
    <mergeCell ref="A21:B21"/>
    <mergeCell ref="D21:M21"/>
    <mergeCell ref="A23:M23"/>
    <mergeCell ref="A11:B11"/>
    <mergeCell ref="E11:F11"/>
    <mergeCell ref="G11:H11"/>
    <mergeCell ref="A9:B10"/>
    <mergeCell ref="C9:C10"/>
    <mergeCell ref="E9:F10"/>
    <mergeCell ref="G9:H10"/>
    <mergeCell ref="I9:I10"/>
    <mergeCell ref="J9:J10"/>
    <mergeCell ref="A5:D5"/>
    <mergeCell ref="E5:G5"/>
    <mergeCell ref="A6:D6"/>
    <mergeCell ref="A8:O8"/>
    <mergeCell ref="K9:K10"/>
    <mergeCell ref="L9:L10"/>
    <mergeCell ref="M9:M10"/>
    <mergeCell ref="N9:N10"/>
    <mergeCell ref="O9:O10"/>
    <mergeCell ref="A1:E3"/>
    <mergeCell ref="F1:O1"/>
    <mergeCell ref="F2:O2"/>
    <mergeCell ref="F3:O3"/>
    <mergeCell ref="A4:D4"/>
    <mergeCell ref="E4:G4"/>
  </mergeCells>
  <dataValidations count="6">
    <dataValidation type="decimal" allowBlank="1" showInputMessage="1" showErrorMessage="1" errorTitle="Error General" error="La evaluación de hoja de vida no puede superar los 30 PUNTOS" sqref="O11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O23">
      <formula1>0</formula1>
      <formula2>9</formula2>
    </dataValidation>
    <dataValidation allowBlank="1" showInputMessage="1" showErrorMessage="1" errorTitle="Error Doctorado" error="El doctorado no puede superar los 6 PUNTOS" sqref="O21"/>
    <dataValidation allowBlank="1" showInputMessage="1" showErrorMessage="1" errorTitle="Error Maestrias" error="La maestria no puede superar los 3 PUNTOS" sqref="O19"/>
    <dataValidation allowBlank="1" showInputMessage="1" showErrorMessage="1" errorTitle="Error Especializacion" error="La especializacion no puede superar 1 PUNTO" sqref="O17"/>
    <dataValidation type="decimal" allowBlank="1" showInputMessage="1" showErrorMessage="1" errorTitle="Error Pregado" error="El pregrado no puede superar los 4 PUNTOS" sqref="O15">
      <formula1>0</formula1>
      <formula2>4</formula2>
    </dataValidation>
  </dataValidations>
  <pageMargins left="0.7" right="0.7" top="0.75" bottom="0.75" header="0.3" footer="0.3"/>
  <pageSetup scale="59" orientation="portrait" r:id="rId1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99"/>
  <sheetViews>
    <sheetView topLeftCell="A34" zoomScaleNormal="100" workbookViewId="0">
      <selection activeCell="O31" sqref="O31"/>
    </sheetView>
  </sheetViews>
  <sheetFormatPr baseColWidth="10" defaultRowHeight="14.4" x14ac:dyDescent="0.3"/>
  <cols>
    <col min="1" max="1" width="9.5546875" style="6" customWidth="1"/>
    <col min="2" max="2" width="11.109375" style="6" customWidth="1"/>
    <col min="3" max="3" width="14.5546875" style="6" customWidth="1"/>
    <col min="4" max="4" width="11.44140625" style="6" hidden="1" customWidth="1"/>
    <col min="5" max="5" width="8.33203125" style="6" customWidth="1"/>
    <col min="6" max="6" width="8.88671875" style="6" customWidth="1"/>
    <col min="7" max="7" width="6.109375" style="6" customWidth="1"/>
    <col min="8" max="8" width="11.5546875" style="6"/>
    <col min="9" max="9" width="13.44140625" style="6" customWidth="1"/>
    <col min="10" max="10" width="13.33203125" style="6" customWidth="1"/>
    <col min="11" max="12" width="12.44140625" style="6" customWidth="1"/>
    <col min="13" max="13" width="11.5546875" style="6"/>
    <col min="14" max="14" width="5.5546875" style="6" customWidth="1"/>
    <col min="15" max="15" width="14.5546875" style="6" customWidth="1"/>
    <col min="16" max="16" width="11.5546875" style="6"/>
    <col min="17" max="17" width="11.88671875" style="6" bestFit="1" customWidth="1"/>
    <col min="18" max="257" width="11.5546875" style="6"/>
    <col min="258" max="258" width="10.109375" style="6" customWidth="1"/>
    <col min="259" max="259" width="10.5546875" style="6" customWidth="1"/>
    <col min="260" max="260" width="12.5546875" style="6" customWidth="1"/>
    <col min="261" max="261" width="0" style="6" hidden="1" customWidth="1"/>
    <col min="262" max="262" width="11.33203125" style="6" customWidth="1"/>
    <col min="263" max="264" width="11.5546875" style="6"/>
    <col min="265" max="265" width="13.44140625" style="6" customWidth="1"/>
    <col min="266" max="266" width="12.109375" style="6" customWidth="1"/>
    <col min="267" max="268" width="12.44140625" style="6" customWidth="1"/>
    <col min="269" max="269" width="11.5546875" style="6"/>
    <col min="270" max="270" width="5.5546875" style="6" customWidth="1"/>
    <col min="271" max="271" width="14.109375" style="6" customWidth="1"/>
    <col min="272" max="513" width="11.5546875" style="6"/>
    <col min="514" max="514" width="10.109375" style="6" customWidth="1"/>
    <col min="515" max="515" width="10.5546875" style="6" customWidth="1"/>
    <col min="516" max="516" width="12.5546875" style="6" customWidth="1"/>
    <col min="517" max="517" width="0" style="6" hidden="1" customWidth="1"/>
    <col min="518" max="518" width="11.33203125" style="6" customWidth="1"/>
    <col min="519" max="520" width="11.5546875" style="6"/>
    <col min="521" max="521" width="13.44140625" style="6" customWidth="1"/>
    <col min="522" max="522" width="12.109375" style="6" customWidth="1"/>
    <col min="523" max="524" width="12.44140625" style="6" customWidth="1"/>
    <col min="525" max="525" width="11.5546875" style="6"/>
    <col min="526" max="526" width="5.5546875" style="6" customWidth="1"/>
    <col min="527" max="527" width="14.109375" style="6" customWidth="1"/>
    <col min="528" max="769" width="11.5546875" style="6"/>
    <col min="770" max="770" width="10.109375" style="6" customWidth="1"/>
    <col min="771" max="771" width="10.5546875" style="6" customWidth="1"/>
    <col min="772" max="772" width="12.5546875" style="6" customWidth="1"/>
    <col min="773" max="773" width="0" style="6" hidden="1" customWidth="1"/>
    <col min="774" max="774" width="11.33203125" style="6" customWidth="1"/>
    <col min="775" max="776" width="11.5546875" style="6"/>
    <col min="777" max="777" width="13.44140625" style="6" customWidth="1"/>
    <col min="778" max="778" width="12.109375" style="6" customWidth="1"/>
    <col min="779" max="780" width="12.44140625" style="6" customWidth="1"/>
    <col min="781" max="781" width="11.5546875" style="6"/>
    <col min="782" max="782" width="5.5546875" style="6" customWidth="1"/>
    <col min="783" max="783" width="14.109375" style="6" customWidth="1"/>
    <col min="784" max="1025" width="11.5546875" style="6"/>
    <col min="1026" max="1026" width="10.109375" style="6" customWidth="1"/>
    <col min="1027" max="1027" width="10.5546875" style="6" customWidth="1"/>
    <col min="1028" max="1028" width="12.5546875" style="6" customWidth="1"/>
    <col min="1029" max="1029" width="0" style="6" hidden="1" customWidth="1"/>
    <col min="1030" max="1030" width="11.33203125" style="6" customWidth="1"/>
    <col min="1031" max="1032" width="11.5546875" style="6"/>
    <col min="1033" max="1033" width="13.44140625" style="6" customWidth="1"/>
    <col min="1034" max="1034" width="12.109375" style="6" customWidth="1"/>
    <col min="1035" max="1036" width="12.44140625" style="6" customWidth="1"/>
    <col min="1037" max="1037" width="11.5546875" style="6"/>
    <col min="1038" max="1038" width="5.5546875" style="6" customWidth="1"/>
    <col min="1039" max="1039" width="14.109375" style="6" customWidth="1"/>
    <col min="1040" max="1281" width="11.5546875" style="6"/>
    <col min="1282" max="1282" width="10.109375" style="6" customWidth="1"/>
    <col min="1283" max="1283" width="10.5546875" style="6" customWidth="1"/>
    <col min="1284" max="1284" width="12.5546875" style="6" customWidth="1"/>
    <col min="1285" max="1285" width="0" style="6" hidden="1" customWidth="1"/>
    <col min="1286" max="1286" width="11.33203125" style="6" customWidth="1"/>
    <col min="1287" max="1288" width="11.5546875" style="6"/>
    <col min="1289" max="1289" width="13.44140625" style="6" customWidth="1"/>
    <col min="1290" max="1290" width="12.109375" style="6" customWidth="1"/>
    <col min="1291" max="1292" width="12.44140625" style="6" customWidth="1"/>
    <col min="1293" max="1293" width="11.5546875" style="6"/>
    <col min="1294" max="1294" width="5.5546875" style="6" customWidth="1"/>
    <col min="1295" max="1295" width="14.109375" style="6" customWidth="1"/>
    <col min="1296" max="1537" width="11.5546875" style="6"/>
    <col min="1538" max="1538" width="10.109375" style="6" customWidth="1"/>
    <col min="1539" max="1539" width="10.5546875" style="6" customWidth="1"/>
    <col min="1540" max="1540" width="12.5546875" style="6" customWidth="1"/>
    <col min="1541" max="1541" width="0" style="6" hidden="1" customWidth="1"/>
    <col min="1542" max="1542" width="11.33203125" style="6" customWidth="1"/>
    <col min="1543" max="1544" width="11.5546875" style="6"/>
    <col min="1545" max="1545" width="13.44140625" style="6" customWidth="1"/>
    <col min="1546" max="1546" width="12.109375" style="6" customWidth="1"/>
    <col min="1547" max="1548" width="12.44140625" style="6" customWidth="1"/>
    <col min="1549" max="1549" width="11.5546875" style="6"/>
    <col min="1550" max="1550" width="5.5546875" style="6" customWidth="1"/>
    <col min="1551" max="1551" width="14.109375" style="6" customWidth="1"/>
    <col min="1552" max="1793" width="11.5546875" style="6"/>
    <col min="1794" max="1794" width="10.109375" style="6" customWidth="1"/>
    <col min="1795" max="1795" width="10.5546875" style="6" customWidth="1"/>
    <col min="1796" max="1796" width="12.5546875" style="6" customWidth="1"/>
    <col min="1797" max="1797" width="0" style="6" hidden="1" customWidth="1"/>
    <col min="1798" max="1798" width="11.33203125" style="6" customWidth="1"/>
    <col min="1799" max="1800" width="11.5546875" style="6"/>
    <col min="1801" max="1801" width="13.44140625" style="6" customWidth="1"/>
    <col min="1802" max="1802" width="12.109375" style="6" customWidth="1"/>
    <col min="1803" max="1804" width="12.44140625" style="6" customWidth="1"/>
    <col min="1805" max="1805" width="11.5546875" style="6"/>
    <col min="1806" max="1806" width="5.5546875" style="6" customWidth="1"/>
    <col min="1807" max="1807" width="14.109375" style="6" customWidth="1"/>
    <col min="1808" max="2049" width="11.5546875" style="6"/>
    <col min="2050" max="2050" width="10.109375" style="6" customWidth="1"/>
    <col min="2051" max="2051" width="10.5546875" style="6" customWidth="1"/>
    <col min="2052" max="2052" width="12.5546875" style="6" customWidth="1"/>
    <col min="2053" max="2053" width="0" style="6" hidden="1" customWidth="1"/>
    <col min="2054" max="2054" width="11.33203125" style="6" customWidth="1"/>
    <col min="2055" max="2056" width="11.5546875" style="6"/>
    <col min="2057" max="2057" width="13.44140625" style="6" customWidth="1"/>
    <col min="2058" max="2058" width="12.109375" style="6" customWidth="1"/>
    <col min="2059" max="2060" width="12.44140625" style="6" customWidth="1"/>
    <col min="2061" max="2061" width="11.5546875" style="6"/>
    <col min="2062" max="2062" width="5.5546875" style="6" customWidth="1"/>
    <col min="2063" max="2063" width="14.109375" style="6" customWidth="1"/>
    <col min="2064" max="2305" width="11.5546875" style="6"/>
    <col min="2306" max="2306" width="10.109375" style="6" customWidth="1"/>
    <col min="2307" max="2307" width="10.5546875" style="6" customWidth="1"/>
    <col min="2308" max="2308" width="12.5546875" style="6" customWidth="1"/>
    <col min="2309" max="2309" width="0" style="6" hidden="1" customWidth="1"/>
    <col min="2310" max="2310" width="11.33203125" style="6" customWidth="1"/>
    <col min="2311" max="2312" width="11.5546875" style="6"/>
    <col min="2313" max="2313" width="13.44140625" style="6" customWidth="1"/>
    <col min="2314" max="2314" width="12.109375" style="6" customWidth="1"/>
    <col min="2315" max="2316" width="12.44140625" style="6" customWidth="1"/>
    <col min="2317" max="2317" width="11.5546875" style="6"/>
    <col min="2318" max="2318" width="5.5546875" style="6" customWidth="1"/>
    <col min="2319" max="2319" width="14.109375" style="6" customWidth="1"/>
    <col min="2320" max="2561" width="11.5546875" style="6"/>
    <col min="2562" max="2562" width="10.109375" style="6" customWidth="1"/>
    <col min="2563" max="2563" width="10.5546875" style="6" customWidth="1"/>
    <col min="2564" max="2564" width="12.5546875" style="6" customWidth="1"/>
    <col min="2565" max="2565" width="0" style="6" hidden="1" customWidth="1"/>
    <col min="2566" max="2566" width="11.33203125" style="6" customWidth="1"/>
    <col min="2567" max="2568" width="11.5546875" style="6"/>
    <col min="2569" max="2569" width="13.44140625" style="6" customWidth="1"/>
    <col min="2570" max="2570" width="12.109375" style="6" customWidth="1"/>
    <col min="2571" max="2572" width="12.44140625" style="6" customWidth="1"/>
    <col min="2573" max="2573" width="11.5546875" style="6"/>
    <col min="2574" max="2574" width="5.5546875" style="6" customWidth="1"/>
    <col min="2575" max="2575" width="14.109375" style="6" customWidth="1"/>
    <col min="2576" max="2817" width="11.5546875" style="6"/>
    <col min="2818" max="2818" width="10.109375" style="6" customWidth="1"/>
    <col min="2819" max="2819" width="10.5546875" style="6" customWidth="1"/>
    <col min="2820" max="2820" width="12.5546875" style="6" customWidth="1"/>
    <col min="2821" max="2821" width="0" style="6" hidden="1" customWidth="1"/>
    <col min="2822" max="2822" width="11.33203125" style="6" customWidth="1"/>
    <col min="2823" max="2824" width="11.5546875" style="6"/>
    <col min="2825" max="2825" width="13.44140625" style="6" customWidth="1"/>
    <col min="2826" max="2826" width="12.109375" style="6" customWidth="1"/>
    <col min="2827" max="2828" width="12.44140625" style="6" customWidth="1"/>
    <col min="2829" max="2829" width="11.5546875" style="6"/>
    <col min="2830" max="2830" width="5.5546875" style="6" customWidth="1"/>
    <col min="2831" max="2831" width="14.109375" style="6" customWidth="1"/>
    <col min="2832" max="3073" width="11.5546875" style="6"/>
    <col min="3074" max="3074" width="10.109375" style="6" customWidth="1"/>
    <col min="3075" max="3075" width="10.5546875" style="6" customWidth="1"/>
    <col min="3076" max="3076" width="12.5546875" style="6" customWidth="1"/>
    <col min="3077" max="3077" width="0" style="6" hidden="1" customWidth="1"/>
    <col min="3078" max="3078" width="11.33203125" style="6" customWidth="1"/>
    <col min="3079" max="3080" width="11.5546875" style="6"/>
    <col min="3081" max="3081" width="13.44140625" style="6" customWidth="1"/>
    <col min="3082" max="3082" width="12.109375" style="6" customWidth="1"/>
    <col min="3083" max="3084" width="12.44140625" style="6" customWidth="1"/>
    <col min="3085" max="3085" width="11.5546875" style="6"/>
    <col min="3086" max="3086" width="5.5546875" style="6" customWidth="1"/>
    <col min="3087" max="3087" width="14.109375" style="6" customWidth="1"/>
    <col min="3088" max="3329" width="11.5546875" style="6"/>
    <col min="3330" max="3330" width="10.109375" style="6" customWidth="1"/>
    <col min="3331" max="3331" width="10.5546875" style="6" customWidth="1"/>
    <col min="3332" max="3332" width="12.5546875" style="6" customWidth="1"/>
    <col min="3333" max="3333" width="0" style="6" hidden="1" customWidth="1"/>
    <col min="3334" max="3334" width="11.33203125" style="6" customWidth="1"/>
    <col min="3335" max="3336" width="11.5546875" style="6"/>
    <col min="3337" max="3337" width="13.44140625" style="6" customWidth="1"/>
    <col min="3338" max="3338" width="12.109375" style="6" customWidth="1"/>
    <col min="3339" max="3340" width="12.44140625" style="6" customWidth="1"/>
    <col min="3341" max="3341" width="11.5546875" style="6"/>
    <col min="3342" max="3342" width="5.5546875" style="6" customWidth="1"/>
    <col min="3343" max="3343" width="14.109375" style="6" customWidth="1"/>
    <col min="3344" max="3585" width="11.5546875" style="6"/>
    <col min="3586" max="3586" width="10.109375" style="6" customWidth="1"/>
    <col min="3587" max="3587" width="10.5546875" style="6" customWidth="1"/>
    <col min="3588" max="3588" width="12.5546875" style="6" customWidth="1"/>
    <col min="3589" max="3589" width="0" style="6" hidden="1" customWidth="1"/>
    <col min="3590" max="3590" width="11.33203125" style="6" customWidth="1"/>
    <col min="3591" max="3592" width="11.5546875" style="6"/>
    <col min="3593" max="3593" width="13.44140625" style="6" customWidth="1"/>
    <col min="3594" max="3594" width="12.109375" style="6" customWidth="1"/>
    <col min="3595" max="3596" width="12.44140625" style="6" customWidth="1"/>
    <col min="3597" max="3597" width="11.5546875" style="6"/>
    <col min="3598" max="3598" width="5.5546875" style="6" customWidth="1"/>
    <col min="3599" max="3599" width="14.109375" style="6" customWidth="1"/>
    <col min="3600" max="3841" width="11.5546875" style="6"/>
    <col min="3842" max="3842" width="10.109375" style="6" customWidth="1"/>
    <col min="3843" max="3843" width="10.5546875" style="6" customWidth="1"/>
    <col min="3844" max="3844" width="12.5546875" style="6" customWidth="1"/>
    <col min="3845" max="3845" width="0" style="6" hidden="1" customWidth="1"/>
    <col min="3846" max="3846" width="11.33203125" style="6" customWidth="1"/>
    <col min="3847" max="3848" width="11.5546875" style="6"/>
    <col min="3849" max="3849" width="13.44140625" style="6" customWidth="1"/>
    <col min="3850" max="3850" width="12.109375" style="6" customWidth="1"/>
    <col min="3851" max="3852" width="12.44140625" style="6" customWidth="1"/>
    <col min="3853" max="3853" width="11.5546875" style="6"/>
    <col min="3854" max="3854" width="5.5546875" style="6" customWidth="1"/>
    <col min="3855" max="3855" width="14.109375" style="6" customWidth="1"/>
    <col min="3856" max="4097" width="11.5546875" style="6"/>
    <col min="4098" max="4098" width="10.109375" style="6" customWidth="1"/>
    <col min="4099" max="4099" width="10.5546875" style="6" customWidth="1"/>
    <col min="4100" max="4100" width="12.5546875" style="6" customWidth="1"/>
    <col min="4101" max="4101" width="0" style="6" hidden="1" customWidth="1"/>
    <col min="4102" max="4102" width="11.33203125" style="6" customWidth="1"/>
    <col min="4103" max="4104" width="11.5546875" style="6"/>
    <col min="4105" max="4105" width="13.44140625" style="6" customWidth="1"/>
    <col min="4106" max="4106" width="12.109375" style="6" customWidth="1"/>
    <col min="4107" max="4108" width="12.44140625" style="6" customWidth="1"/>
    <col min="4109" max="4109" width="11.5546875" style="6"/>
    <col min="4110" max="4110" width="5.5546875" style="6" customWidth="1"/>
    <col min="4111" max="4111" width="14.109375" style="6" customWidth="1"/>
    <col min="4112" max="4353" width="11.5546875" style="6"/>
    <col min="4354" max="4354" width="10.109375" style="6" customWidth="1"/>
    <col min="4355" max="4355" width="10.5546875" style="6" customWidth="1"/>
    <col min="4356" max="4356" width="12.5546875" style="6" customWidth="1"/>
    <col min="4357" max="4357" width="0" style="6" hidden="1" customWidth="1"/>
    <col min="4358" max="4358" width="11.33203125" style="6" customWidth="1"/>
    <col min="4359" max="4360" width="11.5546875" style="6"/>
    <col min="4361" max="4361" width="13.44140625" style="6" customWidth="1"/>
    <col min="4362" max="4362" width="12.109375" style="6" customWidth="1"/>
    <col min="4363" max="4364" width="12.44140625" style="6" customWidth="1"/>
    <col min="4365" max="4365" width="11.5546875" style="6"/>
    <col min="4366" max="4366" width="5.5546875" style="6" customWidth="1"/>
    <col min="4367" max="4367" width="14.109375" style="6" customWidth="1"/>
    <col min="4368" max="4609" width="11.5546875" style="6"/>
    <col min="4610" max="4610" width="10.109375" style="6" customWidth="1"/>
    <col min="4611" max="4611" width="10.5546875" style="6" customWidth="1"/>
    <col min="4612" max="4612" width="12.5546875" style="6" customWidth="1"/>
    <col min="4613" max="4613" width="0" style="6" hidden="1" customWidth="1"/>
    <col min="4614" max="4614" width="11.33203125" style="6" customWidth="1"/>
    <col min="4615" max="4616" width="11.5546875" style="6"/>
    <col min="4617" max="4617" width="13.44140625" style="6" customWidth="1"/>
    <col min="4618" max="4618" width="12.109375" style="6" customWidth="1"/>
    <col min="4619" max="4620" width="12.44140625" style="6" customWidth="1"/>
    <col min="4621" max="4621" width="11.5546875" style="6"/>
    <col min="4622" max="4622" width="5.5546875" style="6" customWidth="1"/>
    <col min="4623" max="4623" width="14.109375" style="6" customWidth="1"/>
    <col min="4624" max="4865" width="11.5546875" style="6"/>
    <col min="4866" max="4866" width="10.109375" style="6" customWidth="1"/>
    <col min="4867" max="4867" width="10.5546875" style="6" customWidth="1"/>
    <col min="4868" max="4868" width="12.5546875" style="6" customWidth="1"/>
    <col min="4869" max="4869" width="0" style="6" hidden="1" customWidth="1"/>
    <col min="4870" max="4870" width="11.33203125" style="6" customWidth="1"/>
    <col min="4871" max="4872" width="11.5546875" style="6"/>
    <col min="4873" max="4873" width="13.44140625" style="6" customWidth="1"/>
    <col min="4874" max="4874" width="12.109375" style="6" customWidth="1"/>
    <col min="4875" max="4876" width="12.44140625" style="6" customWidth="1"/>
    <col min="4877" max="4877" width="11.5546875" style="6"/>
    <col min="4878" max="4878" width="5.5546875" style="6" customWidth="1"/>
    <col min="4879" max="4879" width="14.109375" style="6" customWidth="1"/>
    <col min="4880" max="5121" width="11.5546875" style="6"/>
    <col min="5122" max="5122" width="10.109375" style="6" customWidth="1"/>
    <col min="5123" max="5123" width="10.5546875" style="6" customWidth="1"/>
    <col min="5124" max="5124" width="12.5546875" style="6" customWidth="1"/>
    <col min="5125" max="5125" width="0" style="6" hidden="1" customWidth="1"/>
    <col min="5126" max="5126" width="11.33203125" style="6" customWidth="1"/>
    <col min="5127" max="5128" width="11.5546875" style="6"/>
    <col min="5129" max="5129" width="13.44140625" style="6" customWidth="1"/>
    <col min="5130" max="5130" width="12.109375" style="6" customWidth="1"/>
    <col min="5131" max="5132" width="12.44140625" style="6" customWidth="1"/>
    <col min="5133" max="5133" width="11.5546875" style="6"/>
    <col min="5134" max="5134" width="5.5546875" style="6" customWidth="1"/>
    <col min="5135" max="5135" width="14.109375" style="6" customWidth="1"/>
    <col min="5136" max="5377" width="11.5546875" style="6"/>
    <col min="5378" max="5378" width="10.109375" style="6" customWidth="1"/>
    <col min="5379" max="5379" width="10.5546875" style="6" customWidth="1"/>
    <col min="5380" max="5380" width="12.5546875" style="6" customWidth="1"/>
    <col min="5381" max="5381" width="0" style="6" hidden="1" customWidth="1"/>
    <col min="5382" max="5382" width="11.33203125" style="6" customWidth="1"/>
    <col min="5383" max="5384" width="11.5546875" style="6"/>
    <col min="5385" max="5385" width="13.44140625" style="6" customWidth="1"/>
    <col min="5386" max="5386" width="12.109375" style="6" customWidth="1"/>
    <col min="5387" max="5388" width="12.44140625" style="6" customWidth="1"/>
    <col min="5389" max="5389" width="11.5546875" style="6"/>
    <col min="5390" max="5390" width="5.5546875" style="6" customWidth="1"/>
    <col min="5391" max="5391" width="14.109375" style="6" customWidth="1"/>
    <col min="5392" max="5633" width="11.5546875" style="6"/>
    <col min="5634" max="5634" width="10.109375" style="6" customWidth="1"/>
    <col min="5635" max="5635" width="10.5546875" style="6" customWidth="1"/>
    <col min="5636" max="5636" width="12.5546875" style="6" customWidth="1"/>
    <col min="5637" max="5637" width="0" style="6" hidden="1" customWidth="1"/>
    <col min="5638" max="5638" width="11.33203125" style="6" customWidth="1"/>
    <col min="5639" max="5640" width="11.5546875" style="6"/>
    <col min="5641" max="5641" width="13.44140625" style="6" customWidth="1"/>
    <col min="5642" max="5642" width="12.109375" style="6" customWidth="1"/>
    <col min="5643" max="5644" width="12.44140625" style="6" customWidth="1"/>
    <col min="5645" max="5645" width="11.5546875" style="6"/>
    <col min="5646" max="5646" width="5.5546875" style="6" customWidth="1"/>
    <col min="5647" max="5647" width="14.109375" style="6" customWidth="1"/>
    <col min="5648" max="5889" width="11.5546875" style="6"/>
    <col min="5890" max="5890" width="10.109375" style="6" customWidth="1"/>
    <col min="5891" max="5891" width="10.5546875" style="6" customWidth="1"/>
    <col min="5892" max="5892" width="12.5546875" style="6" customWidth="1"/>
    <col min="5893" max="5893" width="0" style="6" hidden="1" customWidth="1"/>
    <col min="5894" max="5894" width="11.33203125" style="6" customWidth="1"/>
    <col min="5895" max="5896" width="11.5546875" style="6"/>
    <col min="5897" max="5897" width="13.44140625" style="6" customWidth="1"/>
    <col min="5898" max="5898" width="12.109375" style="6" customWidth="1"/>
    <col min="5899" max="5900" width="12.44140625" style="6" customWidth="1"/>
    <col min="5901" max="5901" width="11.5546875" style="6"/>
    <col min="5902" max="5902" width="5.5546875" style="6" customWidth="1"/>
    <col min="5903" max="5903" width="14.109375" style="6" customWidth="1"/>
    <col min="5904" max="6145" width="11.5546875" style="6"/>
    <col min="6146" max="6146" width="10.109375" style="6" customWidth="1"/>
    <col min="6147" max="6147" width="10.5546875" style="6" customWidth="1"/>
    <col min="6148" max="6148" width="12.5546875" style="6" customWidth="1"/>
    <col min="6149" max="6149" width="0" style="6" hidden="1" customWidth="1"/>
    <col min="6150" max="6150" width="11.33203125" style="6" customWidth="1"/>
    <col min="6151" max="6152" width="11.5546875" style="6"/>
    <col min="6153" max="6153" width="13.44140625" style="6" customWidth="1"/>
    <col min="6154" max="6154" width="12.109375" style="6" customWidth="1"/>
    <col min="6155" max="6156" width="12.44140625" style="6" customWidth="1"/>
    <col min="6157" max="6157" width="11.5546875" style="6"/>
    <col min="6158" max="6158" width="5.5546875" style="6" customWidth="1"/>
    <col min="6159" max="6159" width="14.109375" style="6" customWidth="1"/>
    <col min="6160" max="6401" width="11.5546875" style="6"/>
    <col min="6402" max="6402" width="10.109375" style="6" customWidth="1"/>
    <col min="6403" max="6403" width="10.5546875" style="6" customWidth="1"/>
    <col min="6404" max="6404" width="12.5546875" style="6" customWidth="1"/>
    <col min="6405" max="6405" width="0" style="6" hidden="1" customWidth="1"/>
    <col min="6406" max="6406" width="11.33203125" style="6" customWidth="1"/>
    <col min="6407" max="6408" width="11.5546875" style="6"/>
    <col min="6409" max="6409" width="13.44140625" style="6" customWidth="1"/>
    <col min="6410" max="6410" width="12.109375" style="6" customWidth="1"/>
    <col min="6411" max="6412" width="12.44140625" style="6" customWidth="1"/>
    <col min="6413" max="6413" width="11.5546875" style="6"/>
    <col min="6414" max="6414" width="5.5546875" style="6" customWidth="1"/>
    <col min="6415" max="6415" width="14.109375" style="6" customWidth="1"/>
    <col min="6416" max="6657" width="11.5546875" style="6"/>
    <col min="6658" max="6658" width="10.109375" style="6" customWidth="1"/>
    <col min="6659" max="6659" width="10.5546875" style="6" customWidth="1"/>
    <col min="6660" max="6660" width="12.5546875" style="6" customWidth="1"/>
    <col min="6661" max="6661" width="0" style="6" hidden="1" customWidth="1"/>
    <col min="6662" max="6662" width="11.33203125" style="6" customWidth="1"/>
    <col min="6663" max="6664" width="11.5546875" style="6"/>
    <col min="6665" max="6665" width="13.44140625" style="6" customWidth="1"/>
    <col min="6666" max="6666" width="12.109375" style="6" customWidth="1"/>
    <col min="6667" max="6668" width="12.44140625" style="6" customWidth="1"/>
    <col min="6669" max="6669" width="11.5546875" style="6"/>
    <col min="6670" max="6670" width="5.5546875" style="6" customWidth="1"/>
    <col min="6671" max="6671" width="14.109375" style="6" customWidth="1"/>
    <col min="6672" max="6913" width="11.5546875" style="6"/>
    <col min="6914" max="6914" width="10.109375" style="6" customWidth="1"/>
    <col min="6915" max="6915" width="10.5546875" style="6" customWidth="1"/>
    <col min="6916" max="6916" width="12.5546875" style="6" customWidth="1"/>
    <col min="6917" max="6917" width="0" style="6" hidden="1" customWidth="1"/>
    <col min="6918" max="6918" width="11.33203125" style="6" customWidth="1"/>
    <col min="6919" max="6920" width="11.5546875" style="6"/>
    <col min="6921" max="6921" width="13.44140625" style="6" customWidth="1"/>
    <col min="6922" max="6922" width="12.109375" style="6" customWidth="1"/>
    <col min="6923" max="6924" width="12.44140625" style="6" customWidth="1"/>
    <col min="6925" max="6925" width="11.5546875" style="6"/>
    <col min="6926" max="6926" width="5.5546875" style="6" customWidth="1"/>
    <col min="6927" max="6927" width="14.109375" style="6" customWidth="1"/>
    <col min="6928" max="7169" width="11.5546875" style="6"/>
    <col min="7170" max="7170" width="10.109375" style="6" customWidth="1"/>
    <col min="7171" max="7171" width="10.5546875" style="6" customWidth="1"/>
    <col min="7172" max="7172" width="12.5546875" style="6" customWidth="1"/>
    <col min="7173" max="7173" width="0" style="6" hidden="1" customWidth="1"/>
    <col min="7174" max="7174" width="11.33203125" style="6" customWidth="1"/>
    <col min="7175" max="7176" width="11.5546875" style="6"/>
    <col min="7177" max="7177" width="13.44140625" style="6" customWidth="1"/>
    <col min="7178" max="7178" width="12.109375" style="6" customWidth="1"/>
    <col min="7179" max="7180" width="12.44140625" style="6" customWidth="1"/>
    <col min="7181" max="7181" width="11.5546875" style="6"/>
    <col min="7182" max="7182" width="5.5546875" style="6" customWidth="1"/>
    <col min="7183" max="7183" width="14.109375" style="6" customWidth="1"/>
    <col min="7184" max="7425" width="11.5546875" style="6"/>
    <col min="7426" max="7426" width="10.109375" style="6" customWidth="1"/>
    <col min="7427" max="7427" width="10.5546875" style="6" customWidth="1"/>
    <col min="7428" max="7428" width="12.5546875" style="6" customWidth="1"/>
    <col min="7429" max="7429" width="0" style="6" hidden="1" customWidth="1"/>
    <col min="7430" max="7430" width="11.33203125" style="6" customWidth="1"/>
    <col min="7431" max="7432" width="11.5546875" style="6"/>
    <col min="7433" max="7433" width="13.44140625" style="6" customWidth="1"/>
    <col min="7434" max="7434" width="12.109375" style="6" customWidth="1"/>
    <col min="7435" max="7436" width="12.44140625" style="6" customWidth="1"/>
    <col min="7437" max="7437" width="11.5546875" style="6"/>
    <col min="7438" max="7438" width="5.5546875" style="6" customWidth="1"/>
    <col min="7439" max="7439" width="14.109375" style="6" customWidth="1"/>
    <col min="7440" max="7681" width="11.5546875" style="6"/>
    <col min="7682" max="7682" width="10.109375" style="6" customWidth="1"/>
    <col min="7683" max="7683" width="10.5546875" style="6" customWidth="1"/>
    <col min="7684" max="7684" width="12.5546875" style="6" customWidth="1"/>
    <col min="7685" max="7685" width="0" style="6" hidden="1" customWidth="1"/>
    <col min="7686" max="7686" width="11.33203125" style="6" customWidth="1"/>
    <col min="7687" max="7688" width="11.5546875" style="6"/>
    <col min="7689" max="7689" width="13.44140625" style="6" customWidth="1"/>
    <col min="7690" max="7690" width="12.109375" style="6" customWidth="1"/>
    <col min="7691" max="7692" width="12.44140625" style="6" customWidth="1"/>
    <col min="7693" max="7693" width="11.5546875" style="6"/>
    <col min="7694" max="7694" width="5.5546875" style="6" customWidth="1"/>
    <col min="7695" max="7695" width="14.109375" style="6" customWidth="1"/>
    <col min="7696" max="7937" width="11.5546875" style="6"/>
    <col min="7938" max="7938" width="10.109375" style="6" customWidth="1"/>
    <col min="7939" max="7939" width="10.5546875" style="6" customWidth="1"/>
    <col min="7940" max="7940" width="12.5546875" style="6" customWidth="1"/>
    <col min="7941" max="7941" width="0" style="6" hidden="1" customWidth="1"/>
    <col min="7942" max="7942" width="11.33203125" style="6" customWidth="1"/>
    <col min="7943" max="7944" width="11.5546875" style="6"/>
    <col min="7945" max="7945" width="13.44140625" style="6" customWidth="1"/>
    <col min="7946" max="7946" width="12.109375" style="6" customWidth="1"/>
    <col min="7947" max="7948" width="12.44140625" style="6" customWidth="1"/>
    <col min="7949" max="7949" width="11.5546875" style="6"/>
    <col min="7950" max="7950" width="5.5546875" style="6" customWidth="1"/>
    <col min="7951" max="7951" width="14.109375" style="6" customWidth="1"/>
    <col min="7952" max="8193" width="11.5546875" style="6"/>
    <col min="8194" max="8194" width="10.109375" style="6" customWidth="1"/>
    <col min="8195" max="8195" width="10.5546875" style="6" customWidth="1"/>
    <col min="8196" max="8196" width="12.5546875" style="6" customWidth="1"/>
    <col min="8197" max="8197" width="0" style="6" hidden="1" customWidth="1"/>
    <col min="8198" max="8198" width="11.33203125" style="6" customWidth="1"/>
    <col min="8199" max="8200" width="11.5546875" style="6"/>
    <col min="8201" max="8201" width="13.44140625" style="6" customWidth="1"/>
    <col min="8202" max="8202" width="12.109375" style="6" customWidth="1"/>
    <col min="8203" max="8204" width="12.44140625" style="6" customWidth="1"/>
    <col min="8205" max="8205" width="11.5546875" style="6"/>
    <col min="8206" max="8206" width="5.5546875" style="6" customWidth="1"/>
    <col min="8207" max="8207" width="14.109375" style="6" customWidth="1"/>
    <col min="8208" max="8449" width="11.5546875" style="6"/>
    <col min="8450" max="8450" width="10.109375" style="6" customWidth="1"/>
    <col min="8451" max="8451" width="10.5546875" style="6" customWidth="1"/>
    <col min="8452" max="8452" width="12.5546875" style="6" customWidth="1"/>
    <col min="8453" max="8453" width="0" style="6" hidden="1" customWidth="1"/>
    <col min="8454" max="8454" width="11.33203125" style="6" customWidth="1"/>
    <col min="8455" max="8456" width="11.5546875" style="6"/>
    <col min="8457" max="8457" width="13.44140625" style="6" customWidth="1"/>
    <col min="8458" max="8458" width="12.109375" style="6" customWidth="1"/>
    <col min="8459" max="8460" width="12.44140625" style="6" customWidth="1"/>
    <col min="8461" max="8461" width="11.5546875" style="6"/>
    <col min="8462" max="8462" width="5.5546875" style="6" customWidth="1"/>
    <col min="8463" max="8463" width="14.109375" style="6" customWidth="1"/>
    <col min="8464" max="8705" width="11.5546875" style="6"/>
    <col min="8706" max="8706" width="10.109375" style="6" customWidth="1"/>
    <col min="8707" max="8707" width="10.5546875" style="6" customWidth="1"/>
    <col min="8708" max="8708" width="12.5546875" style="6" customWidth="1"/>
    <col min="8709" max="8709" width="0" style="6" hidden="1" customWidth="1"/>
    <col min="8710" max="8710" width="11.33203125" style="6" customWidth="1"/>
    <col min="8711" max="8712" width="11.5546875" style="6"/>
    <col min="8713" max="8713" width="13.44140625" style="6" customWidth="1"/>
    <col min="8714" max="8714" width="12.109375" style="6" customWidth="1"/>
    <col min="8715" max="8716" width="12.44140625" style="6" customWidth="1"/>
    <col min="8717" max="8717" width="11.5546875" style="6"/>
    <col min="8718" max="8718" width="5.5546875" style="6" customWidth="1"/>
    <col min="8719" max="8719" width="14.109375" style="6" customWidth="1"/>
    <col min="8720" max="8961" width="11.5546875" style="6"/>
    <col min="8962" max="8962" width="10.109375" style="6" customWidth="1"/>
    <col min="8963" max="8963" width="10.5546875" style="6" customWidth="1"/>
    <col min="8964" max="8964" width="12.5546875" style="6" customWidth="1"/>
    <col min="8965" max="8965" width="0" style="6" hidden="1" customWidth="1"/>
    <col min="8966" max="8966" width="11.33203125" style="6" customWidth="1"/>
    <col min="8967" max="8968" width="11.5546875" style="6"/>
    <col min="8969" max="8969" width="13.44140625" style="6" customWidth="1"/>
    <col min="8970" max="8970" width="12.109375" style="6" customWidth="1"/>
    <col min="8971" max="8972" width="12.44140625" style="6" customWidth="1"/>
    <col min="8973" max="8973" width="11.5546875" style="6"/>
    <col min="8974" max="8974" width="5.5546875" style="6" customWidth="1"/>
    <col min="8975" max="8975" width="14.109375" style="6" customWidth="1"/>
    <col min="8976" max="9217" width="11.5546875" style="6"/>
    <col min="9218" max="9218" width="10.109375" style="6" customWidth="1"/>
    <col min="9219" max="9219" width="10.5546875" style="6" customWidth="1"/>
    <col min="9220" max="9220" width="12.5546875" style="6" customWidth="1"/>
    <col min="9221" max="9221" width="0" style="6" hidden="1" customWidth="1"/>
    <col min="9222" max="9222" width="11.33203125" style="6" customWidth="1"/>
    <col min="9223" max="9224" width="11.5546875" style="6"/>
    <col min="9225" max="9225" width="13.44140625" style="6" customWidth="1"/>
    <col min="9226" max="9226" width="12.109375" style="6" customWidth="1"/>
    <col min="9227" max="9228" width="12.44140625" style="6" customWidth="1"/>
    <col min="9229" max="9229" width="11.5546875" style="6"/>
    <col min="9230" max="9230" width="5.5546875" style="6" customWidth="1"/>
    <col min="9231" max="9231" width="14.109375" style="6" customWidth="1"/>
    <col min="9232" max="9473" width="11.5546875" style="6"/>
    <col min="9474" max="9474" width="10.109375" style="6" customWidth="1"/>
    <col min="9475" max="9475" width="10.5546875" style="6" customWidth="1"/>
    <col min="9476" max="9476" width="12.5546875" style="6" customWidth="1"/>
    <col min="9477" max="9477" width="0" style="6" hidden="1" customWidth="1"/>
    <col min="9478" max="9478" width="11.33203125" style="6" customWidth="1"/>
    <col min="9479" max="9480" width="11.5546875" style="6"/>
    <col min="9481" max="9481" width="13.44140625" style="6" customWidth="1"/>
    <col min="9482" max="9482" width="12.109375" style="6" customWidth="1"/>
    <col min="9483" max="9484" width="12.44140625" style="6" customWidth="1"/>
    <col min="9485" max="9485" width="11.5546875" style="6"/>
    <col min="9486" max="9486" width="5.5546875" style="6" customWidth="1"/>
    <col min="9487" max="9487" width="14.109375" style="6" customWidth="1"/>
    <col min="9488" max="9729" width="11.5546875" style="6"/>
    <col min="9730" max="9730" width="10.109375" style="6" customWidth="1"/>
    <col min="9731" max="9731" width="10.5546875" style="6" customWidth="1"/>
    <col min="9732" max="9732" width="12.5546875" style="6" customWidth="1"/>
    <col min="9733" max="9733" width="0" style="6" hidden="1" customWidth="1"/>
    <col min="9734" max="9734" width="11.33203125" style="6" customWidth="1"/>
    <col min="9735" max="9736" width="11.5546875" style="6"/>
    <col min="9737" max="9737" width="13.44140625" style="6" customWidth="1"/>
    <col min="9738" max="9738" width="12.109375" style="6" customWidth="1"/>
    <col min="9739" max="9740" width="12.44140625" style="6" customWidth="1"/>
    <col min="9741" max="9741" width="11.5546875" style="6"/>
    <col min="9742" max="9742" width="5.5546875" style="6" customWidth="1"/>
    <col min="9743" max="9743" width="14.109375" style="6" customWidth="1"/>
    <col min="9744" max="9985" width="11.5546875" style="6"/>
    <col min="9986" max="9986" width="10.109375" style="6" customWidth="1"/>
    <col min="9987" max="9987" width="10.5546875" style="6" customWidth="1"/>
    <col min="9988" max="9988" width="12.5546875" style="6" customWidth="1"/>
    <col min="9989" max="9989" width="0" style="6" hidden="1" customWidth="1"/>
    <col min="9990" max="9990" width="11.33203125" style="6" customWidth="1"/>
    <col min="9991" max="9992" width="11.5546875" style="6"/>
    <col min="9993" max="9993" width="13.44140625" style="6" customWidth="1"/>
    <col min="9994" max="9994" width="12.109375" style="6" customWidth="1"/>
    <col min="9995" max="9996" width="12.44140625" style="6" customWidth="1"/>
    <col min="9997" max="9997" width="11.5546875" style="6"/>
    <col min="9998" max="9998" width="5.5546875" style="6" customWidth="1"/>
    <col min="9999" max="9999" width="14.109375" style="6" customWidth="1"/>
    <col min="10000" max="10241" width="11.5546875" style="6"/>
    <col min="10242" max="10242" width="10.109375" style="6" customWidth="1"/>
    <col min="10243" max="10243" width="10.5546875" style="6" customWidth="1"/>
    <col min="10244" max="10244" width="12.5546875" style="6" customWidth="1"/>
    <col min="10245" max="10245" width="0" style="6" hidden="1" customWidth="1"/>
    <col min="10246" max="10246" width="11.33203125" style="6" customWidth="1"/>
    <col min="10247" max="10248" width="11.5546875" style="6"/>
    <col min="10249" max="10249" width="13.44140625" style="6" customWidth="1"/>
    <col min="10250" max="10250" width="12.109375" style="6" customWidth="1"/>
    <col min="10251" max="10252" width="12.44140625" style="6" customWidth="1"/>
    <col min="10253" max="10253" width="11.5546875" style="6"/>
    <col min="10254" max="10254" width="5.5546875" style="6" customWidth="1"/>
    <col min="10255" max="10255" width="14.109375" style="6" customWidth="1"/>
    <col min="10256" max="10497" width="11.5546875" style="6"/>
    <col min="10498" max="10498" width="10.109375" style="6" customWidth="1"/>
    <col min="10499" max="10499" width="10.5546875" style="6" customWidth="1"/>
    <col min="10500" max="10500" width="12.5546875" style="6" customWidth="1"/>
    <col min="10501" max="10501" width="0" style="6" hidden="1" customWidth="1"/>
    <col min="10502" max="10502" width="11.33203125" style="6" customWidth="1"/>
    <col min="10503" max="10504" width="11.5546875" style="6"/>
    <col min="10505" max="10505" width="13.44140625" style="6" customWidth="1"/>
    <col min="10506" max="10506" width="12.109375" style="6" customWidth="1"/>
    <col min="10507" max="10508" width="12.44140625" style="6" customWidth="1"/>
    <col min="10509" max="10509" width="11.5546875" style="6"/>
    <col min="10510" max="10510" width="5.5546875" style="6" customWidth="1"/>
    <col min="10511" max="10511" width="14.109375" style="6" customWidth="1"/>
    <col min="10512" max="10753" width="11.5546875" style="6"/>
    <col min="10754" max="10754" width="10.109375" style="6" customWidth="1"/>
    <col min="10755" max="10755" width="10.5546875" style="6" customWidth="1"/>
    <col min="10756" max="10756" width="12.5546875" style="6" customWidth="1"/>
    <col min="10757" max="10757" width="0" style="6" hidden="1" customWidth="1"/>
    <col min="10758" max="10758" width="11.33203125" style="6" customWidth="1"/>
    <col min="10759" max="10760" width="11.5546875" style="6"/>
    <col min="10761" max="10761" width="13.44140625" style="6" customWidth="1"/>
    <col min="10762" max="10762" width="12.109375" style="6" customWidth="1"/>
    <col min="10763" max="10764" width="12.44140625" style="6" customWidth="1"/>
    <col min="10765" max="10765" width="11.5546875" style="6"/>
    <col min="10766" max="10766" width="5.5546875" style="6" customWidth="1"/>
    <col min="10767" max="10767" width="14.109375" style="6" customWidth="1"/>
    <col min="10768" max="11009" width="11.5546875" style="6"/>
    <col min="11010" max="11010" width="10.109375" style="6" customWidth="1"/>
    <col min="11011" max="11011" width="10.5546875" style="6" customWidth="1"/>
    <col min="11012" max="11012" width="12.5546875" style="6" customWidth="1"/>
    <col min="11013" max="11013" width="0" style="6" hidden="1" customWidth="1"/>
    <col min="11014" max="11014" width="11.33203125" style="6" customWidth="1"/>
    <col min="11015" max="11016" width="11.5546875" style="6"/>
    <col min="11017" max="11017" width="13.44140625" style="6" customWidth="1"/>
    <col min="11018" max="11018" width="12.109375" style="6" customWidth="1"/>
    <col min="11019" max="11020" width="12.44140625" style="6" customWidth="1"/>
    <col min="11021" max="11021" width="11.5546875" style="6"/>
    <col min="11022" max="11022" width="5.5546875" style="6" customWidth="1"/>
    <col min="11023" max="11023" width="14.109375" style="6" customWidth="1"/>
    <col min="11024" max="11265" width="11.5546875" style="6"/>
    <col min="11266" max="11266" width="10.109375" style="6" customWidth="1"/>
    <col min="11267" max="11267" width="10.5546875" style="6" customWidth="1"/>
    <col min="11268" max="11268" width="12.5546875" style="6" customWidth="1"/>
    <col min="11269" max="11269" width="0" style="6" hidden="1" customWidth="1"/>
    <col min="11270" max="11270" width="11.33203125" style="6" customWidth="1"/>
    <col min="11271" max="11272" width="11.5546875" style="6"/>
    <col min="11273" max="11273" width="13.44140625" style="6" customWidth="1"/>
    <col min="11274" max="11274" width="12.109375" style="6" customWidth="1"/>
    <col min="11275" max="11276" width="12.44140625" style="6" customWidth="1"/>
    <col min="11277" max="11277" width="11.5546875" style="6"/>
    <col min="11278" max="11278" width="5.5546875" style="6" customWidth="1"/>
    <col min="11279" max="11279" width="14.109375" style="6" customWidth="1"/>
    <col min="11280" max="11521" width="11.5546875" style="6"/>
    <col min="11522" max="11522" width="10.109375" style="6" customWidth="1"/>
    <col min="11523" max="11523" width="10.5546875" style="6" customWidth="1"/>
    <col min="11524" max="11524" width="12.5546875" style="6" customWidth="1"/>
    <col min="11525" max="11525" width="0" style="6" hidden="1" customWidth="1"/>
    <col min="11526" max="11526" width="11.33203125" style="6" customWidth="1"/>
    <col min="11527" max="11528" width="11.5546875" style="6"/>
    <col min="11529" max="11529" width="13.44140625" style="6" customWidth="1"/>
    <col min="11530" max="11530" width="12.109375" style="6" customWidth="1"/>
    <col min="11531" max="11532" width="12.44140625" style="6" customWidth="1"/>
    <col min="11533" max="11533" width="11.5546875" style="6"/>
    <col min="11534" max="11534" width="5.5546875" style="6" customWidth="1"/>
    <col min="11535" max="11535" width="14.109375" style="6" customWidth="1"/>
    <col min="11536" max="11777" width="11.5546875" style="6"/>
    <col min="11778" max="11778" width="10.109375" style="6" customWidth="1"/>
    <col min="11779" max="11779" width="10.5546875" style="6" customWidth="1"/>
    <col min="11780" max="11780" width="12.5546875" style="6" customWidth="1"/>
    <col min="11781" max="11781" width="0" style="6" hidden="1" customWidth="1"/>
    <col min="11782" max="11782" width="11.33203125" style="6" customWidth="1"/>
    <col min="11783" max="11784" width="11.5546875" style="6"/>
    <col min="11785" max="11785" width="13.44140625" style="6" customWidth="1"/>
    <col min="11786" max="11786" width="12.109375" style="6" customWidth="1"/>
    <col min="11787" max="11788" width="12.44140625" style="6" customWidth="1"/>
    <col min="11789" max="11789" width="11.5546875" style="6"/>
    <col min="11790" max="11790" width="5.5546875" style="6" customWidth="1"/>
    <col min="11791" max="11791" width="14.109375" style="6" customWidth="1"/>
    <col min="11792" max="12033" width="11.5546875" style="6"/>
    <col min="12034" max="12034" width="10.109375" style="6" customWidth="1"/>
    <col min="12035" max="12035" width="10.5546875" style="6" customWidth="1"/>
    <col min="12036" max="12036" width="12.5546875" style="6" customWidth="1"/>
    <col min="12037" max="12037" width="0" style="6" hidden="1" customWidth="1"/>
    <col min="12038" max="12038" width="11.33203125" style="6" customWidth="1"/>
    <col min="12039" max="12040" width="11.5546875" style="6"/>
    <col min="12041" max="12041" width="13.44140625" style="6" customWidth="1"/>
    <col min="12042" max="12042" width="12.109375" style="6" customWidth="1"/>
    <col min="12043" max="12044" width="12.44140625" style="6" customWidth="1"/>
    <col min="12045" max="12045" width="11.5546875" style="6"/>
    <col min="12046" max="12046" width="5.5546875" style="6" customWidth="1"/>
    <col min="12047" max="12047" width="14.109375" style="6" customWidth="1"/>
    <col min="12048" max="12289" width="11.5546875" style="6"/>
    <col min="12290" max="12290" width="10.109375" style="6" customWidth="1"/>
    <col min="12291" max="12291" width="10.5546875" style="6" customWidth="1"/>
    <col min="12292" max="12292" width="12.5546875" style="6" customWidth="1"/>
    <col min="12293" max="12293" width="0" style="6" hidden="1" customWidth="1"/>
    <col min="12294" max="12294" width="11.33203125" style="6" customWidth="1"/>
    <col min="12295" max="12296" width="11.5546875" style="6"/>
    <col min="12297" max="12297" width="13.44140625" style="6" customWidth="1"/>
    <col min="12298" max="12298" width="12.109375" style="6" customWidth="1"/>
    <col min="12299" max="12300" width="12.44140625" style="6" customWidth="1"/>
    <col min="12301" max="12301" width="11.5546875" style="6"/>
    <col min="12302" max="12302" width="5.5546875" style="6" customWidth="1"/>
    <col min="12303" max="12303" width="14.109375" style="6" customWidth="1"/>
    <col min="12304" max="12545" width="11.5546875" style="6"/>
    <col min="12546" max="12546" width="10.109375" style="6" customWidth="1"/>
    <col min="12547" max="12547" width="10.5546875" style="6" customWidth="1"/>
    <col min="12548" max="12548" width="12.5546875" style="6" customWidth="1"/>
    <col min="12549" max="12549" width="0" style="6" hidden="1" customWidth="1"/>
    <col min="12550" max="12550" width="11.33203125" style="6" customWidth="1"/>
    <col min="12551" max="12552" width="11.5546875" style="6"/>
    <col min="12553" max="12553" width="13.44140625" style="6" customWidth="1"/>
    <col min="12554" max="12554" width="12.109375" style="6" customWidth="1"/>
    <col min="12555" max="12556" width="12.44140625" style="6" customWidth="1"/>
    <col min="12557" max="12557" width="11.5546875" style="6"/>
    <col min="12558" max="12558" width="5.5546875" style="6" customWidth="1"/>
    <col min="12559" max="12559" width="14.109375" style="6" customWidth="1"/>
    <col min="12560" max="12801" width="11.5546875" style="6"/>
    <col min="12802" max="12802" width="10.109375" style="6" customWidth="1"/>
    <col min="12803" max="12803" width="10.5546875" style="6" customWidth="1"/>
    <col min="12804" max="12804" width="12.5546875" style="6" customWidth="1"/>
    <col min="12805" max="12805" width="0" style="6" hidden="1" customWidth="1"/>
    <col min="12806" max="12806" width="11.33203125" style="6" customWidth="1"/>
    <col min="12807" max="12808" width="11.5546875" style="6"/>
    <col min="12809" max="12809" width="13.44140625" style="6" customWidth="1"/>
    <col min="12810" max="12810" width="12.109375" style="6" customWidth="1"/>
    <col min="12811" max="12812" width="12.44140625" style="6" customWidth="1"/>
    <col min="12813" max="12813" width="11.5546875" style="6"/>
    <col min="12814" max="12814" width="5.5546875" style="6" customWidth="1"/>
    <col min="12815" max="12815" width="14.109375" style="6" customWidth="1"/>
    <col min="12816" max="13057" width="11.5546875" style="6"/>
    <col min="13058" max="13058" width="10.109375" style="6" customWidth="1"/>
    <col min="13059" max="13059" width="10.5546875" style="6" customWidth="1"/>
    <col min="13060" max="13060" width="12.5546875" style="6" customWidth="1"/>
    <col min="13061" max="13061" width="0" style="6" hidden="1" customWidth="1"/>
    <col min="13062" max="13062" width="11.33203125" style="6" customWidth="1"/>
    <col min="13063" max="13064" width="11.5546875" style="6"/>
    <col min="13065" max="13065" width="13.44140625" style="6" customWidth="1"/>
    <col min="13066" max="13066" width="12.109375" style="6" customWidth="1"/>
    <col min="13067" max="13068" width="12.44140625" style="6" customWidth="1"/>
    <col min="13069" max="13069" width="11.5546875" style="6"/>
    <col min="13070" max="13070" width="5.5546875" style="6" customWidth="1"/>
    <col min="13071" max="13071" width="14.109375" style="6" customWidth="1"/>
    <col min="13072" max="13313" width="11.5546875" style="6"/>
    <col min="13314" max="13314" width="10.109375" style="6" customWidth="1"/>
    <col min="13315" max="13315" width="10.5546875" style="6" customWidth="1"/>
    <col min="13316" max="13316" width="12.5546875" style="6" customWidth="1"/>
    <col min="13317" max="13317" width="0" style="6" hidden="1" customWidth="1"/>
    <col min="13318" max="13318" width="11.33203125" style="6" customWidth="1"/>
    <col min="13319" max="13320" width="11.5546875" style="6"/>
    <col min="13321" max="13321" width="13.44140625" style="6" customWidth="1"/>
    <col min="13322" max="13322" width="12.109375" style="6" customWidth="1"/>
    <col min="13323" max="13324" width="12.44140625" style="6" customWidth="1"/>
    <col min="13325" max="13325" width="11.5546875" style="6"/>
    <col min="13326" max="13326" width="5.5546875" style="6" customWidth="1"/>
    <col min="13327" max="13327" width="14.109375" style="6" customWidth="1"/>
    <col min="13328" max="13569" width="11.5546875" style="6"/>
    <col min="13570" max="13570" width="10.109375" style="6" customWidth="1"/>
    <col min="13571" max="13571" width="10.5546875" style="6" customWidth="1"/>
    <col min="13572" max="13572" width="12.5546875" style="6" customWidth="1"/>
    <col min="13573" max="13573" width="0" style="6" hidden="1" customWidth="1"/>
    <col min="13574" max="13574" width="11.33203125" style="6" customWidth="1"/>
    <col min="13575" max="13576" width="11.5546875" style="6"/>
    <col min="13577" max="13577" width="13.44140625" style="6" customWidth="1"/>
    <col min="13578" max="13578" width="12.109375" style="6" customWidth="1"/>
    <col min="13579" max="13580" width="12.44140625" style="6" customWidth="1"/>
    <col min="13581" max="13581" width="11.5546875" style="6"/>
    <col min="13582" max="13582" width="5.5546875" style="6" customWidth="1"/>
    <col min="13583" max="13583" width="14.109375" style="6" customWidth="1"/>
    <col min="13584" max="13825" width="11.5546875" style="6"/>
    <col min="13826" max="13826" width="10.109375" style="6" customWidth="1"/>
    <col min="13827" max="13827" width="10.5546875" style="6" customWidth="1"/>
    <col min="13828" max="13828" width="12.5546875" style="6" customWidth="1"/>
    <col min="13829" max="13829" width="0" style="6" hidden="1" customWidth="1"/>
    <col min="13830" max="13830" width="11.33203125" style="6" customWidth="1"/>
    <col min="13831" max="13832" width="11.5546875" style="6"/>
    <col min="13833" max="13833" width="13.44140625" style="6" customWidth="1"/>
    <col min="13834" max="13834" width="12.109375" style="6" customWidth="1"/>
    <col min="13835" max="13836" width="12.44140625" style="6" customWidth="1"/>
    <col min="13837" max="13837" width="11.5546875" style="6"/>
    <col min="13838" max="13838" width="5.5546875" style="6" customWidth="1"/>
    <col min="13839" max="13839" width="14.109375" style="6" customWidth="1"/>
    <col min="13840" max="14081" width="11.5546875" style="6"/>
    <col min="14082" max="14082" width="10.109375" style="6" customWidth="1"/>
    <col min="14083" max="14083" width="10.5546875" style="6" customWidth="1"/>
    <col min="14084" max="14084" width="12.5546875" style="6" customWidth="1"/>
    <col min="14085" max="14085" width="0" style="6" hidden="1" customWidth="1"/>
    <col min="14086" max="14086" width="11.33203125" style="6" customWidth="1"/>
    <col min="14087" max="14088" width="11.5546875" style="6"/>
    <col min="14089" max="14089" width="13.44140625" style="6" customWidth="1"/>
    <col min="14090" max="14090" width="12.109375" style="6" customWidth="1"/>
    <col min="14091" max="14092" width="12.44140625" style="6" customWidth="1"/>
    <col min="14093" max="14093" width="11.5546875" style="6"/>
    <col min="14094" max="14094" width="5.5546875" style="6" customWidth="1"/>
    <col min="14095" max="14095" width="14.109375" style="6" customWidth="1"/>
    <col min="14096" max="14337" width="11.5546875" style="6"/>
    <col min="14338" max="14338" width="10.109375" style="6" customWidth="1"/>
    <col min="14339" max="14339" width="10.5546875" style="6" customWidth="1"/>
    <col min="14340" max="14340" width="12.5546875" style="6" customWidth="1"/>
    <col min="14341" max="14341" width="0" style="6" hidden="1" customWidth="1"/>
    <col min="14342" max="14342" width="11.33203125" style="6" customWidth="1"/>
    <col min="14343" max="14344" width="11.5546875" style="6"/>
    <col min="14345" max="14345" width="13.44140625" style="6" customWidth="1"/>
    <col min="14346" max="14346" width="12.109375" style="6" customWidth="1"/>
    <col min="14347" max="14348" width="12.44140625" style="6" customWidth="1"/>
    <col min="14349" max="14349" width="11.5546875" style="6"/>
    <col min="14350" max="14350" width="5.5546875" style="6" customWidth="1"/>
    <col min="14351" max="14351" width="14.109375" style="6" customWidth="1"/>
    <col min="14352" max="14593" width="11.5546875" style="6"/>
    <col min="14594" max="14594" width="10.109375" style="6" customWidth="1"/>
    <col min="14595" max="14595" width="10.5546875" style="6" customWidth="1"/>
    <col min="14596" max="14596" width="12.5546875" style="6" customWidth="1"/>
    <col min="14597" max="14597" width="0" style="6" hidden="1" customWidth="1"/>
    <col min="14598" max="14598" width="11.33203125" style="6" customWidth="1"/>
    <col min="14599" max="14600" width="11.5546875" style="6"/>
    <col min="14601" max="14601" width="13.44140625" style="6" customWidth="1"/>
    <col min="14602" max="14602" width="12.109375" style="6" customWidth="1"/>
    <col min="14603" max="14604" width="12.44140625" style="6" customWidth="1"/>
    <col min="14605" max="14605" width="11.5546875" style="6"/>
    <col min="14606" max="14606" width="5.5546875" style="6" customWidth="1"/>
    <col min="14607" max="14607" width="14.109375" style="6" customWidth="1"/>
    <col min="14608" max="14849" width="11.5546875" style="6"/>
    <col min="14850" max="14850" width="10.109375" style="6" customWidth="1"/>
    <col min="14851" max="14851" width="10.5546875" style="6" customWidth="1"/>
    <col min="14852" max="14852" width="12.5546875" style="6" customWidth="1"/>
    <col min="14853" max="14853" width="0" style="6" hidden="1" customWidth="1"/>
    <col min="14854" max="14854" width="11.33203125" style="6" customWidth="1"/>
    <col min="14855" max="14856" width="11.5546875" style="6"/>
    <col min="14857" max="14857" width="13.44140625" style="6" customWidth="1"/>
    <col min="14858" max="14858" width="12.109375" style="6" customWidth="1"/>
    <col min="14859" max="14860" width="12.44140625" style="6" customWidth="1"/>
    <col min="14861" max="14861" width="11.5546875" style="6"/>
    <col min="14862" max="14862" width="5.5546875" style="6" customWidth="1"/>
    <col min="14863" max="14863" width="14.109375" style="6" customWidth="1"/>
    <col min="14864" max="15105" width="11.5546875" style="6"/>
    <col min="15106" max="15106" width="10.109375" style="6" customWidth="1"/>
    <col min="15107" max="15107" width="10.5546875" style="6" customWidth="1"/>
    <col min="15108" max="15108" width="12.5546875" style="6" customWidth="1"/>
    <col min="15109" max="15109" width="0" style="6" hidden="1" customWidth="1"/>
    <col min="15110" max="15110" width="11.33203125" style="6" customWidth="1"/>
    <col min="15111" max="15112" width="11.5546875" style="6"/>
    <col min="15113" max="15113" width="13.44140625" style="6" customWidth="1"/>
    <col min="15114" max="15114" width="12.109375" style="6" customWidth="1"/>
    <col min="15115" max="15116" width="12.44140625" style="6" customWidth="1"/>
    <col min="15117" max="15117" width="11.5546875" style="6"/>
    <col min="15118" max="15118" width="5.5546875" style="6" customWidth="1"/>
    <col min="15119" max="15119" width="14.109375" style="6" customWidth="1"/>
    <col min="15120" max="15361" width="11.5546875" style="6"/>
    <col min="15362" max="15362" width="10.109375" style="6" customWidth="1"/>
    <col min="15363" max="15363" width="10.5546875" style="6" customWidth="1"/>
    <col min="15364" max="15364" width="12.5546875" style="6" customWidth="1"/>
    <col min="15365" max="15365" width="0" style="6" hidden="1" customWidth="1"/>
    <col min="15366" max="15366" width="11.33203125" style="6" customWidth="1"/>
    <col min="15367" max="15368" width="11.5546875" style="6"/>
    <col min="15369" max="15369" width="13.44140625" style="6" customWidth="1"/>
    <col min="15370" max="15370" width="12.109375" style="6" customWidth="1"/>
    <col min="15371" max="15372" width="12.44140625" style="6" customWidth="1"/>
    <col min="15373" max="15373" width="11.5546875" style="6"/>
    <col min="15374" max="15374" width="5.5546875" style="6" customWidth="1"/>
    <col min="15375" max="15375" width="14.109375" style="6" customWidth="1"/>
    <col min="15376" max="15617" width="11.5546875" style="6"/>
    <col min="15618" max="15618" width="10.109375" style="6" customWidth="1"/>
    <col min="15619" max="15619" width="10.5546875" style="6" customWidth="1"/>
    <col min="15620" max="15620" width="12.5546875" style="6" customWidth="1"/>
    <col min="15621" max="15621" width="0" style="6" hidden="1" customWidth="1"/>
    <col min="15622" max="15622" width="11.33203125" style="6" customWidth="1"/>
    <col min="15623" max="15624" width="11.5546875" style="6"/>
    <col min="15625" max="15625" width="13.44140625" style="6" customWidth="1"/>
    <col min="15626" max="15626" width="12.109375" style="6" customWidth="1"/>
    <col min="15627" max="15628" width="12.44140625" style="6" customWidth="1"/>
    <col min="15629" max="15629" width="11.5546875" style="6"/>
    <col min="15630" max="15630" width="5.5546875" style="6" customWidth="1"/>
    <col min="15631" max="15631" width="14.109375" style="6" customWidth="1"/>
    <col min="15632" max="15873" width="11.5546875" style="6"/>
    <col min="15874" max="15874" width="10.109375" style="6" customWidth="1"/>
    <col min="15875" max="15875" width="10.5546875" style="6" customWidth="1"/>
    <col min="15876" max="15876" width="12.5546875" style="6" customWidth="1"/>
    <col min="15877" max="15877" width="0" style="6" hidden="1" customWidth="1"/>
    <col min="15878" max="15878" width="11.33203125" style="6" customWidth="1"/>
    <col min="15879" max="15880" width="11.5546875" style="6"/>
    <col min="15881" max="15881" width="13.44140625" style="6" customWidth="1"/>
    <col min="15882" max="15882" width="12.109375" style="6" customWidth="1"/>
    <col min="15883" max="15884" width="12.44140625" style="6" customWidth="1"/>
    <col min="15885" max="15885" width="11.5546875" style="6"/>
    <col min="15886" max="15886" width="5.5546875" style="6" customWidth="1"/>
    <col min="15887" max="15887" width="14.109375" style="6" customWidth="1"/>
    <col min="15888" max="16129" width="11.5546875" style="6"/>
    <col min="16130" max="16130" width="10.109375" style="6" customWidth="1"/>
    <col min="16131" max="16131" width="10.5546875" style="6" customWidth="1"/>
    <col min="16132" max="16132" width="12.5546875" style="6" customWidth="1"/>
    <col min="16133" max="16133" width="0" style="6" hidden="1" customWidth="1"/>
    <col min="16134" max="16134" width="11.33203125" style="6" customWidth="1"/>
    <col min="16135" max="16136" width="11.5546875" style="6"/>
    <col min="16137" max="16137" width="13.44140625" style="6" customWidth="1"/>
    <col min="16138" max="16138" width="12.109375" style="6" customWidth="1"/>
    <col min="16139" max="16140" width="12.44140625" style="6" customWidth="1"/>
    <col min="16141" max="16141" width="11.5546875" style="6"/>
    <col min="16142" max="16142" width="5.5546875" style="6" customWidth="1"/>
    <col min="16143" max="16143" width="14.109375" style="6" customWidth="1"/>
    <col min="16144" max="16384" width="11.5546875" style="6"/>
  </cols>
  <sheetData>
    <row r="1" spans="1:17" ht="21.75" customHeight="1" thickBot="1" x14ac:dyDescent="0.35">
      <c r="A1" s="240"/>
      <c r="B1" s="241"/>
      <c r="C1" s="241"/>
      <c r="D1" s="241"/>
      <c r="E1" s="242"/>
      <c r="F1" s="249" t="s">
        <v>9</v>
      </c>
      <c r="G1" s="249"/>
      <c r="H1" s="249"/>
      <c r="I1" s="249"/>
      <c r="J1" s="249"/>
      <c r="K1" s="249"/>
      <c r="L1" s="249"/>
      <c r="M1" s="249"/>
      <c r="N1" s="249"/>
      <c r="O1" s="250"/>
    </row>
    <row r="2" spans="1:17" ht="45" customHeight="1" thickBot="1" x14ac:dyDescent="0.35">
      <c r="A2" s="243"/>
      <c r="B2" s="244"/>
      <c r="C2" s="244"/>
      <c r="D2" s="244"/>
      <c r="E2" s="245"/>
      <c r="F2" s="249" t="s">
        <v>10</v>
      </c>
      <c r="G2" s="249"/>
      <c r="H2" s="249"/>
      <c r="I2" s="249"/>
      <c r="J2" s="249"/>
      <c r="K2" s="249"/>
      <c r="L2" s="249"/>
      <c r="M2" s="249"/>
      <c r="N2" s="249"/>
      <c r="O2" s="250"/>
      <c r="Q2" s="152" t="str">
        <f ca="1">MID(CELL("nombrearchivo",'FERRO BEDOYA CAMILO ALEJANDRO'!E10),FIND("]", CELL("nombrearchivo",'FERRO BEDOYA CAMILO ALEJANDRO'!E10),1)+1,LEN(CELL("nombrearchivo",'FERRO BEDOYA CAMILO ALEJANDRO'!E10))-FIND("]",CELL("nombrearchivo",'FERRO BEDOYA CAMILO ALEJANDRO'!E10),1))</f>
        <v>FERRO BEDOYA CAMILO ALEJANDRO</v>
      </c>
    </row>
    <row r="3" spans="1:17" ht="19.5" customHeight="1" thickBot="1" x14ac:dyDescent="0.35">
      <c r="A3" s="246"/>
      <c r="B3" s="247"/>
      <c r="C3" s="247"/>
      <c r="D3" s="247"/>
      <c r="E3" s="248"/>
      <c r="F3" s="249" t="s">
        <v>95</v>
      </c>
      <c r="G3" s="249"/>
      <c r="H3" s="249"/>
      <c r="I3" s="249"/>
      <c r="J3" s="249"/>
      <c r="K3" s="249"/>
      <c r="L3" s="249"/>
      <c r="M3" s="249"/>
      <c r="N3" s="249"/>
      <c r="O3" s="250"/>
      <c r="Q3" s="152"/>
    </row>
    <row r="4" spans="1:17" ht="15.6" x14ac:dyDescent="0.3">
      <c r="A4" s="251" t="s">
        <v>11</v>
      </c>
      <c r="B4" s="252"/>
      <c r="C4" s="252"/>
      <c r="D4" s="252"/>
      <c r="E4" s="253" t="str">
        <f>GENERAL!AC$2</f>
        <v>PLANTA</v>
      </c>
      <c r="F4" s="253"/>
      <c r="G4" s="253"/>
      <c r="H4" s="153"/>
      <c r="I4" s="153"/>
      <c r="J4" s="153"/>
      <c r="K4" s="153"/>
      <c r="L4" s="153"/>
      <c r="M4" s="153"/>
      <c r="N4" s="153"/>
      <c r="O4" s="154"/>
    </row>
    <row r="5" spans="1:17" ht="15.6" x14ac:dyDescent="0.3">
      <c r="A5" s="256" t="s">
        <v>12</v>
      </c>
      <c r="B5" s="257"/>
      <c r="C5" s="257"/>
      <c r="D5" s="257"/>
      <c r="E5" s="258" t="str">
        <f>GENERAL!A$2</f>
        <v>CHA-P-09-2</v>
      </c>
      <c r="F5" s="258"/>
      <c r="G5" s="258"/>
      <c r="H5" s="8"/>
      <c r="I5" s="8"/>
      <c r="J5" s="8"/>
      <c r="K5" s="8"/>
      <c r="L5" s="8"/>
      <c r="M5" s="8"/>
      <c r="N5" s="8"/>
      <c r="O5" s="9"/>
    </row>
    <row r="6" spans="1:17" ht="15.6" x14ac:dyDescent="0.3">
      <c r="A6" s="256" t="s">
        <v>13</v>
      </c>
      <c r="B6" s="257"/>
      <c r="C6" s="257"/>
      <c r="D6" s="257"/>
      <c r="E6" s="7" t="str">
        <f>GENERAL!A$1</f>
        <v>CIENCIAS HUMANAS Y ARTES</v>
      </c>
      <c r="F6" s="8"/>
      <c r="G6" s="8"/>
      <c r="H6" s="8"/>
      <c r="I6" s="8"/>
      <c r="J6" s="8"/>
      <c r="K6" s="8"/>
      <c r="L6" s="8"/>
      <c r="M6" s="8"/>
      <c r="N6" s="8"/>
      <c r="O6" s="9"/>
    </row>
    <row r="7" spans="1:17" ht="16.2" thickBot="1" x14ac:dyDescent="0.35">
      <c r="A7" s="10"/>
      <c r="B7" s="11"/>
      <c r="C7" s="11"/>
      <c r="D7" s="11"/>
      <c r="E7" s="7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7" ht="25.2" thickBot="1" x14ac:dyDescent="0.35">
      <c r="A8" s="259" t="s">
        <v>14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1"/>
    </row>
    <row r="9" spans="1:17" ht="15" customHeight="1" x14ac:dyDescent="0.3">
      <c r="A9" s="272" t="s">
        <v>15</v>
      </c>
      <c r="B9" s="273"/>
      <c r="C9" s="276" t="s">
        <v>16</v>
      </c>
      <c r="D9" s="191"/>
      <c r="E9" s="278" t="s">
        <v>17</v>
      </c>
      <c r="F9" s="279"/>
      <c r="G9" s="278" t="s">
        <v>18</v>
      </c>
      <c r="H9" s="279"/>
      <c r="I9" s="254" t="s">
        <v>19</v>
      </c>
      <c r="J9" s="254" t="s">
        <v>20</v>
      </c>
      <c r="K9" s="254" t="s">
        <v>21</v>
      </c>
      <c r="L9" s="262" t="s">
        <v>22</v>
      </c>
      <c r="M9" s="264"/>
      <c r="N9" s="264"/>
      <c r="O9" s="266" t="s">
        <v>23</v>
      </c>
    </row>
    <row r="10" spans="1:17" ht="31.5" customHeight="1" thickBot="1" x14ac:dyDescent="0.35">
      <c r="A10" s="274"/>
      <c r="B10" s="275"/>
      <c r="C10" s="277"/>
      <c r="D10" s="188"/>
      <c r="E10" s="277"/>
      <c r="F10" s="280"/>
      <c r="G10" s="277"/>
      <c r="H10" s="280"/>
      <c r="I10" s="255"/>
      <c r="J10" s="255"/>
      <c r="K10" s="255"/>
      <c r="L10" s="263"/>
      <c r="M10" s="265"/>
      <c r="N10" s="265"/>
      <c r="O10" s="267"/>
    </row>
    <row r="11" spans="1:17" ht="44.25" customHeight="1" thickBot="1" x14ac:dyDescent="0.35">
      <c r="A11" s="268"/>
      <c r="B11" s="269"/>
      <c r="C11" s="189">
        <f>O15</f>
        <v>4</v>
      </c>
      <c r="D11" s="190"/>
      <c r="E11" s="270">
        <f>O17</f>
        <v>0</v>
      </c>
      <c r="F11" s="271"/>
      <c r="G11" s="270">
        <f>O19</f>
        <v>3</v>
      </c>
      <c r="H11" s="271"/>
      <c r="I11" s="19">
        <f>O21</f>
        <v>0</v>
      </c>
      <c r="J11" s="19">
        <f>O28</f>
        <v>5</v>
      </c>
      <c r="K11" s="19">
        <f>O33</f>
        <v>2.87</v>
      </c>
      <c r="L11" s="20">
        <f>O38</f>
        <v>0</v>
      </c>
      <c r="M11" s="21"/>
      <c r="N11" s="21"/>
      <c r="O11" s="22">
        <f>IF( SUM(C11:L11)&lt;=30,SUM(C11:L11),"EXCEDE LOS 30 PUNTOS")</f>
        <v>14.870000000000001</v>
      </c>
    </row>
    <row r="12" spans="1:17" ht="15.6" thickTop="1" thickBot="1" x14ac:dyDescent="0.35">
      <c r="A12" s="2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4"/>
    </row>
    <row r="13" spans="1:17" ht="18" thickBot="1" x14ac:dyDescent="0.35">
      <c r="A13" s="284" t="s">
        <v>24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6"/>
      <c r="O13" s="25" t="s">
        <v>25</v>
      </c>
    </row>
    <row r="14" spans="1:17" ht="23.4" thickBot="1" x14ac:dyDescent="0.35">
      <c r="A14" s="281" t="s">
        <v>26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3"/>
      <c r="N14" s="7"/>
      <c r="O14" s="24"/>
    </row>
    <row r="15" spans="1:17" ht="31.5" customHeight="1" thickBot="1" x14ac:dyDescent="0.35">
      <c r="A15" s="287" t="s">
        <v>27</v>
      </c>
      <c r="B15" s="288"/>
      <c r="C15" s="26"/>
      <c r="D15" s="289" t="s">
        <v>148</v>
      </c>
      <c r="E15" s="290"/>
      <c r="F15" s="290"/>
      <c r="G15" s="290"/>
      <c r="H15" s="290"/>
      <c r="I15" s="290"/>
      <c r="J15" s="290"/>
      <c r="K15" s="290"/>
      <c r="L15" s="290"/>
      <c r="M15" s="291"/>
      <c r="N15" s="27"/>
      <c r="O15" s="28">
        <v>4</v>
      </c>
    </row>
    <row r="16" spans="1:17" ht="15" thickBot="1" x14ac:dyDescent="0.35">
      <c r="A16" s="29"/>
      <c r="B16" s="7"/>
      <c r="C16" s="7"/>
      <c r="D16" s="30"/>
      <c r="E16" s="7"/>
      <c r="F16" s="7"/>
      <c r="G16" s="7"/>
      <c r="H16" s="7"/>
      <c r="I16" s="7"/>
      <c r="J16" s="7"/>
      <c r="K16" s="7"/>
      <c r="L16" s="7"/>
      <c r="M16" s="7"/>
      <c r="N16" s="7"/>
      <c r="O16" s="31"/>
    </row>
    <row r="17" spans="1:18" ht="40.5" customHeight="1" thickBot="1" x14ac:dyDescent="0.35">
      <c r="A17" s="292" t="s">
        <v>28</v>
      </c>
      <c r="B17" s="293"/>
      <c r="C17" s="7"/>
      <c r="D17" s="32"/>
      <c r="E17" s="294"/>
      <c r="F17" s="295"/>
      <c r="G17" s="295"/>
      <c r="H17" s="295"/>
      <c r="I17" s="295"/>
      <c r="J17" s="295"/>
      <c r="K17" s="295"/>
      <c r="L17" s="295"/>
      <c r="M17" s="296"/>
      <c r="N17" s="27"/>
      <c r="O17" s="28"/>
    </row>
    <row r="18" spans="1:18" ht="15" thickBot="1" x14ac:dyDescent="0.35">
      <c r="A18" s="29"/>
      <c r="B18" s="7"/>
      <c r="C18" s="7"/>
      <c r="D18" s="30"/>
      <c r="E18" s="7"/>
      <c r="F18" s="7"/>
      <c r="G18" s="7"/>
      <c r="H18" s="7"/>
      <c r="I18" s="7"/>
      <c r="J18" s="7"/>
      <c r="K18" s="7"/>
      <c r="L18" s="7"/>
      <c r="M18" s="7"/>
      <c r="N18" s="7"/>
      <c r="O18" s="31"/>
    </row>
    <row r="19" spans="1:18" ht="40.5" customHeight="1" thickBot="1" x14ac:dyDescent="0.35">
      <c r="A19" s="292" t="s">
        <v>29</v>
      </c>
      <c r="B19" s="293"/>
      <c r="C19" s="26"/>
      <c r="D19" s="195"/>
      <c r="E19" s="295" t="s">
        <v>149</v>
      </c>
      <c r="F19" s="295"/>
      <c r="G19" s="295"/>
      <c r="H19" s="295"/>
      <c r="I19" s="295"/>
      <c r="J19" s="295"/>
      <c r="K19" s="295"/>
      <c r="L19" s="295"/>
      <c r="M19" s="296"/>
      <c r="N19" s="27"/>
      <c r="O19" s="28">
        <v>3</v>
      </c>
    </row>
    <row r="20" spans="1:18" ht="15" thickBot="1" x14ac:dyDescent="0.35">
      <c r="A20" s="2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1"/>
    </row>
    <row r="21" spans="1:18" ht="48.75" customHeight="1" thickBot="1" x14ac:dyDescent="0.35">
      <c r="A21" s="292" t="s">
        <v>30</v>
      </c>
      <c r="B21" s="293"/>
      <c r="C21" s="26"/>
      <c r="D21" s="297"/>
      <c r="E21" s="298"/>
      <c r="F21" s="298"/>
      <c r="G21" s="298"/>
      <c r="H21" s="298"/>
      <c r="I21" s="298"/>
      <c r="J21" s="298"/>
      <c r="K21" s="298"/>
      <c r="L21" s="298"/>
      <c r="M21" s="299"/>
      <c r="N21" s="27"/>
      <c r="O21" s="28">
        <v>0</v>
      </c>
    </row>
    <row r="22" spans="1:18" ht="16.2" thickBot="1" x14ac:dyDescent="0.35">
      <c r="A22" s="34"/>
      <c r="B22" s="35"/>
      <c r="C22" s="19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196"/>
      <c r="O22" s="38"/>
    </row>
    <row r="23" spans="1:18" ht="18.600000000000001" thickTop="1" thickBot="1" x14ac:dyDescent="0.35">
      <c r="A23" s="300" t="s">
        <v>31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2"/>
      <c r="N23" s="7"/>
      <c r="O23" s="151">
        <f>IF( SUM(O15:O21)&lt;=10,SUM(O15:O21),"EXCEDE LOS 10 PUNTOS VALIDOS")</f>
        <v>7</v>
      </c>
    </row>
    <row r="24" spans="1:18" ht="18" thickBot="1" x14ac:dyDescent="0.3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7"/>
      <c r="O24" s="38"/>
    </row>
    <row r="25" spans="1:18" ht="23.4" thickBot="1" x14ac:dyDescent="0.35">
      <c r="A25" s="281" t="s">
        <v>32</v>
      </c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3"/>
      <c r="N25" s="7"/>
      <c r="O25" s="38"/>
    </row>
    <row r="26" spans="1:18" ht="105" customHeight="1" thickBot="1" x14ac:dyDescent="0.35">
      <c r="A26" s="287" t="s">
        <v>33</v>
      </c>
      <c r="B26" s="288"/>
      <c r="C26" s="26"/>
      <c r="D26" s="289" t="s">
        <v>197</v>
      </c>
      <c r="E26" s="290"/>
      <c r="F26" s="290"/>
      <c r="G26" s="290"/>
      <c r="H26" s="290"/>
      <c r="I26" s="290"/>
      <c r="J26" s="290"/>
      <c r="K26" s="290"/>
      <c r="L26" s="290"/>
      <c r="M26" s="291"/>
      <c r="N26" s="27"/>
      <c r="O26" s="28">
        <v>5</v>
      </c>
      <c r="Q26" s="41"/>
      <c r="R26" s="41"/>
    </row>
    <row r="27" spans="1:18" ht="16.2" thickBot="1" x14ac:dyDescent="0.35">
      <c r="A27" s="34"/>
      <c r="B27" s="35"/>
      <c r="C27" s="19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196"/>
      <c r="O27" s="38"/>
    </row>
    <row r="28" spans="1:18" ht="18.600000000000001" thickTop="1" thickBot="1" x14ac:dyDescent="0.35">
      <c r="A28" s="300" t="s">
        <v>34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2"/>
      <c r="N28" s="196"/>
      <c r="O28" s="151">
        <f>IF(O26&lt;=5,O26,"EXCEDE LOS 5 PUNTOS PERMITIDOS")</f>
        <v>5</v>
      </c>
      <c r="Q28" s="41"/>
      <c r="R28" s="41"/>
    </row>
    <row r="29" spans="1:18" ht="15" thickBot="1" x14ac:dyDescent="0.3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38"/>
    </row>
    <row r="30" spans="1:18" ht="23.4" thickBot="1" x14ac:dyDescent="0.35">
      <c r="A30" s="281" t="s">
        <v>35</v>
      </c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3"/>
      <c r="N30" s="43"/>
      <c r="O30" s="38"/>
    </row>
    <row r="31" spans="1:18" ht="104.25" customHeight="1" thickBot="1" x14ac:dyDescent="0.35">
      <c r="A31" s="287" t="s">
        <v>36</v>
      </c>
      <c r="B31" s="288"/>
      <c r="C31" s="26"/>
      <c r="D31" s="289" t="s">
        <v>198</v>
      </c>
      <c r="E31" s="290"/>
      <c r="F31" s="290"/>
      <c r="G31" s="290"/>
      <c r="H31" s="290"/>
      <c r="I31" s="290"/>
      <c r="J31" s="290"/>
      <c r="K31" s="290"/>
      <c r="L31" s="290"/>
      <c r="M31" s="291"/>
      <c r="N31" s="27"/>
      <c r="O31" s="28">
        <v>2.87</v>
      </c>
    </row>
    <row r="32" spans="1:18" ht="15" thickBot="1" x14ac:dyDescent="0.35">
      <c r="A32" s="4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38"/>
    </row>
    <row r="33" spans="1:15" ht="18.600000000000001" thickTop="1" thickBot="1" x14ac:dyDescent="0.35">
      <c r="A33" s="300" t="s">
        <v>37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2"/>
      <c r="N33" s="196"/>
      <c r="O33" s="151">
        <f>IF(O31&lt;=5,O31,"EXCEDE LOS 5 PUNTOS PERMITIDOS")</f>
        <v>2.87</v>
      </c>
    </row>
    <row r="34" spans="1:15" ht="15" thickBot="1" x14ac:dyDescent="0.35">
      <c r="A34" s="4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38"/>
    </row>
    <row r="35" spans="1:15" ht="23.4" thickBot="1" x14ac:dyDescent="0.35">
      <c r="A35" s="281" t="s">
        <v>38</v>
      </c>
      <c r="B35" s="282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3"/>
      <c r="N35" s="7"/>
      <c r="O35" s="38"/>
    </row>
    <row r="36" spans="1:15" ht="105" customHeight="1" thickBot="1" x14ac:dyDescent="0.35">
      <c r="A36" s="292" t="s">
        <v>39</v>
      </c>
      <c r="B36" s="293"/>
      <c r="C36" s="26"/>
      <c r="D36" s="289"/>
      <c r="E36" s="290"/>
      <c r="F36" s="290"/>
      <c r="G36" s="290"/>
      <c r="H36" s="290"/>
      <c r="I36" s="290"/>
      <c r="J36" s="290"/>
      <c r="K36" s="290"/>
      <c r="L36" s="290"/>
      <c r="M36" s="291"/>
      <c r="N36" s="27"/>
      <c r="O36" s="28">
        <v>0</v>
      </c>
    </row>
    <row r="37" spans="1:15" ht="16.2" thickBot="1" x14ac:dyDescent="0.35">
      <c r="A37" s="34"/>
      <c r="B37" s="35"/>
      <c r="C37" s="19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196"/>
      <c r="O37" s="38"/>
    </row>
    <row r="38" spans="1:15" ht="18.600000000000001" thickTop="1" thickBot="1" x14ac:dyDescent="0.35">
      <c r="A38" s="300" t="s">
        <v>40</v>
      </c>
      <c r="B38" s="301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2"/>
      <c r="N38" s="196"/>
      <c r="O38" s="151">
        <f>IF(O36&lt;=10,O36,"EXCEDE LOS 10 PUNTOS PERMITIDOS")</f>
        <v>0</v>
      </c>
    </row>
    <row r="39" spans="1:15" x14ac:dyDescent="0.3">
      <c r="A39" s="4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38"/>
    </row>
    <row r="40" spans="1:15" ht="15" thickBot="1" x14ac:dyDescent="0.35">
      <c r="A40" s="4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45"/>
    </row>
    <row r="41" spans="1:15" ht="24" thickTop="1" thickBot="1" x14ac:dyDescent="0.35">
      <c r="A41" s="303" t="s">
        <v>23</v>
      </c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5"/>
      <c r="N41" s="46"/>
      <c r="O41" s="47">
        <f>IF((O23+O28+O33+O38)&lt;=30,(O23+O28+O33+O38),"ERROR EXCEDE LOS 30 PUNTOS")</f>
        <v>14.870000000000001</v>
      </c>
    </row>
    <row r="42" spans="1:15" x14ac:dyDescent="0.3">
      <c r="A42" s="4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49"/>
    </row>
    <row r="43" spans="1:15" x14ac:dyDescent="0.3">
      <c r="A43" s="48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49"/>
    </row>
    <row r="44" spans="1:15" x14ac:dyDescent="0.3">
      <c r="A44" s="48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49"/>
    </row>
    <row r="45" spans="1:15" x14ac:dyDescent="0.3">
      <c r="A45" s="4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49"/>
    </row>
    <row r="46" spans="1:15" x14ac:dyDescent="0.3">
      <c r="A46" s="4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49"/>
    </row>
    <row r="47" spans="1:15" x14ac:dyDescent="0.3">
      <c r="A47" s="4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49"/>
    </row>
    <row r="48" spans="1:15" x14ac:dyDescent="0.3">
      <c r="A48" s="4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49"/>
    </row>
    <row r="49" spans="1:15" x14ac:dyDescent="0.3">
      <c r="A49" s="4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49"/>
    </row>
    <row r="50" spans="1:15" x14ac:dyDescent="0.3">
      <c r="A50" s="4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49"/>
    </row>
    <row r="51" spans="1:15" x14ac:dyDescent="0.3">
      <c r="A51" s="4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49"/>
    </row>
    <row r="52" spans="1:15" x14ac:dyDescent="0.3">
      <c r="A52" s="4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49"/>
    </row>
    <row r="53" spans="1:15" x14ac:dyDescent="0.3">
      <c r="A53" s="4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50" t="s">
        <v>41</v>
      </c>
    </row>
    <row r="54" spans="1:15" x14ac:dyDescent="0.3">
      <c r="A54" s="4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49"/>
    </row>
    <row r="55" spans="1:15" ht="15" thickBot="1" x14ac:dyDescent="0.35">
      <c r="A55" s="48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49"/>
    </row>
    <row r="56" spans="1:15" ht="25.2" thickBot="1" x14ac:dyDescent="0.35">
      <c r="A56" s="259" t="s">
        <v>42</v>
      </c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1"/>
    </row>
    <row r="57" spans="1:15" ht="15" thickBot="1" x14ac:dyDescent="0.35">
      <c r="A57" s="4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24"/>
    </row>
    <row r="58" spans="1:15" ht="27" thickBot="1" x14ac:dyDescent="0.35">
      <c r="A58" s="306" t="s">
        <v>43</v>
      </c>
      <c r="B58" s="307"/>
      <c r="C58" s="307"/>
      <c r="D58" s="307"/>
      <c r="E58" s="307"/>
      <c r="F58" s="309"/>
      <c r="G58" s="309"/>
      <c r="H58" s="310"/>
      <c r="I58" s="51" t="s">
        <v>44</v>
      </c>
      <c r="J58" s="52" t="s">
        <v>45</v>
      </c>
      <c r="K58" s="192" t="s">
        <v>46</v>
      </c>
      <c r="L58" s="54" t="s">
        <v>47</v>
      </c>
      <c r="M58" s="193"/>
      <c r="N58" s="7"/>
      <c r="O58" s="55" t="s">
        <v>48</v>
      </c>
    </row>
    <row r="59" spans="1:15" ht="23.25" customHeight="1" thickTop="1" thickBot="1" x14ac:dyDescent="0.35">
      <c r="A59" s="56">
        <v>1</v>
      </c>
      <c r="B59" s="311" t="s">
        <v>49</v>
      </c>
      <c r="C59" s="311"/>
      <c r="D59" s="311"/>
      <c r="E59" s="311"/>
      <c r="F59" s="312"/>
      <c r="G59" s="312"/>
      <c r="H59" s="312"/>
      <c r="I59" s="57" t="s">
        <v>50</v>
      </c>
      <c r="J59" s="58">
        <v>0</v>
      </c>
      <c r="K59" s="58">
        <v>0</v>
      </c>
      <c r="L59" s="59">
        <v>0</v>
      </c>
      <c r="M59" s="43"/>
      <c r="N59" s="43"/>
      <c r="O59" s="60">
        <f>J59+K59+L59</f>
        <v>0</v>
      </c>
    </row>
    <row r="60" spans="1:15" ht="15.6" thickTop="1" thickBot="1" x14ac:dyDescent="0.35">
      <c r="A60" s="61">
        <v>2</v>
      </c>
      <c r="B60" s="313" t="s">
        <v>51</v>
      </c>
      <c r="C60" s="314"/>
      <c r="D60" s="314"/>
      <c r="E60" s="314"/>
      <c r="F60" s="315"/>
      <c r="G60" s="315"/>
      <c r="H60" s="315"/>
      <c r="I60" s="62" t="s">
        <v>50</v>
      </c>
      <c r="J60" s="63">
        <v>0</v>
      </c>
      <c r="K60" s="63">
        <v>0</v>
      </c>
      <c r="L60" s="64">
        <v>0</v>
      </c>
      <c r="M60" s="43"/>
      <c r="N60" s="43"/>
      <c r="O60" s="60">
        <f t="shared" ref="O60:O65" si="0">J60+K60+L60</f>
        <v>0</v>
      </c>
    </row>
    <row r="61" spans="1:15" ht="15.6" thickTop="1" thickBot="1" x14ac:dyDescent="0.35">
      <c r="A61" s="61">
        <v>3</v>
      </c>
      <c r="B61" s="314" t="s">
        <v>52</v>
      </c>
      <c r="C61" s="314"/>
      <c r="D61" s="314"/>
      <c r="E61" s="314"/>
      <c r="F61" s="315"/>
      <c r="G61" s="315"/>
      <c r="H61" s="315"/>
      <c r="I61" s="62" t="s">
        <v>53</v>
      </c>
      <c r="J61" s="63">
        <v>0</v>
      </c>
      <c r="K61" s="63">
        <v>0</v>
      </c>
      <c r="L61" s="64">
        <v>0</v>
      </c>
      <c r="M61" s="43"/>
      <c r="N61" s="43"/>
      <c r="O61" s="60">
        <f t="shared" si="0"/>
        <v>0</v>
      </c>
    </row>
    <row r="62" spans="1:15" ht="15.6" thickTop="1" thickBot="1" x14ac:dyDescent="0.35">
      <c r="A62" s="61">
        <v>4</v>
      </c>
      <c r="B62" s="314" t="s">
        <v>54</v>
      </c>
      <c r="C62" s="314"/>
      <c r="D62" s="314"/>
      <c r="E62" s="314"/>
      <c r="F62" s="315"/>
      <c r="G62" s="315"/>
      <c r="H62" s="315"/>
      <c r="I62" s="62" t="s">
        <v>53</v>
      </c>
      <c r="J62" s="63">
        <v>0</v>
      </c>
      <c r="K62" s="63">
        <v>0</v>
      </c>
      <c r="L62" s="64">
        <v>0</v>
      </c>
      <c r="M62" s="43"/>
      <c r="N62" s="43"/>
      <c r="O62" s="60">
        <f t="shared" si="0"/>
        <v>0</v>
      </c>
    </row>
    <row r="63" spans="1:15" ht="15.6" thickTop="1" thickBot="1" x14ac:dyDescent="0.35">
      <c r="A63" s="61">
        <v>5</v>
      </c>
      <c r="B63" s="314" t="s">
        <v>55</v>
      </c>
      <c r="C63" s="314"/>
      <c r="D63" s="314"/>
      <c r="E63" s="314"/>
      <c r="F63" s="315"/>
      <c r="G63" s="315"/>
      <c r="H63" s="315"/>
      <c r="I63" s="62" t="s">
        <v>53</v>
      </c>
      <c r="J63" s="63">
        <v>0</v>
      </c>
      <c r="K63" s="63">
        <v>0</v>
      </c>
      <c r="L63" s="64">
        <v>0</v>
      </c>
      <c r="M63" s="43"/>
      <c r="N63" s="43"/>
      <c r="O63" s="60">
        <f t="shared" si="0"/>
        <v>0</v>
      </c>
    </row>
    <row r="64" spans="1:15" ht="15.6" thickTop="1" thickBot="1" x14ac:dyDescent="0.35">
      <c r="A64" s="61">
        <v>6</v>
      </c>
      <c r="B64" s="314" t="s">
        <v>56</v>
      </c>
      <c r="C64" s="314"/>
      <c r="D64" s="314"/>
      <c r="E64" s="314"/>
      <c r="F64" s="315"/>
      <c r="G64" s="315"/>
      <c r="H64" s="315"/>
      <c r="I64" s="62" t="s">
        <v>57</v>
      </c>
      <c r="J64" s="63">
        <v>0</v>
      </c>
      <c r="K64" s="63">
        <v>0</v>
      </c>
      <c r="L64" s="64">
        <v>0</v>
      </c>
      <c r="M64" s="43"/>
      <c r="N64" s="43"/>
      <c r="O64" s="60">
        <f t="shared" si="0"/>
        <v>0</v>
      </c>
    </row>
    <row r="65" spans="1:15" ht="15.6" thickTop="1" thickBot="1" x14ac:dyDescent="0.35">
      <c r="A65" s="65">
        <v>7</v>
      </c>
      <c r="B65" s="316" t="s">
        <v>58</v>
      </c>
      <c r="C65" s="316"/>
      <c r="D65" s="316"/>
      <c r="E65" s="316"/>
      <c r="F65" s="317"/>
      <c r="G65" s="317"/>
      <c r="H65" s="317"/>
      <c r="I65" s="66" t="s">
        <v>57</v>
      </c>
      <c r="J65" s="67">
        <v>0</v>
      </c>
      <c r="K65" s="67">
        <v>0</v>
      </c>
      <c r="L65" s="68">
        <v>0</v>
      </c>
      <c r="M65" s="43"/>
      <c r="N65" s="43"/>
      <c r="O65" s="60">
        <f t="shared" si="0"/>
        <v>0</v>
      </c>
    </row>
    <row r="66" spans="1:15" ht="16.2" thickBot="1" x14ac:dyDescent="0.35">
      <c r="A66" s="318" t="s">
        <v>59</v>
      </c>
      <c r="B66" s="319"/>
      <c r="C66" s="319"/>
      <c r="D66" s="319"/>
      <c r="E66" s="319"/>
      <c r="F66" s="319"/>
      <c r="G66" s="319"/>
      <c r="H66" s="319"/>
      <c r="I66" s="320"/>
      <c r="J66" s="69">
        <f>SUM(J59:J65)</f>
        <v>0</v>
      </c>
      <c r="K66" s="70">
        <f>SUM(K59:K65)</f>
        <v>0</v>
      </c>
      <c r="L66" s="71">
        <f>SUM(L59:L65)</f>
        <v>0</v>
      </c>
      <c r="M66" s="72"/>
      <c r="N66" s="43"/>
      <c r="O66" s="73">
        <f>SUM(O59:O65)</f>
        <v>0</v>
      </c>
    </row>
    <row r="67" spans="1:15" ht="18.600000000000001" thickTop="1" thickBot="1" x14ac:dyDescent="0.35">
      <c r="A67" s="321" t="s">
        <v>60</v>
      </c>
      <c r="B67" s="322"/>
      <c r="C67" s="322"/>
      <c r="D67" s="322"/>
      <c r="E67" s="322"/>
      <c r="F67" s="322"/>
      <c r="G67" s="322"/>
      <c r="H67" s="322"/>
      <c r="I67" s="322"/>
      <c r="J67" s="323"/>
      <c r="K67" s="323"/>
      <c r="L67" s="324"/>
      <c r="M67" s="7"/>
      <c r="N67" s="74"/>
      <c r="O67" s="75">
        <f>O66/3</f>
        <v>0</v>
      </c>
    </row>
    <row r="68" spans="1:15" ht="15" thickBot="1" x14ac:dyDescent="0.35">
      <c r="A68" s="4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24"/>
    </row>
    <row r="69" spans="1:15" ht="27" thickBot="1" x14ac:dyDescent="0.35">
      <c r="A69" s="306" t="s">
        <v>61</v>
      </c>
      <c r="B69" s="307"/>
      <c r="C69" s="307"/>
      <c r="D69" s="307"/>
      <c r="E69" s="307"/>
      <c r="F69" s="307"/>
      <c r="G69" s="307"/>
      <c r="H69" s="308"/>
      <c r="I69" s="76" t="s">
        <v>44</v>
      </c>
      <c r="J69" s="52" t="s">
        <v>45</v>
      </c>
      <c r="K69" s="192" t="s">
        <v>46</v>
      </c>
      <c r="L69" s="54" t="s">
        <v>47</v>
      </c>
      <c r="M69" s="193"/>
      <c r="N69" s="7"/>
      <c r="O69" s="55" t="s">
        <v>48</v>
      </c>
    </row>
    <row r="70" spans="1:15" ht="16.8" thickTop="1" thickBot="1" x14ac:dyDescent="0.35">
      <c r="A70" s="56">
        <v>1</v>
      </c>
      <c r="B70" s="328" t="s">
        <v>62</v>
      </c>
      <c r="C70" s="328"/>
      <c r="D70" s="328"/>
      <c r="E70" s="328"/>
      <c r="F70" s="312"/>
      <c r="G70" s="312"/>
      <c r="H70" s="312"/>
      <c r="I70" s="77" t="s">
        <v>63</v>
      </c>
      <c r="J70" s="78">
        <v>0</v>
      </c>
      <c r="K70" s="78">
        <v>0</v>
      </c>
      <c r="L70" s="79">
        <v>0</v>
      </c>
      <c r="M70" s="80"/>
      <c r="N70" s="43"/>
      <c r="O70" s="60">
        <f>J70+K70+L70</f>
        <v>0</v>
      </c>
    </row>
    <row r="71" spans="1:15" ht="16.8" thickTop="1" thickBot="1" x14ac:dyDescent="0.35">
      <c r="A71" s="61">
        <v>2</v>
      </c>
      <c r="B71" s="313" t="s">
        <v>64</v>
      </c>
      <c r="C71" s="313"/>
      <c r="D71" s="313"/>
      <c r="E71" s="313"/>
      <c r="F71" s="315"/>
      <c r="G71" s="315"/>
      <c r="H71" s="315"/>
      <c r="I71" s="81" t="s">
        <v>63</v>
      </c>
      <c r="J71" s="82">
        <v>0</v>
      </c>
      <c r="K71" s="82">
        <v>0</v>
      </c>
      <c r="L71" s="83">
        <v>0</v>
      </c>
      <c r="M71" s="80"/>
      <c r="N71" s="43"/>
      <c r="O71" s="60">
        <f>J71+K71+L71</f>
        <v>0</v>
      </c>
    </row>
    <row r="72" spans="1:15" ht="16.8" thickTop="1" thickBot="1" x14ac:dyDescent="0.35">
      <c r="A72" s="65">
        <v>3</v>
      </c>
      <c r="B72" s="329" t="s">
        <v>65</v>
      </c>
      <c r="C72" s="329"/>
      <c r="D72" s="329"/>
      <c r="E72" s="329"/>
      <c r="F72" s="317"/>
      <c r="G72" s="317"/>
      <c r="H72" s="317"/>
      <c r="I72" s="84" t="s">
        <v>63</v>
      </c>
      <c r="J72" s="85">
        <v>0</v>
      </c>
      <c r="K72" s="85">
        <v>0</v>
      </c>
      <c r="L72" s="86">
        <v>0</v>
      </c>
      <c r="M72" s="80"/>
      <c r="N72" s="43"/>
      <c r="O72" s="60">
        <f>J72+K72+L72</f>
        <v>0</v>
      </c>
    </row>
    <row r="73" spans="1:15" ht="15.6" thickTop="1" thickBot="1" x14ac:dyDescent="0.35">
      <c r="A73" s="42"/>
      <c r="B73" s="287" t="s">
        <v>66</v>
      </c>
      <c r="C73" s="330"/>
      <c r="D73" s="330"/>
      <c r="E73" s="330"/>
      <c r="F73" s="330"/>
      <c r="G73" s="330"/>
      <c r="H73" s="330"/>
      <c r="I73" s="288"/>
      <c r="J73" s="87">
        <f>SUM(J70:J72)</f>
        <v>0</v>
      </c>
      <c r="K73" s="87">
        <f>SUM(K70:K72)</f>
        <v>0</v>
      </c>
      <c r="L73" s="88">
        <f>SUM(L70:L72)</f>
        <v>0</v>
      </c>
      <c r="M73" s="80"/>
      <c r="N73" s="43"/>
      <c r="O73" s="89">
        <f>SUM(O70:O72)</f>
        <v>0</v>
      </c>
    </row>
    <row r="74" spans="1:15" ht="18.600000000000001" thickTop="1" thickBot="1" x14ac:dyDescent="0.35">
      <c r="A74" s="331" t="s">
        <v>67</v>
      </c>
      <c r="B74" s="332"/>
      <c r="C74" s="332"/>
      <c r="D74" s="332"/>
      <c r="E74" s="332"/>
      <c r="F74" s="332"/>
      <c r="G74" s="332"/>
      <c r="H74" s="332"/>
      <c r="I74" s="332"/>
      <c r="J74" s="332"/>
      <c r="K74" s="332"/>
      <c r="L74" s="333"/>
      <c r="M74" s="80"/>
      <c r="N74" s="43"/>
      <c r="O74" s="75">
        <f>O73/3</f>
        <v>0</v>
      </c>
    </row>
    <row r="75" spans="1:15" ht="18.600000000000001" thickTop="1" thickBot="1" x14ac:dyDescent="0.35">
      <c r="A75" s="334"/>
      <c r="B75" s="335"/>
      <c r="C75" s="335"/>
      <c r="D75" s="335"/>
      <c r="E75" s="335"/>
      <c r="F75" s="335"/>
      <c r="G75" s="335"/>
      <c r="H75" s="335"/>
      <c r="I75" s="335"/>
      <c r="J75" s="335"/>
      <c r="K75" s="336"/>
      <c r="L75" s="336"/>
      <c r="M75" s="80"/>
      <c r="N75" s="43"/>
      <c r="O75" s="194"/>
    </row>
    <row r="76" spans="1:15" ht="27" thickBot="1" x14ac:dyDescent="0.35">
      <c r="A76" s="337" t="s">
        <v>68</v>
      </c>
      <c r="B76" s="338"/>
      <c r="C76" s="338"/>
      <c r="D76" s="338"/>
      <c r="E76" s="338"/>
      <c r="F76" s="338"/>
      <c r="G76" s="338"/>
      <c r="H76" s="339"/>
      <c r="I76" s="91" t="s">
        <v>44</v>
      </c>
      <c r="J76" s="55" t="s">
        <v>45</v>
      </c>
      <c r="K76" s="193"/>
      <c r="L76" s="193"/>
      <c r="M76" s="80"/>
      <c r="N76" s="43"/>
      <c r="O76" s="92" t="s">
        <v>48</v>
      </c>
    </row>
    <row r="77" spans="1:15" ht="16.2" thickBot="1" x14ac:dyDescent="0.35">
      <c r="A77" s="93">
        <v>1</v>
      </c>
      <c r="B77" s="340" t="s">
        <v>69</v>
      </c>
      <c r="C77" s="340"/>
      <c r="D77" s="340"/>
      <c r="E77" s="340"/>
      <c r="F77" s="341"/>
      <c r="G77" s="342"/>
      <c r="H77" s="343"/>
      <c r="I77" s="94" t="s">
        <v>63</v>
      </c>
      <c r="J77" s="88">
        <v>0</v>
      </c>
      <c r="K77" s="80"/>
      <c r="L77" s="80"/>
      <c r="M77" s="80"/>
      <c r="N77" s="43"/>
      <c r="O77" s="95">
        <f>J77</f>
        <v>0</v>
      </c>
    </row>
    <row r="78" spans="1:15" ht="16.2" thickBot="1" x14ac:dyDescent="0.35">
      <c r="A78" s="61">
        <v>2</v>
      </c>
      <c r="B78" s="313" t="s">
        <v>70</v>
      </c>
      <c r="C78" s="313"/>
      <c r="D78" s="313"/>
      <c r="E78" s="313"/>
      <c r="F78" s="315"/>
      <c r="G78" s="344"/>
      <c r="H78" s="345"/>
      <c r="I78" s="96" t="s">
        <v>63</v>
      </c>
      <c r="J78" s="97">
        <v>0</v>
      </c>
      <c r="K78" s="80"/>
      <c r="L78" s="80"/>
      <c r="M78" s="80"/>
      <c r="N78" s="43"/>
      <c r="O78" s="95">
        <f>J78</f>
        <v>0</v>
      </c>
    </row>
    <row r="79" spans="1:15" ht="16.2" thickBot="1" x14ac:dyDescent="0.35">
      <c r="A79" s="65">
        <v>3</v>
      </c>
      <c r="B79" s="329" t="s">
        <v>71</v>
      </c>
      <c r="C79" s="329"/>
      <c r="D79" s="329"/>
      <c r="E79" s="329"/>
      <c r="F79" s="317"/>
      <c r="G79" s="346"/>
      <c r="H79" s="347"/>
      <c r="I79" s="98" t="s">
        <v>63</v>
      </c>
      <c r="J79" s="99">
        <v>0</v>
      </c>
      <c r="K79" s="80"/>
      <c r="L79" s="80"/>
      <c r="M79" s="80"/>
      <c r="N79" s="43"/>
      <c r="O79" s="95">
        <f>J79</f>
        <v>0</v>
      </c>
    </row>
    <row r="80" spans="1:15" ht="16.2" thickBot="1" x14ac:dyDescent="0.35">
      <c r="A80" s="348" t="s">
        <v>72</v>
      </c>
      <c r="B80" s="349"/>
      <c r="C80" s="349"/>
      <c r="D80" s="349"/>
      <c r="E80" s="349"/>
      <c r="F80" s="349"/>
      <c r="G80" s="349"/>
      <c r="H80" s="349"/>
      <c r="I80" s="350"/>
      <c r="J80" s="25">
        <f>SUM(J77:J79)</f>
        <v>0</v>
      </c>
      <c r="K80" s="72"/>
      <c r="L80" s="72"/>
      <c r="M80" s="72"/>
      <c r="N80" s="43"/>
      <c r="O80" s="38"/>
    </row>
    <row r="81" spans="1:15" ht="18.600000000000001" thickTop="1" thickBot="1" x14ac:dyDescent="0.35">
      <c r="A81" s="325" t="s">
        <v>73</v>
      </c>
      <c r="B81" s="326"/>
      <c r="C81" s="326"/>
      <c r="D81" s="326"/>
      <c r="E81" s="326"/>
      <c r="F81" s="326"/>
      <c r="G81" s="326"/>
      <c r="H81" s="326"/>
      <c r="I81" s="326"/>
      <c r="J81" s="326"/>
      <c r="K81" s="326"/>
      <c r="L81" s="327"/>
      <c r="M81" s="72"/>
      <c r="N81" s="43"/>
      <c r="O81" s="75">
        <f>SUM(O77:O79)</f>
        <v>0</v>
      </c>
    </row>
    <row r="82" spans="1:15" x14ac:dyDescent="0.3">
      <c r="A82" s="44"/>
      <c r="B82" s="7"/>
      <c r="C82" s="7"/>
      <c r="D82" s="7"/>
      <c r="E82" s="354"/>
      <c r="F82" s="354"/>
      <c r="G82" s="354"/>
      <c r="H82" s="354"/>
      <c r="I82" s="354"/>
      <c r="J82" s="354"/>
      <c r="K82" s="354"/>
      <c r="L82" s="354"/>
      <c r="M82" s="354"/>
      <c r="N82" s="354"/>
      <c r="O82" s="355"/>
    </row>
    <row r="83" spans="1:15" ht="15" thickBot="1" x14ac:dyDescent="0.35">
      <c r="A83" s="4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24"/>
    </row>
    <row r="84" spans="1:15" ht="25.2" thickBot="1" x14ac:dyDescent="0.35">
      <c r="A84" s="259" t="s">
        <v>74</v>
      </c>
      <c r="B84" s="260"/>
      <c r="C84" s="260"/>
      <c r="D84" s="260"/>
      <c r="E84" s="260"/>
      <c r="F84" s="260"/>
      <c r="G84" s="260"/>
      <c r="H84" s="260"/>
      <c r="I84" s="260"/>
      <c r="J84" s="260"/>
      <c r="K84" s="260"/>
      <c r="L84" s="260"/>
      <c r="M84" s="260"/>
      <c r="N84" s="260"/>
      <c r="O84" s="261"/>
    </row>
    <row r="85" spans="1:15" ht="15" thickBot="1" x14ac:dyDescent="0.35">
      <c r="A85" s="4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24"/>
    </row>
    <row r="86" spans="1:15" ht="24.6" thickBot="1" x14ac:dyDescent="0.35">
      <c r="A86" s="356" t="s">
        <v>75</v>
      </c>
      <c r="B86" s="357"/>
      <c r="C86" s="357"/>
      <c r="D86" s="357"/>
      <c r="E86" s="357"/>
      <c r="F86" s="358"/>
      <c r="G86" s="358"/>
      <c r="H86" s="359"/>
      <c r="I86" s="91" t="s">
        <v>44</v>
      </c>
      <c r="J86" s="193"/>
      <c r="K86" s="7"/>
      <c r="L86" s="7"/>
      <c r="M86" s="7"/>
      <c r="N86" s="7"/>
      <c r="O86" s="91" t="s">
        <v>48</v>
      </c>
    </row>
    <row r="87" spans="1:15" ht="16.8" thickTop="1" thickBot="1" x14ac:dyDescent="0.35">
      <c r="A87" s="100">
        <v>1</v>
      </c>
      <c r="B87" s="360" t="s">
        <v>76</v>
      </c>
      <c r="C87" s="361"/>
      <c r="D87" s="361"/>
      <c r="E87" s="361"/>
      <c r="F87" s="362"/>
      <c r="G87" s="362"/>
      <c r="H87" s="363"/>
      <c r="I87" s="101" t="s">
        <v>77</v>
      </c>
      <c r="J87" s="102"/>
      <c r="K87" s="49"/>
      <c r="L87" s="49"/>
      <c r="M87" s="49"/>
      <c r="N87" s="43"/>
      <c r="O87" s="103">
        <v>0</v>
      </c>
    </row>
    <row r="88" spans="1:15" ht="16.2" thickBot="1" x14ac:dyDescent="0.35">
      <c r="A88" s="104"/>
      <c r="B88" s="105"/>
      <c r="C88" s="105"/>
      <c r="D88" s="105"/>
      <c r="E88" s="105"/>
      <c r="F88" s="43"/>
      <c r="G88" s="43"/>
      <c r="H88" s="43"/>
      <c r="I88" s="72"/>
      <c r="J88" s="72"/>
      <c r="K88" s="49"/>
      <c r="L88" s="49"/>
      <c r="M88" s="49"/>
      <c r="N88" s="43"/>
      <c r="O88" s="106"/>
    </row>
    <row r="89" spans="1:15" ht="18.600000000000001" thickTop="1" thickBot="1" x14ac:dyDescent="0.35">
      <c r="A89" s="364" t="s">
        <v>78</v>
      </c>
      <c r="B89" s="365"/>
      <c r="C89" s="365"/>
      <c r="D89" s="365"/>
      <c r="E89" s="365"/>
      <c r="F89" s="365"/>
      <c r="G89" s="365"/>
      <c r="H89" s="365"/>
      <c r="I89" s="365"/>
      <c r="J89" s="365"/>
      <c r="K89" s="366"/>
      <c r="L89" s="102"/>
      <c r="M89" s="7"/>
      <c r="N89" s="107"/>
      <c r="O89" s="108">
        <f>O87</f>
        <v>0</v>
      </c>
    </row>
    <row r="90" spans="1:15" ht="15.6" thickTop="1" thickBot="1" x14ac:dyDescent="0.35">
      <c r="A90" s="4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24"/>
    </row>
    <row r="91" spans="1:15" ht="28.8" thickBot="1" x14ac:dyDescent="0.35">
      <c r="A91" s="367" t="s">
        <v>79</v>
      </c>
      <c r="B91" s="368"/>
      <c r="C91" s="368"/>
      <c r="D91" s="368"/>
      <c r="E91" s="368"/>
      <c r="F91" s="368"/>
      <c r="G91" s="368"/>
      <c r="H91" s="368"/>
      <c r="I91" s="368"/>
      <c r="J91" s="368"/>
      <c r="K91" s="368"/>
      <c r="L91" s="368"/>
      <c r="M91" s="368"/>
      <c r="N91" s="368"/>
      <c r="O91" s="369"/>
    </row>
    <row r="92" spans="1:15" ht="15" thickBot="1" x14ac:dyDescent="0.35">
      <c r="A92" s="4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24"/>
    </row>
    <row r="93" spans="1:15" ht="18" thickTop="1" x14ac:dyDescent="0.3">
      <c r="A93" s="370" t="s">
        <v>23</v>
      </c>
      <c r="B93" s="371"/>
      <c r="C93" s="371"/>
      <c r="D93" s="371"/>
      <c r="E93" s="371"/>
      <c r="F93" s="371"/>
      <c r="G93" s="371"/>
      <c r="H93" s="371"/>
      <c r="I93" s="371"/>
      <c r="J93" s="371"/>
      <c r="K93" s="372"/>
      <c r="L93" s="109"/>
      <c r="M93" s="109"/>
      <c r="N93" s="110"/>
      <c r="O93" s="111">
        <f>O41</f>
        <v>14.870000000000001</v>
      </c>
    </row>
    <row r="94" spans="1:15" ht="17.399999999999999" x14ac:dyDescent="0.3">
      <c r="A94" s="373" t="s">
        <v>80</v>
      </c>
      <c r="B94" s="374"/>
      <c r="C94" s="374"/>
      <c r="D94" s="374"/>
      <c r="E94" s="374"/>
      <c r="F94" s="374"/>
      <c r="G94" s="374"/>
      <c r="H94" s="374"/>
      <c r="I94" s="374"/>
      <c r="J94" s="374"/>
      <c r="K94" s="375"/>
      <c r="L94" s="109"/>
      <c r="M94" s="109"/>
      <c r="N94" s="110"/>
      <c r="O94" s="112">
        <f>O67</f>
        <v>0</v>
      </c>
    </row>
    <row r="95" spans="1:15" ht="17.399999999999999" x14ac:dyDescent="0.3">
      <c r="A95" s="373" t="s">
        <v>81</v>
      </c>
      <c r="B95" s="374"/>
      <c r="C95" s="374"/>
      <c r="D95" s="374"/>
      <c r="E95" s="374"/>
      <c r="F95" s="374"/>
      <c r="G95" s="374"/>
      <c r="H95" s="374"/>
      <c r="I95" s="374"/>
      <c r="J95" s="374"/>
      <c r="K95" s="375"/>
      <c r="L95" s="109"/>
      <c r="M95" s="109"/>
      <c r="N95" s="110"/>
      <c r="O95" s="113">
        <f>O74</f>
        <v>0</v>
      </c>
    </row>
    <row r="96" spans="1:15" ht="17.399999999999999" x14ac:dyDescent="0.3">
      <c r="A96" s="373" t="s">
        <v>82</v>
      </c>
      <c r="B96" s="374"/>
      <c r="C96" s="374"/>
      <c r="D96" s="374"/>
      <c r="E96" s="374"/>
      <c r="F96" s="374"/>
      <c r="G96" s="374"/>
      <c r="H96" s="374"/>
      <c r="I96" s="374"/>
      <c r="J96" s="374"/>
      <c r="K96" s="375"/>
      <c r="L96" s="109"/>
      <c r="M96" s="109"/>
      <c r="N96" s="110"/>
      <c r="O96" s="114">
        <f>O81</f>
        <v>0</v>
      </c>
    </row>
    <row r="97" spans="1:15" ht="18" thickBot="1" x14ac:dyDescent="0.35">
      <c r="A97" s="376" t="s">
        <v>83</v>
      </c>
      <c r="B97" s="377"/>
      <c r="C97" s="377"/>
      <c r="D97" s="377"/>
      <c r="E97" s="377"/>
      <c r="F97" s="377"/>
      <c r="G97" s="377"/>
      <c r="H97" s="377"/>
      <c r="I97" s="377"/>
      <c r="J97" s="377"/>
      <c r="K97" s="378"/>
      <c r="L97" s="109"/>
      <c r="M97" s="109"/>
      <c r="N97" s="110"/>
      <c r="O97" s="114">
        <f>O87</f>
        <v>0</v>
      </c>
    </row>
    <row r="98" spans="1:15" ht="24" thickTop="1" thickBot="1" x14ac:dyDescent="0.35">
      <c r="A98" s="351" t="s">
        <v>84</v>
      </c>
      <c r="B98" s="352"/>
      <c r="C98" s="352"/>
      <c r="D98" s="352"/>
      <c r="E98" s="352"/>
      <c r="F98" s="352"/>
      <c r="G98" s="352"/>
      <c r="H98" s="352"/>
      <c r="I98" s="352"/>
      <c r="J98" s="352"/>
      <c r="K98" s="353"/>
      <c r="L98" s="115"/>
      <c r="M98" s="116"/>
      <c r="N98" s="117"/>
      <c r="O98" s="118">
        <f>SUM(O93:O97)</f>
        <v>14.870000000000001</v>
      </c>
    </row>
    <row r="99" spans="1:15" x14ac:dyDescent="0.3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</row>
  </sheetData>
  <sheetProtection algorithmName="SHA-512" hashValue="9ii8IFvBU4xL16dFoEHvq3JJgGVUGBcVRMrIi3VhPZ4GrfLK9dbAW7s7PrUIDOV3UhcR3K4bJ9I9/NTSWIdlyg==" saltValue="im6NwAaO50q5zh1KFfCKDA==" spinCount="100000" sheet="1" objects="1" scenarios="1"/>
  <mergeCells count="84">
    <mergeCell ref="A98:K98"/>
    <mergeCell ref="E82:O82"/>
    <mergeCell ref="A84:O84"/>
    <mergeCell ref="A86:H86"/>
    <mergeCell ref="B87:H87"/>
    <mergeCell ref="A89:K89"/>
    <mergeCell ref="A91:O91"/>
    <mergeCell ref="A93:K93"/>
    <mergeCell ref="A94:K94"/>
    <mergeCell ref="A95:K95"/>
    <mergeCell ref="A96:K96"/>
    <mergeCell ref="A97:K97"/>
    <mergeCell ref="A81:L81"/>
    <mergeCell ref="B70:H70"/>
    <mergeCell ref="B71:H71"/>
    <mergeCell ref="B72:H72"/>
    <mergeCell ref="B73:I73"/>
    <mergeCell ref="A74:L74"/>
    <mergeCell ref="A75:L75"/>
    <mergeCell ref="A76:H76"/>
    <mergeCell ref="B77:H77"/>
    <mergeCell ref="B78:H78"/>
    <mergeCell ref="B79:H79"/>
    <mergeCell ref="A80:I80"/>
    <mergeCell ref="A69:H69"/>
    <mergeCell ref="A56:O56"/>
    <mergeCell ref="A58:H58"/>
    <mergeCell ref="B59:H59"/>
    <mergeCell ref="B60:H60"/>
    <mergeCell ref="B61:H61"/>
    <mergeCell ref="B62:H62"/>
    <mergeCell ref="B63:H63"/>
    <mergeCell ref="B64:H64"/>
    <mergeCell ref="B65:H65"/>
    <mergeCell ref="A66:I66"/>
    <mergeCell ref="A67:L67"/>
    <mergeCell ref="A11:B11"/>
    <mergeCell ref="E11:F11"/>
    <mergeCell ref="A41:M41"/>
    <mergeCell ref="A26:B26"/>
    <mergeCell ref="D26:M26"/>
    <mergeCell ref="A28:M28"/>
    <mergeCell ref="A30:M30"/>
    <mergeCell ref="A31:B31"/>
    <mergeCell ref="D31:M31"/>
    <mergeCell ref="A33:M33"/>
    <mergeCell ref="A35:M35"/>
    <mergeCell ref="A36:B36"/>
    <mergeCell ref="D36:M36"/>
    <mergeCell ref="A38:M38"/>
    <mergeCell ref="A25:M25"/>
    <mergeCell ref="A13:N13"/>
    <mergeCell ref="A14:M14"/>
    <mergeCell ref="A15:B15"/>
    <mergeCell ref="D15:M15"/>
    <mergeCell ref="A17:B17"/>
    <mergeCell ref="E17:M17"/>
    <mergeCell ref="A19:B19"/>
    <mergeCell ref="E19:M19"/>
    <mergeCell ref="A21:B21"/>
    <mergeCell ref="D21:M21"/>
    <mergeCell ref="A23:M23"/>
    <mergeCell ref="G11:H11"/>
    <mergeCell ref="A5:D5"/>
    <mergeCell ref="E5:G5"/>
    <mergeCell ref="A6:D6"/>
    <mergeCell ref="A8:O8"/>
    <mergeCell ref="A9:B10"/>
    <mergeCell ref="C9:C10"/>
    <mergeCell ref="E9:F10"/>
    <mergeCell ref="G9:H10"/>
    <mergeCell ref="I9:I10"/>
    <mergeCell ref="J9:J10"/>
    <mergeCell ref="K9:K10"/>
    <mergeCell ref="L9:L10"/>
    <mergeCell ref="M9:M10"/>
    <mergeCell ref="N9:N10"/>
    <mergeCell ref="O9:O10"/>
    <mergeCell ref="A1:E3"/>
    <mergeCell ref="F1:O1"/>
    <mergeCell ref="F2:O2"/>
    <mergeCell ref="F3:O3"/>
    <mergeCell ref="A4:D4"/>
    <mergeCell ref="E4:G4"/>
  </mergeCells>
  <dataValidations count="6">
    <dataValidation type="decimal" allowBlank="1" showInputMessage="1" showErrorMessage="1" errorTitle="Error Pregado" error="El pregrado no puede superar los 4 PUNTOS" sqref="O15">
      <formula1>0</formula1>
      <formula2>4</formula2>
    </dataValidation>
    <dataValidation allowBlank="1" showInputMessage="1" showErrorMessage="1" errorTitle="Error Especializacion" error="La especializacion no puede superar 1 PUNTO" sqref="O17"/>
    <dataValidation allowBlank="1" showInputMessage="1" showErrorMessage="1" errorTitle="Error Maestrias" error="La maestria no puede superar los 3 PUNTOS" sqref="O19"/>
    <dataValidation allowBlank="1" showInputMessage="1" showErrorMessage="1" errorTitle="Error Doctorado" error="El doctorado no puede superar los 6 PUNTOS" sqref="O21"/>
    <dataValidation type="decimal" allowBlank="1" showInputMessage="1" showErrorMessage="1" errorTitle="Error Formacion Academica" error="La formacion academica no puede superar los 10 PUNTOS" sqref="O23">
      <formula1>0</formula1>
      <formula2>9</formula2>
    </dataValidation>
    <dataValidation type="decimal" allowBlank="1" showInputMessage="1" showErrorMessage="1" errorTitle="Error General" error="La evaluación de hoja de vida no puede superar los 30 PUNTOS" sqref="O11">
      <formula1>0</formula1>
      <formula2>30</formula2>
    </dataValidation>
  </dataValidations>
  <pageMargins left="0.7" right="0.7" top="0.75" bottom="0.75" header="0.3" footer="0.3"/>
  <pageSetup scale="59" orientation="portrait" r:id="rId1"/>
  <rowBreaks count="1" manualBreakCount="1">
    <brk id="51" max="16383" man="1"/>
  </rowBreaks>
  <colBreaks count="1" manualBreakCount="1">
    <brk id="1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99"/>
  <sheetViews>
    <sheetView topLeftCell="A7" zoomScaleNormal="100" workbookViewId="0">
      <selection activeCell="D31" sqref="D31:M31"/>
    </sheetView>
  </sheetViews>
  <sheetFormatPr baseColWidth="10" defaultRowHeight="14.4" x14ac:dyDescent="0.3"/>
  <cols>
    <col min="1" max="1" width="9.5546875" style="6" customWidth="1"/>
    <col min="2" max="2" width="11.109375" style="6" customWidth="1"/>
    <col min="3" max="3" width="14.5546875" style="6" customWidth="1"/>
    <col min="4" max="4" width="11.44140625" style="6" hidden="1" customWidth="1"/>
    <col min="5" max="5" width="8.33203125" style="6" customWidth="1"/>
    <col min="6" max="6" width="8.88671875" style="6" customWidth="1"/>
    <col min="7" max="7" width="6.109375" style="6" customWidth="1"/>
    <col min="8" max="8" width="11.5546875" style="6"/>
    <col min="9" max="9" width="13.44140625" style="6" customWidth="1"/>
    <col min="10" max="10" width="13.33203125" style="6" customWidth="1"/>
    <col min="11" max="12" width="12.44140625" style="6" customWidth="1"/>
    <col min="13" max="13" width="11.5546875" style="6"/>
    <col min="14" max="14" width="5.5546875" style="6" customWidth="1"/>
    <col min="15" max="15" width="14.5546875" style="6" customWidth="1"/>
    <col min="16" max="16" width="11.5546875" style="6"/>
    <col min="17" max="17" width="11.88671875" style="6" bestFit="1" customWidth="1"/>
    <col min="18" max="257" width="11.5546875" style="6"/>
    <col min="258" max="258" width="10.109375" style="6" customWidth="1"/>
    <col min="259" max="259" width="10.5546875" style="6" customWidth="1"/>
    <col min="260" max="260" width="12.5546875" style="6" customWidth="1"/>
    <col min="261" max="261" width="0" style="6" hidden="1" customWidth="1"/>
    <col min="262" max="262" width="11.33203125" style="6" customWidth="1"/>
    <col min="263" max="264" width="11.5546875" style="6"/>
    <col min="265" max="265" width="13.44140625" style="6" customWidth="1"/>
    <col min="266" max="266" width="12.109375" style="6" customWidth="1"/>
    <col min="267" max="268" width="12.44140625" style="6" customWidth="1"/>
    <col min="269" max="269" width="11.5546875" style="6"/>
    <col min="270" max="270" width="5.5546875" style="6" customWidth="1"/>
    <col min="271" max="271" width="14.109375" style="6" customWidth="1"/>
    <col min="272" max="513" width="11.5546875" style="6"/>
    <col min="514" max="514" width="10.109375" style="6" customWidth="1"/>
    <col min="515" max="515" width="10.5546875" style="6" customWidth="1"/>
    <col min="516" max="516" width="12.5546875" style="6" customWidth="1"/>
    <col min="517" max="517" width="0" style="6" hidden="1" customWidth="1"/>
    <col min="518" max="518" width="11.33203125" style="6" customWidth="1"/>
    <col min="519" max="520" width="11.5546875" style="6"/>
    <col min="521" max="521" width="13.44140625" style="6" customWidth="1"/>
    <col min="522" max="522" width="12.109375" style="6" customWidth="1"/>
    <col min="523" max="524" width="12.44140625" style="6" customWidth="1"/>
    <col min="525" max="525" width="11.5546875" style="6"/>
    <col min="526" max="526" width="5.5546875" style="6" customWidth="1"/>
    <col min="527" max="527" width="14.109375" style="6" customWidth="1"/>
    <col min="528" max="769" width="11.5546875" style="6"/>
    <col min="770" max="770" width="10.109375" style="6" customWidth="1"/>
    <col min="771" max="771" width="10.5546875" style="6" customWidth="1"/>
    <col min="772" max="772" width="12.5546875" style="6" customWidth="1"/>
    <col min="773" max="773" width="0" style="6" hidden="1" customWidth="1"/>
    <col min="774" max="774" width="11.33203125" style="6" customWidth="1"/>
    <col min="775" max="776" width="11.5546875" style="6"/>
    <col min="777" max="777" width="13.44140625" style="6" customWidth="1"/>
    <col min="778" max="778" width="12.109375" style="6" customWidth="1"/>
    <col min="779" max="780" width="12.44140625" style="6" customWidth="1"/>
    <col min="781" max="781" width="11.5546875" style="6"/>
    <col min="782" max="782" width="5.5546875" style="6" customWidth="1"/>
    <col min="783" max="783" width="14.109375" style="6" customWidth="1"/>
    <col min="784" max="1025" width="11.5546875" style="6"/>
    <col min="1026" max="1026" width="10.109375" style="6" customWidth="1"/>
    <col min="1027" max="1027" width="10.5546875" style="6" customWidth="1"/>
    <col min="1028" max="1028" width="12.5546875" style="6" customWidth="1"/>
    <col min="1029" max="1029" width="0" style="6" hidden="1" customWidth="1"/>
    <col min="1030" max="1030" width="11.33203125" style="6" customWidth="1"/>
    <col min="1031" max="1032" width="11.5546875" style="6"/>
    <col min="1033" max="1033" width="13.44140625" style="6" customWidth="1"/>
    <col min="1034" max="1034" width="12.109375" style="6" customWidth="1"/>
    <col min="1035" max="1036" width="12.44140625" style="6" customWidth="1"/>
    <col min="1037" max="1037" width="11.5546875" style="6"/>
    <col min="1038" max="1038" width="5.5546875" style="6" customWidth="1"/>
    <col min="1039" max="1039" width="14.109375" style="6" customWidth="1"/>
    <col min="1040" max="1281" width="11.5546875" style="6"/>
    <col min="1282" max="1282" width="10.109375" style="6" customWidth="1"/>
    <col min="1283" max="1283" width="10.5546875" style="6" customWidth="1"/>
    <col min="1284" max="1284" width="12.5546875" style="6" customWidth="1"/>
    <col min="1285" max="1285" width="0" style="6" hidden="1" customWidth="1"/>
    <col min="1286" max="1286" width="11.33203125" style="6" customWidth="1"/>
    <col min="1287" max="1288" width="11.5546875" style="6"/>
    <col min="1289" max="1289" width="13.44140625" style="6" customWidth="1"/>
    <col min="1290" max="1290" width="12.109375" style="6" customWidth="1"/>
    <col min="1291" max="1292" width="12.44140625" style="6" customWidth="1"/>
    <col min="1293" max="1293" width="11.5546875" style="6"/>
    <col min="1294" max="1294" width="5.5546875" style="6" customWidth="1"/>
    <col min="1295" max="1295" width="14.109375" style="6" customWidth="1"/>
    <col min="1296" max="1537" width="11.5546875" style="6"/>
    <col min="1538" max="1538" width="10.109375" style="6" customWidth="1"/>
    <col min="1539" max="1539" width="10.5546875" style="6" customWidth="1"/>
    <col min="1540" max="1540" width="12.5546875" style="6" customWidth="1"/>
    <col min="1541" max="1541" width="0" style="6" hidden="1" customWidth="1"/>
    <col min="1542" max="1542" width="11.33203125" style="6" customWidth="1"/>
    <col min="1543" max="1544" width="11.5546875" style="6"/>
    <col min="1545" max="1545" width="13.44140625" style="6" customWidth="1"/>
    <col min="1546" max="1546" width="12.109375" style="6" customWidth="1"/>
    <col min="1547" max="1548" width="12.44140625" style="6" customWidth="1"/>
    <col min="1549" max="1549" width="11.5546875" style="6"/>
    <col min="1550" max="1550" width="5.5546875" style="6" customWidth="1"/>
    <col min="1551" max="1551" width="14.109375" style="6" customWidth="1"/>
    <col min="1552" max="1793" width="11.5546875" style="6"/>
    <col min="1794" max="1794" width="10.109375" style="6" customWidth="1"/>
    <col min="1795" max="1795" width="10.5546875" style="6" customWidth="1"/>
    <col min="1796" max="1796" width="12.5546875" style="6" customWidth="1"/>
    <col min="1797" max="1797" width="0" style="6" hidden="1" customWidth="1"/>
    <col min="1798" max="1798" width="11.33203125" style="6" customWidth="1"/>
    <col min="1799" max="1800" width="11.5546875" style="6"/>
    <col min="1801" max="1801" width="13.44140625" style="6" customWidth="1"/>
    <col min="1802" max="1802" width="12.109375" style="6" customWidth="1"/>
    <col min="1803" max="1804" width="12.44140625" style="6" customWidth="1"/>
    <col min="1805" max="1805" width="11.5546875" style="6"/>
    <col min="1806" max="1806" width="5.5546875" style="6" customWidth="1"/>
    <col min="1807" max="1807" width="14.109375" style="6" customWidth="1"/>
    <col min="1808" max="2049" width="11.5546875" style="6"/>
    <col min="2050" max="2050" width="10.109375" style="6" customWidth="1"/>
    <col min="2051" max="2051" width="10.5546875" style="6" customWidth="1"/>
    <col min="2052" max="2052" width="12.5546875" style="6" customWidth="1"/>
    <col min="2053" max="2053" width="0" style="6" hidden="1" customWidth="1"/>
    <col min="2054" max="2054" width="11.33203125" style="6" customWidth="1"/>
    <col min="2055" max="2056" width="11.5546875" style="6"/>
    <col min="2057" max="2057" width="13.44140625" style="6" customWidth="1"/>
    <col min="2058" max="2058" width="12.109375" style="6" customWidth="1"/>
    <col min="2059" max="2060" width="12.44140625" style="6" customWidth="1"/>
    <col min="2061" max="2061" width="11.5546875" style="6"/>
    <col min="2062" max="2062" width="5.5546875" style="6" customWidth="1"/>
    <col min="2063" max="2063" width="14.109375" style="6" customWidth="1"/>
    <col min="2064" max="2305" width="11.5546875" style="6"/>
    <col min="2306" max="2306" width="10.109375" style="6" customWidth="1"/>
    <col min="2307" max="2307" width="10.5546875" style="6" customWidth="1"/>
    <col min="2308" max="2308" width="12.5546875" style="6" customWidth="1"/>
    <col min="2309" max="2309" width="0" style="6" hidden="1" customWidth="1"/>
    <col min="2310" max="2310" width="11.33203125" style="6" customWidth="1"/>
    <col min="2311" max="2312" width="11.5546875" style="6"/>
    <col min="2313" max="2313" width="13.44140625" style="6" customWidth="1"/>
    <col min="2314" max="2314" width="12.109375" style="6" customWidth="1"/>
    <col min="2315" max="2316" width="12.44140625" style="6" customWidth="1"/>
    <col min="2317" max="2317" width="11.5546875" style="6"/>
    <col min="2318" max="2318" width="5.5546875" style="6" customWidth="1"/>
    <col min="2319" max="2319" width="14.109375" style="6" customWidth="1"/>
    <col min="2320" max="2561" width="11.5546875" style="6"/>
    <col min="2562" max="2562" width="10.109375" style="6" customWidth="1"/>
    <col min="2563" max="2563" width="10.5546875" style="6" customWidth="1"/>
    <col min="2564" max="2564" width="12.5546875" style="6" customWidth="1"/>
    <col min="2565" max="2565" width="0" style="6" hidden="1" customWidth="1"/>
    <col min="2566" max="2566" width="11.33203125" style="6" customWidth="1"/>
    <col min="2567" max="2568" width="11.5546875" style="6"/>
    <col min="2569" max="2569" width="13.44140625" style="6" customWidth="1"/>
    <col min="2570" max="2570" width="12.109375" style="6" customWidth="1"/>
    <col min="2571" max="2572" width="12.44140625" style="6" customWidth="1"/>
    <col min="2573" max="2573" width="11.5546875" style="6"/>
    <col min="2574" max="2574" width="5.5546875" style="6" customWidth="1"/>
    <col min="2575" max="2575" width="14.109375" style="6" customWidth="1"/>
    <col min="2576" max="2817" width="11.5546875" style="6"/>
    <col min="2818" max="2818" width="10.109375" style="6" customWidth="1"/>
    <col min="2819" max="2819" width="10.5546875" style="6" customWidth="1"/>
    <col min="2820" max="2820" width="12.5546875" style="6" customWidth="1"/>
    <col min="2821" max="2821" width="0" style="6" hidden="1" customWidth="1"/>
    <col min="2822" max="2822" width="11.33203125" style="6" customWidth="1"/>
    <col min="2823" max="2824" width="11.5546875" style="6"/>
    <col min="2825" max="2825" width="13.44140625" style="6" customWidth="1"/>
    <col min="2826" max="2826" width="12.109375" style="6" customWidth="1"/>
    <col min="2827" max="2828" width="12.44140625" style="6" customWidth="1"/>
    <col min="2829" max="2829" width="11.5546875" style="6"/>
    <col min="2830" max="2830" width="5.5546875" style="6" customWidth="1"/>
    <col min="2831" max="2831" width="14.109375" style="6" customWidth="1"/>
    <col min="2832" max="3073" width="11.5546875" style="6"/>
    <col min="3074" max="3074" width="10.109375" style="6" customWidth="1"/>
    <col min="3075" max="3075" width="10.5546875" style="6" customWidth="1"/>
    <col min="3076" max="3076" width="12.5546875" style="6" customWidth="1"/>
    <col min="3077" max="3077" width="0" style="6" hidden="1" customWidth="1"/>
    <col min="3078" max="3078" width="11.33203125" style="6" customWidth="1"/>
    <col min="3079" max="3080" width="11.5546875" style="6"/>
    <col min="3081" max="3081" width="13.44140625" style="6" customWidth="1"/>
    <col min="3082" max="3082" width="12.109375" style="6" customWidth="1"/>
    <col min="3083" max="3084" width="12.44140625" style="6" customWidth="1"/>
    <col min="3085" max="3085" width="11.5546875" style="6"/>
    <col min="3086" max="3086" width="5.5546875" style="6" customWidth="1"/>
    <col min="3087" max="3087" width="14.109375" style="6" customWidth="1"/>
    <col min="3088" max="3329" width="11.5546875" style="6"/>
    <col min="3330" max="3330" width="10.109375" style="6" customWidth="1"/>
    <col min="3331" max="3331" width="10.5546875" style="6" customWidth="1"/>
    <col min="3332" max="3332" width="12.5546875" style="6" customWidth="1"/>
    <col min="3333" max="3333" width="0" style="6" hidden="1" customWidth="1"/>
    <col min="3334" max="3334" width="11.33203125" style="6" customWidth="1"/>
    <col min="3335" max="3336" width="11.5546875" style="6"/>
    <col min="3337" max="3337" width="13.44140625" style="6" customWidth="1"/>
    <col min="3338" max="3338" width="12.109375" style="6" customWidth="1"/>
    <col min="3339" max="3340" width="12.44140625" style="6" customWidth="1"/>
    <col min="3341" max="3341" width="11.5546875" style="6"/>
    <col min="3342" max="3342" width="5.5546875" style="6" customWidth="1"/>
    <col min="3343" max="3343" width="14.109375" style="6" customWidth="1"/>
    <col min="3344" max="3585" width="11.5546875" style="6"/>
    <col min="3586" max="3586" width="10.109375" style="6" customWidth="1"/>
    <col min="3587" max="3587" width="10.5546875" style="6" customWidth="1"/>
    <col min="3588" max="3588" width="12.5546875" style="6" customWidth="1"/>
    <col min="3589" max="3589" width="0" style="6" hidden="1" customWidth="1"/>
    <col min="3590" max="3590" width="11.33203125" style="6" customWidth="1"/>
    <col min="3591" max="3592" width="11.5546875" style="6"/>
    <col min="3593" max="3593" width="13.44140625" style="6" customWidth="1"/>
    <col min="3594" max="3594" width="12.109375" style="6" customWidth="1"/>
    <col min="3595" max="3596" width="12.44140625" style="6" customWidth="1"/>
    <col min="3597" max="3597" width="11.5546875" style="6"/>
    <col min="3598" max="3598" width="5.5546875" style="6" customWidth="1"/>
    <col min="3599" max="3599" width="14.109375" style="6" customWidth="1"/>
    <col min="3600" max="3841" width="11.5546875" style="6"/>
    <col min="3842" max="3842" width="10.109375" style="6" customWidth="1"/>
    <col min="3843" max="3843" width="10.5546875" style="6" customWidth="1"/>
    <col min="3844" max="3844" width="12.5546875" style="6" customWidth="1"/>
    <col min="3845" max="3845" width="0" style="6" hidden="1" customWidth="1"/>
    <col min="3846" max="3846" width="11.33203125" style="6" customWidth="1"/>
    <col min="3847" max="3848" width="11.5546875" style="6"/>
    <col min="3849" max="3849" width="13.44140625" style="6" customWidth="1"/>
    <col min="3850" max="3850" width="12.109375" style="6" customWidth="1"/>
    <col min="3851" max="3852" width="12.44140625" style="6" customWidth="1"/>
    <col min="3853" max="3853" width="11.5546875" style="6"/>
    <col min="3854" max="3854" width="5.5546875" style="6" customWidth="1"/>
    <col min="3855" max="3855" width="14.109375" style="6" customWidth="1"/>
    <col min="3856" max="4097" width="11.5546875" style="6"/>
    <col min="4098" max="4098" width="10.109375" style="6" customWidth="1"/>
    <col min="4099" max="4099" width="10.5546875" style="6" customWidth="1"/>
    <col min="4100" max="4100" width="12.5546875" style="6" customWidth="1"/>
    <col min="4101" max="4101" width="0" style="6" hidden="1" customWidth="1"/>
    <col min="4102" max="4102" width="11.33203125" style="6" customWidth="1"/>
    <col min="4103" max="4104" width="11.5546875" style="6"/>
    <col min="4105" max="4105" width="13.44140625" style="6" customWidth="1"/>
    <col min="4106" max="4106" width="12.109375" style="6" customWidth="1"/>
    <col min="4107" max="4108" width="12.44140625" style="6" customWidth="1"/>
    <col min="4109" max="4109" width="11.5546875" style="6"/>
    <col min="4110" max="4110" width="5.5546875" style="6" customWidth="1"/>
    <col min="4111" max="4111" width="14.109375" style="6" customWidth="1"/>
    <col min="4112" max="4353" width="11.5546875" style="6"/>
    <col min="4354" max="4354" width="10.109375" style="6" customWidth="1"/>
    <col min="4355" max="4355" width="10.5546875" style="6" customWidth="1"/>
    <col min="4356" max="4356" width="12.5546875" style="6" customWidth="1"/>
    <col min="4357" max="4357" width="0" style="6" hidden="1" customWidth="1"/>
    <col min="4358" max="4358" width="11.33203125" style="6" customWidth="1"/>
    <col min="4359" max="4360" width="11.5546875" style="6"/>
    <col min="4361" max="4361" width="13.44140625" style="6" customWidth="1"/>
    <col min="4362" max="4362" width="12.109375" style="6" customWidth="1"/>
    <col min="4363" max="4364" width="12.44140625" style="6" customWidth="1"/>
    <col min="4365" max="4365" width="11.5546875" style="6"/>
    <col min="4366" max="4366" width="5.5546875" style="6" customWidth="1"/>
    <col min="4367" max="4367" width="14.109375" style="6" customWidth="1"/>
    <col min="4368" max="4609" width="11.5546875" style="6"/>
    <col min="4610" max="4610" width="10.109375" style="6" customWidth="1"/>
    <col min="4611" max="4611" width="10.5546875" style="6" customWidth="1"/>
    <col min="4612" max="4612" width="12.5546875" style="6" customWidth="1"/>
    <col min="4613" max="4613" width="0" style="6" hidden="1" customWidth="1"/>
    <col min="4614" max="4614" width="11.33203125" style="6" customWidth="1"/>
    <col min="4615" max="4616" width="11.5546875" style="6"/>
    <col min="4617" max="4617" width="13.44140625" style="6" customWidth="1"/>
    <col min="4618" max="4618" width="12.109375" style="6" customWidth="1"/>
    <col min="4619" max="4620" width="12.44140625" style="6" customWidth="1"/>
    <col min="4621" max="4621" width="11.5546875" style="6"/>
    <col min="4622" max="4622" width="5.5546875" style="6" customWidth="1"/>
    <col min="4623" max="4623" width="14.109375" style="6" customWidth="1"/>
    <col min="4624" max="4865" width="11.5546875" style="6"/>
    <col min="4866" max="4866" width="10.109375" style="6" customWidth="1"/>
    <col min="4867" max="4867" width="10.5546875" style="6" customWidth="1"/>
    <col min="4868" max="4868" width="12.5546875" style="6" customWidth="1"/>
    <col min="4869" max="4869" width="0" style="6" hidden="1" customWidth="1"/>
    <col min="4870" max="4870" width="11.33203125" style="6" customWidth="1"/>
    <col min="4871" max="4872" width="11.5546875" style="6"/>
    <col min="4873" max="4873" width="13.44140625" style="6" customWidth="1"/>
    <col min="4874" max="4874" width="12.109375" style="6" customWidth="1"/>
    <col min="4875" max="4876" width="12.44140625" style="6" customWidth="1"/>
    <col min="4877" max="4877" width="11.5546875" style="6"/>
    <col min="4878" max="4878" width="5.5546875" style="6" customWidth="1"/>
    <col min="4879" max="4879" width="14.109375" style="6" customWidth="1"/>
    <col min="4880" max="5121" width="11.5546875" style="6"/>
    <col min="5122" max="5122" width="10.109375" style="6" customWidth="1"/>
    <col min="5123" max="5123" width="10.5546875" style="6" customWidth="1"/>
    <col min="5124" max="5124" width="12.5546875" style="6" customWidth="1"/>
    <col min="5125" max="5125" width="0" style="6" hidden="1" customWidth="1"/>
    <col min="5126" max="5126" width="11.33203125" style="6" customWidth="1"/>
    <col min="5127" max="5128" width="11.5546875" style="6"/>
    <col min="5129" max="5129" width="13.44140625" style="6" customWidth="1"/>
    <col min="5130" max="5130" width="12.109375" style="6" customWidth="1"/>
    <col min="5131" max="5132" width="12.44140625" style="6" customWidth="1"/>
    <col min="5133" max="5133" width="11.5546875" style="6"/>
    <col min="5134" max="5134" width="5.5546875" style="6" customWidth="1"/>
    <col min="5135" max="5135" width="14.109375" style="6" customWidth="1"/>
    <col min="5136" max="5377" width="11.5546875" style="6"/>
    <col min="5378" max="5378" width="10.109375" style="6" customWidth="1"/>
    <col min="5379" max="5379" width="10.5546875" style="6" customWidth="1"/>
    <col min="5380" max="5380" width="12.5546875" style="6" customWidth="1"/>
    <col min="5381" max="5381" width="0" style="6" hidden="1" customWidth="1"/>
    <col min="5382" max="5382" width="11.33203125" style="6" customWidth="1"/>
    <col min="5383" max="5384" width="11.5546875" style="6"/>
    <col min="5385" max="5385" width="13.44140625" style="6" customWidth="1"/>
    <col min="5386" max="5386" width="12.109375" style="6" customWidth="1"/>
    <col min="5387" max="5388" width="12.44140625" style="6" customWidth="1"/>
    <col min="5389" max="5389" width="11.5546875" style="6"/>
    <col min="5390" max="5390" width="5.5546875" style="6" customWidth="1"/>
    <col min="5391" max="5391" width="14.109375" style="6" customWidth="1"/>
    <col min="5392" max="5633" width="11.5546875" style="6"/>
    <col min="5634" max="5634" width="10.109375" style="6" customWidth="1"/>
    <col min="5635" max="5635" width="10.5546875" style="6" customWidth="1"/>
    <col min="5636" max="5636" width="12.5546875" style="6" customWidth="1"/>
    <col min="5637" max="5637" width="0" style="6" hidden="1" customWidth="1"/>
    <col min="5638" max="5638" width="11.33203125" style="6" customWidth="1"/>
    <col min="5639" max="5640" width="11.5546875" style="6"/>
    <col min="5641" max="5641" width="13.44140625" style="6" customWidth="1"/>
    <col min="5642" max="5642" width="12.109375" style="6" customWidth="1"/>
    <col min="5643" max="5644" width="12.44140625" style="6" customWidth="1"/>
    <col min="5645" max="5645" width="11.5546875" style="6"/>
    <col min="5646" max="5646" width="5.5546875" style="6" customWidth="1"/>
    <col min="5647" max="5647" width="14.109375" style="6" customWidth="1"/>
    <col min="5648" max="5889" width="11.5546875" style="6"/>
    <col min="5890" max="5890" width="10.109375" style="6" customWidth="1"/>
    <col min="5891" max="5891" width="10.5546875" style="6" customWidth="1"/>
    <col min="5892" max="5892" width="12.5546875" style="6" customWidth="1"/>
    <col min="5893" max="5893" width="0" style="6" hidden="1" customWidth="1"/>
    <col min="5894" max="5894" width="11.33203125" style="6" customWidth="1"/>
    <col min="5895" max="5896" width="11.5546875" style="6"/>
    <col min="5897" max="5897" width="13.44140625" style="6" customWidth="1"/>
    <col min="5898" max="5898" width="12.109375" style="6" customWidth="1"/>
    <col min="5899" max="5900" width="12.44140625" style="6" customWidth="1"/>
    <col min="5901" max="5901" width="11.5546875" style="6"/>
    <col min="5902" max="5902" width="5.5546875" style="6" customWidth="1"/>
    <col min="5903" max="5903" width="14.109375" style="6" customWidth="1"/>
    <col min="5904" max="6145" width="11.5546875" style="6"/>
    <col min="6146" max="6146" width="10.109375" style="6" customWidth="1"/>
    <col min="6147" max="6147" width="10.5546875" style="6" customWidth="1"/>
    <col min="6148" max="6148" width="12.5546875" style="6" customWidth="1"/>
    <col min="6149" max="6149" width="0" style="6" hidden="1" customWidth="1"/>
    <col min="6150" max="6150" width="11.33203125" style="6" customWidth="1"/>
    <col min="6151" max="6152" width="11.5546875" style="6"/>
    <col min="6153" max="6153" width="13.44140625" style="6" customWidth="1"/>
    <col min="6154" max="6154" width="12.109375" style="6" customWidth="1"/>
    <col min="6155" max="6156" width="12.44140625" style="6" customWidth="1"/>
    <col min="6157" max="6157" width="11.5546875" style="6"/>
    <col min="6158" max="6158" width="5.5546875" style="6" customWidth="1"/>
    <col min="6159" max="6159" width="14.109375" style="6" customWidth="1"/>
    <col min="6160" max="6401" width="11.5546875" style="6"/>
    <col min="6402" max="6402" width="10.109375" style="6" customWidth="1"/>
    <col min="6403" max="6403" width="10.5546875" style="6" customWidth="1"/>
    <col min="6404" max="6404" width="12.5546875" style="6" customWidth="1"/>
    <col min="6405" max="6405" width="0" style="6" hidden="1" customWidth="1"/>
    <col min="6406" max="6406" width="11.33203125" style="6" customWidth="1"/>
    <col min="6407" max="6408" width="11.5546875" style="6"/>
    <col min="6409" max="6409" width="13.44140625" style="6" customWidth="1"/>
    <col min="6410" max="6410" width="12.109375" style="6" customWidth="1"/>
    <col min="6411" max="6412" width="12.44140625" style="6" customWidth="1"/>
    <col min="6413" max="6413" width="11.5546875" style="6"/>
    <col min="6414" max="6414" width="5.5546875" style="6" customWidth="1"/>
    <col min="6415" max="6415" width="14.109375" style="6" customWidth="1"/>
    <col min="6416" max="6657" width="11.5546875" style="6"/>
    <col min="6658" max="6658" width="10.109375" style="6" customWidth="1"/>
    <col min="6659" max="6659" width="10.5546875" style="6" customWidth="1"/>
    <col min="6660" max="6660" width="12.5546875" style="6" customWidth="1"/>
    <col min="6661" max="6661" width="0" style="6" hidden="1" customWidth="1"/>
    <col min="6662" max="6662" width="11.33203125" style="6" customWidth="1"/>
    <col min="6663" max="6664" width="11.5546875" style="6"/>
    <col min="6665" max="6665" width="13.44140625" style="6" customWidth="1"/>
    <col min="6666" max="6666" width="12.109375" style="6" customWidth="1"/>
    <col min="6667" max="6668" width="12.44140625" style="6" customWidth="1"/>
    <col min="6669" max="6669" width="11.5546875" style="6"/>
    <col min="6670" max="6670" width="5.5546875" style="6" customWidth="1"/>
    <col min="6671" max="6671" width="14.109375" style="6" customWidth="1"/>
    <col min="6672" max="6913" width="11.5546875" style="6"/>
    <col min="6914" max="6914" width="10.109375" style="6" customWidth="1"/>
    <col min="6915" max="6915" width="10.5546875" style="6" customWidth="1"/>
    <col min="6916" max="6916" width="12.5546875" style="6" customWidth="1"/>
    <col min="6917" max="6917" width="0" style="6" hidden="1" customWidth="1"/>
    <col min="6918" max="6918" width="11.33203125" style="6" customWidth="1"/>
    <col min="6919" max="6920" width="11.5546875" style="6"/>
    <col min="6921" max="6921" width="13.44140625" style="6" customWidth="1"/>
    <col min="6922" max="6922" width="12.109375" style="6" customWidth="1"/>
    <col min="6923" max="6924" width="12.44140625" style="6" customWidth="1"/>
    <col min="6925" max="6925" width="11.5546875" style="6"/>
    <col min="6926" max="6926" width="5.5546875" style="6" customWidth="1"/>
    <col min="6927" max="6927" width="14.109375" style="6" customWidth="1"/>
    <col min="6928" max="7169" width="11.5546875" style="6"/>
    <col min="7170" max="7170" width="10.109375" style="6" customWidth="1"/>
    <col min="7171" max="7171" width="10.5546875" style="6" customWidth="1"/>
    <col min="7172" max="7172" width="12.5546875" style="6" customWidth="1"/>
    <col min="7173" max="7173" width="0" style="6" hidden="1" customWidth="1"/>
    <col min="7174" max="7174" width="11.33203125" style="6" customWidth="1"/>
    <col min="7175" max="7176" width="11.5546875" style="6"/>
    <col min="7177" max="7177" width="13.44140625" style="6" customWidth="1"/>
    <col min="7178" max="7178" width="12.109375" style="6" customWidth="1"/>
    <col min="7179" max="7180" width="12.44140625" style="6" customWidth="1"/>
    <col min="7181" max="7181" width="11.5546875" style="6"/>
    <col min="7182" max="7182" width="5.5546875" style="6" customWidth="1"/>
    <col min="7183" max="7183" width="14.109375" style="6" customWidth="1"/>
    <col min="7184" max="7425" width="11.5546875" style="6"/>
    <col min="7426" max="7426" width="10.109375" style="6" customWidth="1"/>
    <col min="7427" max="7427" width="10.5546875" style="6" customWidth="1"/>
    <col min="7428" max="7428" width="12.5546875" style="6" customWidth="1"/>
    <col min="7429" max="7429" width="0" style="6" hidden="1" customWidth="1"/>
    <col min="7430" max="7430" width="11.33203125" style="6" customWidth="1"/>
    <col min="7431" max="7432" width="11.5546875" style="6"/>
    <col min="7433" max="7433" width="13.44140625" style="6" customWidth="1"/>
    <col min="7434" max="7434" width="12.109375" style="6" customWidth="1"/>
    <col min="7435" max="7436" width="12.44140625" style="6" customWidth="1"/>
    <col min="7437" max="7437" width="11.5546875" style="6"/>
    <col min="7438" max="7438" width="5.5546875" style="6" customWidth="1"/>
    <col min="7439" max="7439" width="14.109375" style="6" customWidth="1"/>
    <col min="7440" max="7681" width="11.5546875" style="6"/>
    <col min="7682" max="7682" width="10.109375" style="6" customWidth="1"/>
    <col min="7683" max="7683" width="10.5546875" style="6" customWidth="1"/>
    <col min="7684" max="7684" width="12.5546875" style="6" customWidth="1"/>
    <col min="7685" max="7685" width="0" style="6" hidden="1" customWidth="1"/>
    <col min="7686" max="7686" width="11.33203125" style="6" customWidth="1"/>
    <col min="7687" max="7688" width="11.5546875" style="6"/>
    <col min="7689" max="7689" width="13.44140625" style="6" customWidth="1"/>
    <col min="7690" max="7690" width="12.109375" style="6" customWidth="1"/>
    <col min="7691" max="7692" width="12.44140625" style="6" customWidth="1"/>
    <col min="7693" max="7693" width="11.5546875" style="6"/>
    <col min="7694" max="7694" width="5.5546875" style="6" customWidth="1"/>
    <col min="7695" max="7695" width="14.109375" style="6" customWidth="1"/>
    <col min="7696" max="7937" width="11.5546875" style="6"/>
    <col min="7938" max="7938" width="10.109375" style="6" customWidth="1"/>
    <col min="7939" max="7939" width="10.5546875" style="6" customWidth="1"/>
    <col min="7940" max="7940" width="12.5546875" style="6" customWidth="1"/>
    <col min="7941" max="7941" width="0" style="6" hidden="1" customWidth="1"/>
    <col min="7942" max="7942" width="11.33203125" style="6" customWidth="1"/>
    <col min="7943" max="7944" width="11.5546875" style="6"/>
    <col min="7945" max="7945" width="13.44140625" style="6" customWidth="1"/>
    <col min="7946" max="7946" width="12.109375" style="6" customWidth="1"/>
    <col min="7947" max="7948" width="12.44140625" style="6" customWidth="1"/>
    <col min="7949" max="7949" width="11.5546875" style="6"/>
    <col min="7950" max="7950" width="5.5546875" style="6" customWidth="1"/>
    <col min="7951" max="7951" width="14.109375" style="6" customWidth="1"/>
    <col min="7952" max="8193" width="11.5546875" style="6"/>
    <col min="8194" max="8194" width="10.109375" style="6" customWidth="1"/>
    <col min="8195" max="8195" width="10.5546875" style="6" customWidth="1"/>
    <col min="8196" max="8196" width="12.5546875" style="6" customWidth="1"/>
    <col min="8197" max="8197" width="0" style="6" hidden="1" customWidth="1"/>
    <col min="8198" max="8198" width="11.33203125" style="6" customWidth="1"/>
    <col min="8199" max="8200" width="11.5546875" style="6"/>
    <col min="8201" max="8201" width="13.44140625" style="6" customWidth="1"/>
    <col min="8202" max="8202" width="12.109375" style="6" customWidth="1"/>
    <col min="8203" max="8204" width="12.44140625" style="6" customWidth="1"/>
    <col min="8205" max="8205" width="11.5546875" style="6"/>
    <col min="8206" max="8206" width="5.5546875" style="6" customWidth="1"/>
    <col min="8207" max="8207" width="14.109375" style="6" customWidth="1"/>
    <col min="8208" max="8449" width="11.5546875" style="6"/>
    <col min="8450" max="8450" width="10.109375" style="6" customWidth="1"/>
    <col min="8451" max="8451" width="10.5546875" style="6" customWidth="1"/>
    <col min="8452" max="8452" width="12.5546875" style="6" customWidth="1"/>
    <col min="8453" max="8453" width="0" style="6" hidden="1" customWidth="1"/>
    <col min="8454" max="8454" width="11.33203125" style="6" customWidth="1"/>
    <col min="8455" max="8456" width="11.5546875" style="6"/>
    <col min="8457" max="8457" width="13.44140625" style="6" customWidth="1"/>
    <col min="8458" max="8458" width="12.109375" style="6" customWidth="1"/>
    <col min="8459" max="8460" width="12.44140625" style="6" customWidth="1"/>
    <col min="8461" max="8461" width="11.5546875" style="6"/>
    <col min="8462" max="8462" width="5.5546875" style="6" customWidth="1"/>
    <col min="8463" max="8463" width="14.109375" style="6" customWidth="1"/>
    <col min="8464" max="8705" width="11.5546875" style="6"/>
    <col min="8706" max="8706" width="10.109375" style="6" customWidth="1"/>
    <col min="8707" max="8707" width="10.5546875" style="6" customWidth="1"/>
    <col min="8708" max="8708" width="12.5546875" style="6" customWidth="1"/>
    <col min="8709" max="8709" width="0" style="6" hidden="1" customWidth="1"/>
    <col min="8710" max="8710" width="11.33203125" style="6" customWidth="1"/>
    <col min="8711" max="8712" width="11.5546875" style="6"/>
    <col min="8713" max="8713" width="13.44140625" style="6" customWidth="1"/>
    <col min="8714" max="8714" width="12.109375" style="6" customWidth="1"/>
    <col min="8715" max="8716" width="12.44140625" style="6" customWidth="1"/>
    <col min="8717" max="8717" width="11.5546875" style="6"/>
    <col min="8718" max="8718" width="5.5546875" style="6" customWidth="1"/>
    <col min="8719" max="8719" width="14.109375" style="6" customWidth="1"/>
    <col min="8720" max="8961" width="11.5546875" style="6"/>
    <col min="8962" max="8962" width="10.109375" style="6" customWidth="1"/>
    <col min="8963" max="8963" width="10.5546875" style="6" customWidth="1"/>
    <col min="8964" max="8964" width="12.5546875" style="6" customWidth="1"/>
    <col min="8965" max="8965" width="0" style="6" hidden="1" customWidth="1"/>
    <col min="8966" max="8966" width="11.33203125" style="6" customWidth="1"/>
    <col min="8967" max="8968" width="11.5546875" style="6"/>
    <col min="8969" max="8969" width="13.44140625" style="6" customWidth="1"/>
    <col min="8970" max="8970" width="12.109375" style="6" customWidth="1"/>
    <col min="8971" max="8972" width="12.44140625" style="6" customWidth="1"/>
    <col min="8973" max="8973" width="11.5546875" style="6"/>
    <col min="8974" max="8974" width="5.5546875" style="6" customWidth="1"/>
    <col min="8975" max="8975" width="14.109375" style="6" customWidth="1"/>
    <col min="8976" max="9217" width="11.5546875" style="6"/>
    <col min="9218" max="9218" width="10.109375" style="6" customWidth="1"/>
    <col min="9219" max="9219" width="10.5546875" style="6" customWidth="1"/>
    <col min="9220" max="9220" width="12.5546875" style="6" customWidth="1"/>
    <col min="9221" max="9221" width="0" style="6" hidden="1" customWidth="1"/>
    <col min="9222" max="9222" width="11.33203125" style="6" customWidth="1"/>
    <col min="9223" max="9224" width="11.5546875" style="6"/>
    <col min="9225" max="9225" width="13.44140625" style="6" customWidth="1"/>
    <col min="9226" max="9226" width="12.109375" style="6" customWidth="1"/>
    <col min="9227" max="9228" width="12.44140625" style="6" customWidth="1"/>
    <col min="9229" max="9229" width="11.5546875" style="6"/>
    <col min="9230" max="9230" width="5.5546875" style="6" customWidth="1"/>
    <col min="9231" max="9231" width="14.109375" style="6" customWidth="1"/>
    <col min="9232" max="9473" width="11.5546875" style="6"/>
    <col min="9474" max="9474" width="10.109375" style="6" customWidth="1"/>
    <col min="9475" max="9475" width="10.5546875" style="6" customWidth="1"/>
    <col min="9476" max="9476" width="12.5546875" style="6" customWidth="1"/>
    <col min="9477" max="9477" width="0" style="6" hidden="1" customWidth="1"/>
    <col min="9478" max="9478" width="11.33203125" style="6" customWidth="1"/>
    <col min="9479" max="9480" width="11.5546875" style="6"/>
    <col min="9481" max="9481" width="13.44140625" style="6" customWidth="1"/>
    <col min="9482" max="9482" width="12.109375" style="6" customWidth="1"/>
    <col min="9483" max="9484" width="12.44140625" style="6" customWidth="1"/>
    <col min="9485" max="9485" width="11.5546875" style="6"/>
    <col min="9486" max="9486" width="5.5546875" style="6" customWidth="1"/>
    <col min="9487" max="9487" width="14.109375" style="6" customWidth="1"/>
    <col min="9488" max="9729" width="11.5546875" style="6"/>
    <col min="9730" max="9730" width="10.109375" style="6" customWidth="1"/>
    <col min="9731" max="9731" width="10.5546875" style="6" customWidth="1"/>
    <col min="9732" max="9732" width="12.5546875" style="6" customWidth="1"/>
    <col min="9733" max="9733" width="0" style="6" hidden="1" customWidth="1"/>
    <col min="9734" max="9734" width="11.33203125" style="6" customWidth="1"/>
    <col min="9735" max="9736" width="11.5546875" style="6"/>
    <col min="9737" max="9737" width="13.44140625" style="6" customWidth="1"/>
    <col min="9738" max="9738" width="12.109375" style="6" customWidth="1"/>
    <col min="9739" max="9740" width="12.44140625" style="6" customWidth="1"/>
    <col min="9741" max="9741" width="11.5546875" style="6"/>
    <col min="9742" max="9742" width="5.5546875" style="6" customWidth="1"/>
    <col min="9743" max="9743" width="14.109375" style="6" customWidth="1"/>
    <col min="9744" max="9985" width="11.5546875" style="6"/>
    <col min="9986" max="9986" width="10.109375" style="6" customWidth="1"/>
    <col min="9987" max="9987" width="10.5546875" style="6" customWidth="1"/>
    <col min="9988" max="9988" width="12.5546875" style="6" customWidth="1"/>
    <col min="9989" max="9989" width="0" style="6" hidden="1" customWidth="1"/>
    <col min="9990" max="9990" width="11.33203125" style="6" customWidth="1"/>
    <col min="9991" max="9992" width="11.5546875" style="6"/>
    <col min="9993" max="9993" width="13.44140625" style="6" customWidth="1"/>
    <col min="9994" max="9994" width="12.109375" style="6" customWidth="1"/>
    <col min="9995" max="9996" width="12.44140625" style="6" customWidth="1"/>
    <col min="9997" max="9997" width="11.5546875" style="6"/>
    <col min="9998" max="9998" width="5.5546875" style="6" customWidth="1"/>
    <col min="9999" max="9999" width="14.109375" style="6" customWidth="1"/>
    <col min="10000" max="10241" width="11.5546875" style="6"/>
    <col min="10242" max="10242" width="10.109375" style="6" customWidth="1"/>
    <col min="10243" max="10243" width="10.5546875" style="6" customWidth="1"/>
    <col min="10244" max="10244" width="12.5546875" style="6" customWidth="1"/>
    <col min="10245" max="10245" width="0" style="6" hidden="1" customWidth="1"/>
    <col min="10246" max="10246" width="11.33203125" style="6" customWidth="1"/>
    <col min="10247" max="10248" width="11.5546875" style="6"/>
    <col min="10249" max="10249" width="13.44140625" style="6" customWidth="1"/>
    <col min="10250" max="10250" width="12.109375" style="6" customWidth="1"/>
    <col min="10251" max="10252" width="12.44140625" style="6" customWidth="1"/>
    <col min="10253" max="10253" width="11.5546875" style="6"/>
    <col min="10254" max="10254" width="5.5546875" style="6" customWidth="1"/>
    <col min="10255" max="10255" width="14.109375" style="6" customWidth="1"/>
    <col min="10256" max="10497" width="11.5546875" style="6"/>
    <col min="10498" max="10498" width="10.109375" style="6" customWidth="1"/>
    <col min="10499" max="10499" width="10.5546875" style="6" customWidth="1"/>
    <col min="10500" max="10500" width="12.5546875" style="6" customWidth="1"/>
    <col min="10501" max="10501" width="0" style="6" hidden="1" customWidth="1"/>
    <col min="10502" max="10502" width="11.33203125" style="6" customWidth="1"/>
    <col min="10503" max="10504" width="11.5546875" style="6"/>
    <col min="10505" max="10505" width="13.44140625" style="6" customWidth="1"/>
    <col min="10506" max="10506" width="12.109375" style="6" customWidth="1"/>
    <col min="10507" max="10508" width="12.44140625" style="6" customWidth="1"/>
    <col min="10509" max="10509" width="11.5546875" style="6"/>
    <col min="10510" max="10510" width="5.5546875" style="6" customWidth="1"/>
    <col min="10511" max="10511" width="14.109375" style="6" customWidth="1"/>
    <col min="10512" max="10753" width="11.5546875" style="6"/>
    <col min="10754" max="10754" width="10.109375" style="6" customWidth="1"/>
    <col min="10755" max="10755" width="10.5546875" style="6" customWidth="1"/>
    <col min="10756" max="10756" width="12.5546875" style="6" customWidth="1"/>
    <col min="10757" max="10757" width="0" style="6" hidden="1" customWidth="1"/>
    <col min="10758" max="10758" width="11.33203125" style="6" customWidth="1"/>
    <col min="10759" max="10760" width="11.5546875" style="6"/>
    <col min="10761" max="10761" width="13.44140625" style="6" customWidth="1"/>
    <col min="10762" max="10762" width="12.109375" style="6" customWidth="1"/>
    <col min="10763" max="10764" width="12.44140625" style="6" customWidth="1"/>
    <col min="10765" max="10765" width="11.5546875" style="6"/>
    <col min="10766" max="10766" width="5.5546875" style="6" customWidth="1"/>
    <col min="10767" max="10767" width="14.109375" style="6" customWidth="1"/>
    <col min="10768" max="11009" width="11.5546875" style="6"/>
    <col min="11010" max="11010" width="10.109375" style="6" customWidth="1"/>
    <col min="11011" max="11011" width="10.5546875" style="6" customWidth="1"/>
    <col min="11012" max="11012" width="12.5546875" style="6" customWidth="1"/>
    <col min="11013" max="11013" width="0" style="6" hidden="1" customWidth="1"/>
    <col min="11014" max="11014" width="11.33203125" style="6" customWidth="1"/>
    <col min="11015" max="11016" width="11.5546875" style="6"/>
    <col min="11017" max="11017" width="13.44140625" style="6" customWidth="1"/>
    <col min="11018" max="11018" width="12.109375" style="6" customWidth="1"/>
    <col min="11019" max="11020" width="12.44140625" style="6" customWidth="1"/>
    <col min="11021" max="11021" width="11.5546875" style="6"/>
    <col min="11022" max="11022" width="5.5546875" style="6" customWidth="1"/>
    <col min="11023" max="11023" width="14.109375" style="6" customWidth="1"/>
    <col min="11024" max="11265" width="11.5546875" style="6"/>
    <col min="11266" max="11266" width="10.109375" style="6" customWidth="1"/>
    <col min="11267" max="11267" width="10.5546875" style="6" customWidth="1"/>
    <col min="11268" max="11268" width="12.5546875" style="6" customWidth="1"/>
    <col min="11269" max="11269" width="0" style="6" hidden="1" customWidth="1"/>
    <col min="11270" max="11270" width="11.33203125" style="6" customWidth="1"/>
    <col min="11271" max="11272" width="11.5546875" style="6"/>
    <col min="11273" max="11273" width="13.44140625" style="6" customWidth="1"/>
    <col min="11274" max="11274" width="12.109375" style="6" customWidth="1"/>
    <col min="11275" max="11276" width="12.44140625" style="6" customWidth="1"/>
    <col min="11277" max="11277" width="11.5546875" style="6"/>
    <col min="11278" max="11278" width="5.5546875" style="6" customWidth="1"/>
    <col min="11279" max="11279" width="14.109375" style="6" customWidth="1"/>
    <col min="11280" max="11521" width="11.5546875" style="6"/>
    <col min="11522" max="11522" width="10.109375" style="6" customWidth="1"/>
    <col min="11523" max="11523" width="10.5546875" style="6" customWidth="1"/>
    <col min="11524" max="11524" width="12.5546875" style="6" customWidth="1"/>
    <col min="11525" max="11525" width="0" style="6" hidden="1" customWidth="1"/>
    <col min="11526" max="11526" width="11.33203125" style="6" customWidth="1"/>
    <col min="11527" max="11528" width="11.5546875" style="6"/>
    <col min="11529" max="11529" width="13.44140625" style="6" customWidth="1"/>
    <col min="11530" max="11530" width="12.109375" style="6" customWidth="1"/>
    <col min="11531" max="11532" width="12.44140625" style="6" customWidth="1"/>
    <col min="11533" max="11533" width="11.5546875" style="6"/>
    <col min="11534" max="11534" width="5.5546875" style="6" customWidth="1"/>
    <col min="11535" max="11535" width="14.109375" style="6" customWidth="1"/>
    <col min="11536" max="11777" width="11.5546875" style="6"/>
    <col min="11778" max="11778" width="10.109375" style="6" customWidth="1"/>
    <col min="11779" max="11779" width="10.5546875" style="6" customWidth="1"/>
    <col min="11780" max="11780" width="12.5546875" style="6" customWidth="1"/>
    <col min="11781" max="11781" width="0" style="6" hidden="1" customWidth="1"/>
    <col min="11782" max="11782" width="11.33203125" style="6" customWidth="1"/>
    <col min="11783" max="11784" width="11.5546875" style="6"/>
    <col min="11785" max="11785" width="13.44140625" style="6" customWidth="1"/>
    <col min="11786" max="11786" width="12.109375" style="6" customWidth="1"/>
    <col min="11787" max="11788" width="12.44140625" style="6" customWidth="1"/>
    <col min="11789" max="11789" width="11.5546875" style="6"/>
    <col min="11790" max="11790" width="5.5546875" style="6" customWidth="1"/>
    <col min="11791" max="11791" width="14.109375" style="6" customWidth="1"/>
    <col min="11792" max="12033" width="11.5546875" style="6"/>
    <col min="12034" max="12034" width="10.109375" style="6" customWidth="1"/>
    <col min="12035" max="12035" width="10.5546875" style="6" customWidth="1"/>
    <col min="12036" max="12036" width="12.5546875" style="6" customWidth="1"/>
    <col min="12037" max="12037" width="0" style="6" hidden="1" customWidth="1"/>
    <col min="12038" max="12038" width="11.33203125" style="6" customWidth="1"/>
    <col min="12039" max="12040" width="11.5546875" style="6"/>
    <col min="12041" max="12041" width="13.44140625" style="6" customWidth="1"/>
    <col min="12042" max="12042" width="12.109375" style="6" customWidth="1"/>
    <col min="12043" max="12044" width="12.44140625" style="6" customWidth="1"/>
    <col min="12045" max="12045" width="11.5546875" style="6"/>
    <col min="12046" max="12046" width="5.5546875" style="6" customWidth="1"/>
    <col min="12047" max="12047" width="14.109375" style="6" customWidth="1"/>
    <col min="12048" max="12289" width="11.5546875" style="6"/>
    <col min="12290" max="12290" width="10.109375" style="6" customWidth="1"/>
    <col min="12291" max="12291" width="10.5546875" style="6" customWidth="1"/>
    <col min="12292" max="12292" width="12.5546875" style="6" customWidth="1"/>
    <col min="12293" max="12293" width="0" style="6" hidden="1" customWidth="1"/>
    <col min="12294" max="12294" width="11.33203125" style="6" customWidth="1"/>
    <col min="12295" max="12296" width="11.5546875" style="6"/>
    <col min="12297" max="12297" width="13.44140625" style="6" customWidth="1"/>
    <col min="12298" max="12298" width="12.109375" style="6" customWidth="1"/>
    <col min="12299" max="12300" width="12.44140625" style="6" customWidth="1"/>
    <col min="12301" max="12301" width="11.5546875" style="6"/>
    <col min="12302" max="12302" width="5.5546875" style="6" customWidth="1"/>
    <col min="12303" max="12303" width="14.109375" style="6" customWidth="1"/>
    <col min="12304" max="12545" width="11.5546875" style="6"/>
    <col min="12546" max="12546" width="10.109375" style="6" customWidth="1"/>
    <col min="12547" max="12547" width="10.5546875" style="6" customWidth="1"/>
    <col min="12548" max="12548" width="12.5546875" style="6" customWidth="1"/>
    <col min="12549" max="12549" width="0" style="6" hidden="1" customWidth="1"/>
    <col min="12550" max="12550" width="11.33203125" style="6" customWidth="1"/>
    <col min="12551" max="12552" width="11.5546875" style="6"/>
    <col min="12553" max="12553" width="13.44140625" style="6" customWidth="1"/>
    <col min="12554" max="12554" width="12.109375" style="6" customWidth="1"/>
    <col min="12555" max="12556" width="12.44140625" style="6" customWidth="1"/>
    <col min="12557" max="12557" width="11.5546875" style="6"/>
    <col min="12558" max="12558" width="5.5546875" style="6" customWidth="1"/>
    <col min="12559" max="12559" width="14.109375" style="6" customWidth="1"/>
    <col min="12560" max="12801" width="11.5546875" style="6"/>
    <col min="12802" max="12802" width="10.109375" style="6" customWidth="1"/>
    <col min="12803" max="12803" width="10.5546875" style="6" customWidth="1"/>
    <col min="12804" max="12804" width="12.5546875" style="6" customWidth="1"/>
    <col min="12805" max="12805" width="0" style="6" hidden="1" customWidth="1"/>
    <col min="12806" max="12806" width="11.33203125" style="6" customWidth="1"/>
    <col min="12807" max="12808" width="11.5546875" style="6"/>
    <col min="12809" max="12809" width="13.44140625" style="6" customWidth="1"/>
    <col min="12810" max="12810" width="12.109375" style="6" customWidth="1"/>
    <col min="12811" max="12812" width="12.44140625" style="6" customWidth="1"/>
    <col min="12813" max="12813" width="11.5546875" style="6"/>
    <col min="12814" max="12814" width="5.5546875" style="6" customWidth="1"/>
    <col min="12815" max="12815" width="14.109375" style="6" customWidth="1"/>
    <col min="12816" max="13057" width="11.5546875" style="6"/>
    <col min="13058" max="13058" width="10.109375" style="6" customWidth="1"/>
    <col min="13059" max="13059" width="10.5546875" style="6" customWidth="1"/>
    <col min="13060" max="13060" width="12.5546875" style="6" customWidth="1"/>
    <col min="13061" max="13061" width="0" style="6" hidden="1" customWidth="1"/>
    <col min="13062" max="13062" width="11.33203125" style="6" customWidth="1"/>
    <col min="13063" max="13064" width="11.5546875" style="6"/>
    <col min="13065" max="13065" width="13.44140625" style="6" customWidth="1"/>
    <col min="13066" max="13066" width="12.109375" style="6" customWidth="1"/>
    <col min="13067" max="13068" width="12.44140625" style="6" customWidth="1"/>
    <col min="13069" max="13069" width="11.5546875" style="6"/>
    <col min="13070" max="13070" width="5.5546875" style="6" customWidth="1"/>
    <col min="13071" max="13071" width="14.109375" style="6" customWidth="1"/>
    <col min="13072" max="13313" width="11.5546875" style="6"/>
    <col min="13314" max="13314" width="10.109375" style="6" customWidth="1"/>
    <col min="13315" max="13315" width="10.5546875" style="6" customWidth="1"/>
    <col min="13316" max="13316" width="12.5546875" style="6" customWidth="1"/>
    <col min="13317" max="13317" width="0" style="6" hidden="1" customWidth="1"/>
    <col min="13318" max="13318" width="11.33203125" style="6" customWidth="1"/>
    <col min="13319" max="13320" width="11.5546875" style="6"/>
    <col min="13321" max="13321" width="13.44140625" style="6" customWidth="1"/>
    <col min="13322" max="13322" width="12.109375" style="6" customWidth="1"/>
    <col min="13323" max="13324" width="12.44140625" style="6" customWidth="1"/>
    <col min="13325" max="13325" width="11.5546875" style="6"/>
    <col min="13326" max="13326" width="5.5546875" style="6" customWidth="1"/>
    <col min="13327" max="13327" width="14.109375" style="6" customWidth="1"/>
    <col min="13328" max="13569" width="11.5546875" style="6"/>
    <col min="13570" max="13570" width="10.109375" style="6" customWidth="1"/>
    <col min="13571" max="13571" width="10.5546875" style="6" customWidth="1"/>
    <col min="13572" max="13572" width="12.5546875" style="6" customWidth="1"/>
    <col min="13573" max="13573" width="0" style="6" hidden="1" customWidth="1"/>
    <col min="13574" max="13574" width="11.33203125" style="6" customWidth="1"/>
    <col min="13575" max="13576" width="11.5546875" style="6"/>
    <col min="13577" max="13577" width="13.44140625" style="6" customWidth="1"/>
    <col min="13578" max="13578" width="12.109375" style="6" customWidth="1"/>
    <col min="13579" max="13580" width="12.44140625" style="6" customWidth="1"/>
    <col min="13581" max="13581" width="11.5546875" style="6"/>
    <col min="13582" max="13582" width="5.5546875" style="6" customWidth="1"/>
    <col min="13583" max="13583" width="14.109375" style="6" customWidth="1"/>
    <col min="13584" max="13825" width="11.5546875" style="6"/>
    <col min="13826" max="13826" width="10.109375" style="6" customWidth="1"/>
    <col min="13827" max="13827" width="10.5546875" style="6" customWidth="1"/>
    <col min="13828" max="13828" width="12.5546875" style="6" customWidth="1"/>
    <col min="13829" max="13829" width="0" style="6" hidden="1" customWidth="1"/>
    <col min="13830" max="13830" width="11.33203125" style="6" customWidth="1"/>
    <col min="13831" max="13832" width="11.5546875" style="6"/>
    <col min="13833" max="13833" width="13.44140625" style="6" customWidth="1"/>
    <col min="13834" max="13834" width="12.109375" style="6" customWidth="1"/>
    <col min="13835" max="13836" width="12.44140625" style="6" customWidth="1"/>
    <col min="13837" max="13837" width="11.5546875" style="6"/>
    <col min="13838" max="13838" width="5.5546875" style="6" customWidth="1"/>
    <col min="13839" max="13839" width="14.109375" style="6" customWidth="1"/>
    <col min="13840" max="14081" width="11.5546875" style="6"/>
    <col min="14082" max="14082" width="10.109375" style="6" customWidth="1"/>
    <col min="14083" max="14083" width="10.5546875" style="6" customWidth="1"/>
    <col min="14084" max="14084" width="12.5546875" style="6" customWidth="1"/>
    <col min="14085" max="14085" width="0" style="6" hidden="1" customWidth="1"/>
    <col min="14086" max="14086" width="11.33203125" style="6" customWidth="1"/>
    <col min="14087" max="14088" width="11.5546875" style="6"/>
    <col min="14089" max="14089" width="13.44140625" style="6" customWidth="1"/>
    <col min="14090" max="14090" width="12.109375" style="6" customWidth="1"/>
    <col min="14091" max="14092" width="12.44140625" style="6" customWidth="1"/>
    <col min="14093" max="14093" width="11.5546875" style="6"/>
    <col min="14094" max="14094" width="5.5546875" style="6" customWidth="1"/>
    <col min="14095" max="14095" width="14.109375" style="6" customWidth="1"/>
    <col min="14096" max="14337" width="11.5546875" style="6"/>
    <col min="14338" max="14338" width="10.109375" style="6" customWidth="1"/>
    <col min="14339" max="14339" width="10.5546875" style="6" customWidth="1"/>
    <col min="14340" max="14340" width="12.5546875" style="6" customWidth="1"/>
    <col min="14341" max="14341" width="0" style="6" hidden="1" customWidth="1"/>
    <col min="14342" max="14342" width="11.33203125" style="6" customWidth="1"/>
    <col min="14343" max="14344" width="11.5546875" style="6"/>
    <col min="14345" max="14345" width="13.44140625" style="6" customWidth="1"/>
    <col min="14346" max="14346" width="12.109375" style="6" customWidth="1"/>
    <col min="14347" max="14348" width="12.44140625" style="6" customWidth="1"/>
    <col min="14349" max="14349" width="11.5546875" style="6"/>
    <col min="14350" max="14350" width="5.5546875" style="6" customWidth="1"/>
    <col min="14351" max="14351" width="14.109375" style="6" customWidth="1"/>
    <col min="14352" max="14593" width="11.5546875" style="6"/>
    <col min="14594" max="14594" width="10.109375" style="6" customWidth="1"/>
    <col min="14595" max="14595" width="10.5546875" style="6" customWidth="1"/>
    <col min="14596" max="14596" width="12.5546875" style="6" customWidth="1"/>
    <col min="14597" max="14597" width="0" style="6" hidden="1" customWidth="1"/>
    <col min="14598" max="14598" width="11.33203125" style="6" customWidth="1"/>
    <col min="14599" max="14600" width="11.5546875" style="6"/>
    <col min="14601" max="14601" width="13.44140625" style="6" customWidth="1"/>
    <col min="14602" max="14602" width="12.109375" style="6" customWidth="1"/>
    <col min="14603" max="14604" width="12.44140625" style="6" customWidth="1"/>
    <col min="14605" max="14605" width="11.5546875" style="6"/>
    <col min="14606" max="14606" width="5.5546875" style="6" customWidth="1"/>
    <col min="14607" max="14607" width="14.109375" style="6" customWidth="1"/>
    <col min="14608" max="14849" width="11.5546875" style="6"/>
    <col min="14850" max="14850" width="10.109375" style="6" customWidth="1"/>
    <col min="14851" max="14851" width="10.5546875" style="6" customWidth="1"/>
    <col min="14852" max="14852" width="12.5546875" style="6" customWidth="1"/>
    <col min="14853" max="14853" width="0" style="6" hidden="1" customWidth="1"/>
    <col min="14854" max="14854" width="11.33203125" style="6" customWidth="1"/>
    <col min="14855" max="14856" width="11.5546875" style="6"/>
    <col min="14857" max="14857" width="13.44140625" style="6" customWidth="1"/>
    <col min="14858" max="14858" width="12.109375" style="6" customWidth="1"/>
    <col min="14859" max="14860" width="12.44140625" style="6" customWidth="1"/>
    <col min="14861" max="14861" width="11.5546875" style="6"/>
    <col min="14862" max="14862" width="5.5546875" style="6" customWidth="1"/>
    <col min="14863" max="14863" width="14.109375" style="6" customWidth="1"/>
    <col min="14864" max="15105" width="11.5546875" style="6"/>
    <col min="15106" max="15106" width="10.109375" style="6" customWidth="1"/>
    <col min="15107" max="15107" width="10.5546875" style="6" customWidth="1"/>
    <col min="15108" max="15108" width="12.5546875" style="6" customWidth="1"/>
    <col min="15109" max="15109" width="0" style="6" hidden="1" customWidth="1"/>
    <col min="15110" max="15110" width="11.33203125" style="6" customWidth="1"/>
    <col min="15111" max="15112" width="11.5546875" style="6"/>
    <col min="15113" max="15113" width="13.44140625" style="6" customWidth="1"/>
    <col min="15114" max="15114" width="12.109375" style="6" customWidth="1"/>
    <col min="15115" max="15116" width="12.44140625" style="6" customWidth="1"/>
    <col min="15117" max="15117" width="11.5546875" style="6"/>
    <col min="15118" max="15118" width="5.5546875" style="6" customWidth="1"/>
    <col min="15119" max="15119" width="14.109375" style="6" customWidth="1"/>
    <col min="15120" max="15361" width="11.5546875" style="6"/>
    <col min="15362" max="15362" width="10.109375" style="6" customWidth="1"/>
    <col min="15363" max="15363" width="10.5546875" style="6" customWidth="1"/>
    <col min="15364" max="15364" width="12.5546875" style="6" customWidth="1"/>
    <col min="15365" max="15365" width="0" style="6" hidden="1" customWidth="1"/>
    <col min="15366" max="15366" width="11.33203125" style="6" customWidth="1"/>
    <col min="15367" max="15368" width="11.5546875" style="6"/>
    <col min="15369" max="15369" width="13.44140625" style="6" customWidth="1"/>
    <col min="15370" max="15370" width="12.109375" style="6" customWidth="1"/>
    <col min="15371" max="15372" width="12.44140625" style="6" customWidth="1"/>
    <col min="15373" max="15373" width="11.5546875" style="6"/>
    <col min="15374" max="15374" width="5.5546875" style="6" customWidth="1"/>
    <col min="15375" max="15375" width="14.109375" style="6" customWidth="1"/>
    <col min="15376" max="15617" width="11.5546875" style="6"/>
    <col min="15618" max="15618" width="10.109375" style="6" customWidth="1"/>
    <col min="15619" max="15619" width="10.5546875" style="6" customWidth="1"/>
    <col min="15620" max="15620" width="12.5546875" style="6" customWidth="1"/>
    <col min="15621" max="15621" width="0" style="6" hidden="1" customWidth="1"/>
    <col min="15622" max="15622" width="11.33203125" style="6" customWidth="1"/>
    <col min="15623" max="15624" width="11.5546875" style="6"/>
    <col min="15625" max="15625" width="13.44140625" style="6" customWidth="1"/>
    <col min="15626" max="15626" width="12.109375" style="6" customWidth="1"/>
    <col min="15627" max="15628" width="12.44140625" style="6" customWidth="1"/>
    <col min="15629" max="15629" width="11.5546875" style="6"/>
    <col min="15630" max="15630" width="5.5546875" style="6" customWidth="1"/>
    <col min="15631" max="15631" width="14.109375" style="6" customWidth="1"/>
    <col min="15632" max="15873" width="11.5546875" style="6"/>
    <col min="15874" max="15874" width="10.109375" style="6" customWidth="1"/>
    <col min="15875" max="15875" width="10.5546875" style="6" customWidth="1"/>
    <col min="15876" max="15876" width="12.5546875" style="6" customWidth="1"/>
    <col min="15877" max="15877" width="0" style="6" hidden="1" customWidth="1"/>
    <col min="15878" max="15878" width="11.33203125" style="6" customWidth="1"/>
    <col min="15879" max="15880" width="11.5546875" style="6"/>
    <col min="15881" max="15881" width="13.44140625" style="6" customWidth="1"/>
    <col min="15882" max="15882" width="12.109375" style="6" customWidth="1"/>
    <col min="15883" max="15884" width="12.44140625" style="6" customWidth="1"/>
    <col min="15885" max="15885" width="11.5546875" style="6"/>
    <col min="15886" max="15886" width="5.5546875" style="6" customWidth="1"/>
    <col min="15887" max="15887" width="14.109375" style="6" customWidth="1"/>
    <col min="15888" max="16129" width="11.5546875" style="6"/>
    <col min="16130" max="16130" width="10.109375" style="6" customWidth="1"/>
    <col min="16131" max="16131" width="10.5546875" style="6" customWidth="1"/>
    <col min="16132" max="16132" width="12.5546875" style="6" customWidth="1"/>
    <col min="16133" max="16133" width="0" style="6" hidden="1" customWidth="1"/>
    <col min="16134" max="16134" width="11.33203125" style="6" customWidth="1"/>
    <col min="16135" max="16136" width="11.5546875" style="6"/>
    <col min="16137" max="16137" width="13.44140625" style="6" customWidth="1"/>
    <col min="16138" max="16138" width="12.109375" style="6" customWidth="1"/>
    <col min="16139" max="16140" width="12.44140625" style="6" customWidth="1"/>
    <col min="16141" max="16141" width="11.5546875" style="6"/>
    <col min="16142" max="16142" width="5.5546875" style="6" customWidth="1"/>
    <col min="16143" max="16143" width="14.109375" style="6" customWidth="1"/>
    <col min="16144" max="16384" width="11.5546875" style="6"/>
  </cols>
  <sheetData>
    <row r="1" spans="1:17" ht="21.75" customHeight="1" thickBot="1" x14ac:dyDescent="0.35">
      <c r="A1" s="240"/>
      <c r="B1" s="241"/>
      <c r="C1" s="241"/>
      <c r="D1" s="241"/>
      <c r="E1" s="242"/>
      <c r="F1" s="249" t="s">
        <v>9</v>
      </c>
      <c r="G1" s="249"/>
      <c r="H1" s="249"/>
      <c r="I1" s="249"/>
      <c r="J1" s="249"/>
      <c r="K1" s="249"/>
      <c r="L1" s="249"/>
      <c r="M1" s="249"/>
      <c r="N1" s="249"/>
      <c r="O1" s="250"/>
    </row>
    <row r="2" spans="1:17" ht="45" customHeight="1" thickBot="1" x14ac:dyDescent="0.35">
      <c r="A2" s="243"/>
      <c r="B2" s="244"/>
      <c r="C2" s="244"/>
      <c r="D2" s="244"/>
      <c r="E2" s="245"/>
      <c r="F2" s="249" t="s">
        <v>10</v>
      </c>
      <c r="G2" s="249"/>
      <c r="H2" s="249"/>
      <c r="I2" s="249"/>
      <c r="J2" s="249"/>
      <c r="K2" s="249"/>
      <c r="L2" s="249"/>
      <c r="M2" s="249"/>
      <c r="N2" s="249"/>
      <c r="O2" s="250"/>
      <c r="Q2" s="152" t="str">
        <f ca="1">MID(CELL("nombrearchivo",'ARISITIZABAL RODRIGUEZ ERICK  F'!E10),FIND("]", CELL("nombrearchivo",'ARISITIZABAL RODRIGUEZ ERICK  F'!E10),1)+1,LEN(CELL("nombrearchivo",'ARISITIZABAL RODRIGUEZ ERICK  F'!E10))-FIND("]",CELL("nombrearchivo",'ARISITIZABAL RODRIGUEZ ERICK  F'!E10),1))</f>
        <v>ARISITIZABAL RODRIGUEZ ERICK  F</v>
      </c>
    </row>
    <row r="3" spans="1:17" ht="19.5" customHeight="1" thickBot="1" x14ac:dyDescent="0.35">
      <c r="A3" s="246"/>
      <c r="B3" s="247"/>
      <c r="C3" s="247"/>
      <c r="D3" s="247"/>
      <c r="E3" s="248"/>
      <c r="F3" s="249" t="s">
        <v>95</v>
      </c>
      <c r="G3" s="249"/>
      <c r="H3" s="249"/>
      <c r="I3" s="249"/>
      <c r="J3" s="249"/>
      <c r="K3" s="249"/>
      <c r="L3" s="249"/>
      <c r="M3" s="249"/>
      <c r="N3" s="249"/>
      <c r="O3" s="250"/>
      <c r="Q3" s="152"/>
    </row>
    <row r="4" spans="1:17" ht="15.6" x14ac:dyDescent="0.3">
      <c r="A4" s="251" t="s">
        <v>11</v>
      </c>
      <c r="B4" s="252"/>
      <c r="C4" s="252"/>
      <c r="D4" s="252"/>
      <c r="E4" s="253" t="str">
        <f>GENERAL!AC$2</f>
        <v>PLANTA</v>
      </c>
      <c r="F4" s="253"/>
      <c r="G4" s="253"/>
      <c r="H4" s="153"/>
      <c r="I4" s="153"/>
      <c r="J4" s="153"/>
      <c r="K4" s="153"/>
      <c r="L4" s="153"/>
      <c r="M4" s="153"/>
      <c r="N4" s="153"/>
      <c r="O4" s="154"/>
    </row>
    <row r="5" spans="1:17" ht="15.6" x14ac:dyDescent="0.3">
      <c r="A5" s="256" t="s">
        <v>12</v>
      </c>
      <c r="B5" s="257"/>
      <c r="C5" s="257"/>
      <c r="D5" s="257"/>
      <c r="E5" s="258" t="str">
        <f>GENERAL!A$2</f>
        <v>CHA-P-09-2</v>
      </c>
      <c r="F5" s="258"/>
      <c r="G5" s="258"/>
      <c r="H5" s="8"/>
      <c r="I5" s="8"/>
      <c r="J5" s="8"/>
      <c r="K5" s="8"/>
      <c r="L5" s="8"/>
      <c r="M5" s="8"/>
      <c r="N5" s="8"/>
      <c r="O5" s="9"/>
    </row>
    <row r="6" spans="1:17" ht="15.6" x14ac:dyDescent="0.3">
      <c r="A6" s="256" t="s">
        <v>13</v>
      </c>
      <c r="B6" s="257"/>
      <c r="C6" s="257"/>
      <c r="D6" s="257"/>
      <c r="E6" s="7" t="str">
        <f>GENERAL!A$1</f>
        <v>CIENCIAS HUMANAS Y ARTES</v>
      </c>
      <c r="F6" s="8"/>
      <c r="G6" s="8"/>
      <c r="H6" s="8"/>
      <c r="I6" s="8"/>
      <c r="J6" s="8"/>
      <c r="K6" s="8"/>
      <c r="L6" s="8"/>
      <c r="M6" s="8"/>
      <c r="N6" s="8"/>
      <c r="O6" s="9"/>
    </row>
    <row r="7" spans="1:17" ht="16.2" thickBot="1" x14ac:dyDescent="0.35">
      <c r="A7" s="10"/>
      <c r="B7" s="11"/>
      <c r="C7" s="11"/>
      <c r="D7" s="11"/>
      <c r="E7" s="7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7" ht="25.2" thickBot="1" x14ac:dyDescent="0.35">
      <c r="A8" s="259" t="s">
        <v>14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1"/>
    </row>
    <row r="9" spans="1:17" ht="15" customHeight="1" x14ac:dyDescent="0.3">
      <c r="A9" s="272" t="s">
        <v>15</v>
      </c>
      <c r="B9" s="273"/>
      <c r="C9" s="276" t="s">
        <v>16</v>
      </c>
      <c r="D9" s="191"/>
      <c r="E9" s="278" t="s">
        <v>17</v>
      </c>
      <c r="F9" s="279"/>
      <c r="G9" s="278" t="s">
        <v>18</v>
      </c>
      <c r="H9" s="279"/>
      <c r="I9" s="254" t="s">
        <v>19</v>
      </c>
      <c r="J9" s="254" t="s">
        <v>20</v>
      </c>
      <c r="K9" s="254" t="s">
        <v>21</v>
      </c>
      <c r="L9" s="262" t="s">
        <v>22</v>
      </c>
      <c r="M9" s="264"/>
      <c r="N9" s="264"/>
      <c r="O9" s="266" t="s">
        <v>23</v>
      </c>
    </row>
    <row r="10" spans="1:17" ht="31.5" customHeight="1" thickBot="1" x14ac:dyDescent="0.35">
      <c r="A10" s="274"/>
      <c r="B10" s="275"/>
      <c r="C10" s="277"/>
      <c r="D10" s="188"/>
      <c r="E10" s="277"/>
      <c r="F10" s="280"/>
      <c r="G10" s="277"/>
      <c r="H10" s="280"/>
      <c r="I10" s="255"/>
      <c r="J10" s="255"/>
      <c r="K10" s="255"/>
      <c r="L10" s="263"/>
      <c r="M10" s="265"/>
      <c r="N10" s="265"/>
      <c r="O10" s="267"/>
    </row>
    <row r="11" spans="1:17" ht="44.25" customHeight="1" thickBot="1" x14ac:dyDescent="0.35">
      <c r="A11" s="268"/>
      <c r="B11" s="269"/>
      <c r="C11" s="189">
        <f>O15</f>
        <v>4</v>
      </c>
      <c r="D11" s="190"/>
      <c r="E11" s="270">
        <f>O17</f>
        <v>1</v>
      </c>
      <c r="F11" s="271"/>
      <c r="G11" s="270">
        <f>O19</f>
        <v>3</v>
      </c>
      <c r="H11" s="271"/>
      <c r="I11" s="19">
        <f>O21</f>
        <v>0</v>
      </c>
      <c r="J11" s="19">
        <f>O28</f>
        <v>4.75</v>
      </c>
      <c r="K11" s="19">
        <f>O33</f>
        <v>1.83</v>
      </c>
      <c r="L11" s="20">
        <f>O38</f>
        <v>0</v>
      </c>
      <c r="M11" s="21"/>
      <c r="N11" s="21"/>
      <c r="O11" s="22">
        <f>IF( SUM(C11:K11)&lt;=30,SUM(C11:K11),"EXCEDE LOS 30 PUNTOS")</f>
        <v>14.58</v>
      </c>
    </row>
    <row r="12" spans="1:17" ht="15.6" thickTop="1" thickBot="1" x14ac:dyDescent="0.35">
      <c r="A12" s="2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4"/>
    </row>
    <row r="13" spans="1:17" ht="18" thickBot="1" x14ac:dyDescent="0.35">
      <c r="A13" s="284" t="s">
        <v>24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6"/>
      <c r="O13" s="25" t="s">
        <v>25</v>
      </c>
    </row>
    <row r="14" spans="1:17" ht="23.4" thickBot="1" x14ac:dyDescent="0.35">
      <c r="A14" s="281" t="s">
        <v>26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3"/>
      <c r="N14" s="7"/>
      <c r="O14" s="24"/>
    </row>
    <row r="15" spans="1:17" ht="31.5" customHeight="1" thickBot="1" x14ac:dyDescent="0.35">
      <c r="A15" s="287" t="s">
        <v>27</v>
      </c>
      <c r="B15" s="288"/>
      <c r="C15" s="26"/>
      <c r="D15" s="289" t="s">
        <v>109</v>
      </c>
      <c r="E15" s="290"/>
      <c r="F15" s="290"/>
      <c r="G15" s="290"/>
      <c r="H15" s="290"/>
      <c r="I15" s="290"/>
      <c r="J15" s="290"/>
      <c r="K15" s="290"/>
      <c r="L15" s="290"/>
      <c r="M15" s="291"/>
      <c r="N15" s="27"/>
      <c r="O15" s="28">
        <v>4</v>
      </c>
    </row>
    <row r="16" spans="1:17" ht="15" thickBot="1" x14ac:dyDescent="0.35">
      <c r="A16" s="29"/>
      <c r="B16" s="7"/>
      <c r="C16" s="7"/>
      <c r="D16" s="30"/>
      <c r="E16" s="7"/>
      <c r="F16" s="7"/>
      <c r="G16" s="7"/>
      <c r="H16" s="7"/>
      <c r="I16" s="7"/>
      <c r="J16" s="7"/>
      <c r="K16" s="7"/>
      <c r="L16" s="7"/>
      <c r="M16" s="7"/>
      <c r="N16" s="7"/>
      <c r="O16" s="31"/>
    </row>
    <row r="17" spans="1:18" ht="40.5" customHeight="1" thickBot="1" x14ac:dyDescent="0.35">
      <c r="A17" s="292" t="s">
        <v>28</v>
      </c>
      <c r="B17" s="293"/>
      <c r="C17" s="7"/>
      <c r="D17" s="32"/>
      <c r="E17" s="294" t="s">
        <v>110</v>
      </c>
      <c r="F17" s="295"/>
      <c r="G17" s="295"/>
      <c r="H17" s="295"/>
      <c r="I17" s="295"/>
      <c r="J17" s="295"/>
      <c r="K17" s="295"/>
      <c r="L17" s="295"/>
      <c r="M17" s="296"/>
      <c r="N17" s="27"/>
      <c r="O17" s="28">
        <v>1</v>
      </c>
    </row>
    <row r="18" spans="1:18" ht="15" thickBot="1" x14ac:dyDescent="0.35">
      <c r="A18" s="29"/>
      <c r="B18" s="7"/>
      <c r="C18" s="7"/>
      <c r="D18" s="30"/>
      <c r="E18" s="7"/>
      <c r="F18" s="7"/>
      <c r="G18" s="7"/>
      <c r="H18" s="7"/>
      <c r="I18" s="7"/>
      <c r="J18" s="7"/>
      <c r="K18" s="7"/>
      <c r="L18" s="7"/>
      <c r="M18" s="7"/>
      <c r="N18" s="7"/>
      <c r="O18" s="31"/>
    </row>
    <row r="19" spans="1:18" ht="40.5" customHeight="1" thickBot="1" x14ac:dyDescent="0.35">
      <c r="A19" s="292" t="s">
        <v>29</v>
      </c>
      <c r="B19" s="293"/>
      <c r="C19" s="26"/>
      <c r="D19" s="195"/>
      <c r="E19" s="295" t="s">
        <v>111</v>
      </c>
      <c r="F19" s="295"/>
      <c r="G19" s="295"/>
      <c r="H19" s="295"/>
      <c r="I19" s="295"/>
      <c r="J19" s="295"/>
      <c r="K19" s="295"/>
      <c r="L19" s="295"/>
      <c r="M19" s="296"/>
      <c r="N19" s="27"/>
      <c r="O19" s="28">
        <v>3</v>
      </c>
    </row>
    <row r="20" spans="1:18" ht="15" thickBot="1" x14ac:dyDescent="0.35">
      <c r="A20" s="2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1"/>
    </row>
    <row r="21" spans="1:18" ht="48.75" customHeight="1" thickBot="1" x14ac:dyDescent="0.35">
      <c r="A21" s="292" t="s">
        <v>30</v>
      </c>
      <c r="B21" s="293"/>
      <c r="C21" s="26"/>
      <c r="D21" s="297"/>
      <c r="E21" s="298"/>
      <c r="F21" s="298"/>
      <c r="G21" s="298"/>
      <c r="H21" s="298"/>
      <c r="I21" s="298"/>
      <c r="J21" s="298"/>
      <c r="K21" s="298"/>
      <c r="L21" s="298"/>
      <c r="M21" s="299"/>
      <c r="N21" s="27"/>
      <c r="O21" s="28">
        <v>0</v>
      </c>
    </row>
    <row r="22" spans="1:18" ht="16.2" thickBot="1" x14ac:dyDescent="0.35">
      <c r="A22" s="34"/>
      <c r="B22" s="35"/>
      <c r="C22" s="19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196"/>
      <c r="O22" s="38"/>
    </row>
    <row r="23" spans="1:18" ht="18.600000000000001" thickTop="1" thickBot="1" x14ac:dyDescent="0.35">
      <c r="A23" s="300" t="s">
        <v>31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2"/>
      <c r="N23" s="7"/>
      <c r="O23" s="151">
        <f>IF( SUM(O15:O21)&lt;=10,SUM(O15:O21),"EXCEDE LOS 10 PUNTOS VALIDOS")</f>
        <v>8</v>
      </c>
    </row>
    <row r="24" spans="1:18" ht="18" thickBot="1" x14ac:dyDescent="0.3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7"/>
      <c r="O24" s="38"/>
    </row>
    <row r="25" spans="1:18" ht="23.4" thickBot="1" x14ac:dyDescent="0.35">
      <c r="A25" s="281" t="s">
        <v>32</v>
      </c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3"/>
      <c r="N25" s="7"/>
      <c r="O25" s="38"/>
    </row>
    <row r="26" spans="1:18" ht="105" customHeight="1" thickBot="1" x14ac:dyDescent="0.35">
      <c r="A26" s="287" t="s">
        <v>33</v>
      </c>
      <c r="B26" s="288"/>
      <c r="C26" s="26"/>
      <c r="D26" s="289" t="s">
        <v>199</v>
      </c>
      <c r="E26" s="290"/>
      <c r="F26" s="290"/>
      <c r="G26" s="290"/>
      <c r="H26" s="290"/>
      <c r="I26" s="290"/>
      <c r="J26" s="290"/>
      <c r="K26" s="290"/>
      <c r="L26" s="290"/>
      <c r="M26" s="291"/>
      <c r="N26" s="27"/>
      <c r="O26" s="28">
        <v>4.75</v>
      </c>
      <c r="Q26" s="41"/>
      <c r="R26" s="41"/>
    </row>
    <row r="27" spans="1:18" ht="16.2" thickBot="1" x14ac:dyDescent="0.35">
      <c r="A27" s="34"/>
      <c r="B27" s="35"/>
      <c r="C27" s="19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196"/>
      <c r="O27" s="38"/>
    </row>
    <row r="28" spans="1:18" ht="18.600000000000001" thickTop="1" thickBot="1" x14ac:dyDescent="0.35">
      <c r="A28" s="300" t="s">
        <v>34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2"/>
      <c r="N28" s="196"/>
      <c r="O28" s="151">
        <f>IF(O26&lt;=5,O26,"EXCEDE LOS 5 PUNTOS PERMITIDOS")</f>
        <v>4.75</v>
      </c>
      <c r="Q28" s="41"/>
      <c r="R28" s="41"/>
    </row>
    <row r="29" spans="1:18" ht="15" thickBot="1" x14ac:dyDescent="0.3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38"/>
    </row>
    <row r="30" spans="1:18" ht="23.4" thickBot="1" x14ac:dyDescent="0.35">
      <c r="A30" s="281" t="s">
        <v>35</v>
      </c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3"/>
      <c r="N30" s="43"/>
      <c r="O30" s="38"/>
    </row>
    <row r="31" spans="1:18" ht="104.25" customHeight="1" thickBot="1" x14ac:dyDescent="0.35">
      <c r="A31" s="287" t="s">
        <v>36</v>
      </c>
      <c r="B31" s="288"/>
      <c r="C31" s="26"/>
      <c r="D31" s="289" t="s">
        <v>200</v>
      </c>
      <c r="E31" s="290"/>
      <c r="F31" s="290"/>
      <c r="G31" s="290"/>
      <c r="H31" s="290"/>
      <c r="I31" s="290"/>
      <c r="J31" s="290"/>
      <c r="K31" s="290"/>
      <c r="L31" s="290"/>
      <c r="M31" s="291"/>
      <c r="N31" s="27"/>
      <c r="O31" s="28">
        <v>1.83</v>
      </c>
    </row>
    <row r="32" spans="1:18" ht="15" thickBot="1" x14ac:dyDescent="0.35">
      <c r="A32" s="4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38"/>
    </row>
    <row r="33" spans="1:15" ht="18.600000000000001" thickTop="1" thickBot="1" x14ac:dyDescent="0.35">
      <c r="A33" s="300" t="s">
        <v>37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2"/>
      <c r="N33" s="196"/>
      <c r="O33" s="151">
        <f>IF(O31&lt;=5,O31,"EXCEDE LOS 5 PUNTOS PERMITIDOS")</f>
        <v>1.83</v>
      </c>
    </row>
    <row r="34" spans="1:15" ht="15" thickBot="1" x14ac:dyDescent="0.35">
      <c r="A34" s="4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38"/>
    </row>
    <row r="35" spans="1:15" ht="23.4" thickBot="1" x14ac:dyDescent="0.35">
      <c r="A35" s="281" t="s">
        <v>38</v>
      </c>
      <c r="B35" s="282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3"/>
      <c r="N35" s="7"/>
      <c r="O35" s="38"/>
    </row>
    <row r="36" spans="1:15" ht="105" customHeight="1" thickBot="1" x14ac:dyDescent="0.35">
      <c r="A36" s="292" t="s">
        <v>39</v>
      </c>
      <c r="B36" s="293"/>
      <c r="C36" s="26"/>
      <c r="D36" s="289"/>
      <c r="E36" s="290"/>
      <c r="F36" s="290"/>
      <c r="G36" s="290"/>
      <c r="H36" s="290"/>
      <c r="I36" s="290"/>
      <c r="J36" s="290"/>
      <c r="K36" s="290"/>
      <c r="L36" s="290"/>
      <c r="M36" s="291"/>
      <c r="N36" s="27"/>
      <c r="O36" s="28">
        <v>0</v>
      </c>
    </row>
    <row r="37" spans="1:15" ht="16.2" thickBot="1" x14ac:dyDescent="0.35">
      <c r="A37" s="34"/>
      <c r="B37" s="35"/>
      <c r="C37" s="19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196"/>
      <c r="O37" s="38"/>
    </row>
    <row r="38" spans="1:15" ht="18.600000000000001" thickTop="1" thickBot="1" x14ac:dyDescent="0.35">
      <c r="A38" s="300" t="s">
        <v>40</v>
      </c>
      <c r="B38" s="301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2"/>
      <c r="N38" s="196"/>
      <c r="O38" s="151">
        <f>IF(O36&lt;=10,O36,"EXCEDE LOS 10 PUNTOS PERMITIDOS")</f>
        <v>0</v>
      </c>
    </row>
    <row r="39" spans="1:15" x14ac:dyDescent="0.3">
      <c r="A39" s="4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38"/>
    </row>
    <row r="40" spans="1:15" ht="15" thickBot="1" x14ac:dyDescent="0.35">
      <c r="A40" s="4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45"/>
    </row>
    <row r="41" spans="1:15" ht="24" thickTop="1" thickBot="1" x14ac:dyDescent="0.35">
      <c r="A41" s="303" t="s">
        <v>23</v>
      </c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5"/>
      <c r="N41" s="46"/>
      <c r="O41" s="47">
        <f>IF((O23+O28+O33+O38)&lt;=30,(O23+O28+O33+O38),"ERROR EXCEDE LOS 30 PUNTOS")</f>
        <v>14.58</v>
      </c>
    </row>
    <row r="42" spans="1:15" x14ac:dyDescent="0.3">
      <c r="A42" s="4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49"/>
    </row>
    <row r="43" spans="1:15" x14ac:dyDescent="0.3">
      <c r="A43" s="48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49"/>
    </row>
    <row r="44" spans="1:15" x14ac:dyDescent="0.3">
      <c r="A44" s="48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49"/>
    </row>
    <row r="45" spans="1:15" x14ac:dyDescent="0.3">
      <c r="A45" s="4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49"/>
    </row>
    <row r="46" spans="1:15" x14ac:dyDescent="0.3">
      <c r="A46" s="4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49"/>
    </row>
    <row r="47" spans="1:15" x14ac:dyDescent="0.3">
      <c r="A47" s="4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49"/>
    </row>
    <row r="48" spans="1:15" x14ac:dyDescent="0.3">
      <c r="A48" s="4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49"/>
    </row>
    <row r="49" spans="1:15" x14ac:dyDescent="0.3">
      <c r="A49" s="4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49"/>
    </row>
    <row r="50" spans="1:15" x14ac:dyDescent="0.3">
      <c r="A50" s="4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49"/>
    </row>
    <row r="51" spans="1:15" x14ac:dyDescent="0.3">
      <c r="A51" s="4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49"/>
    </row>
    <row r="52" spans="1:15" x14ac:dyDescent="0.3">
      <c r="A52" s="4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49"/>
    </row>
    <row r="53" spans="1:15" x14ac:dyDescent="0.3">
      <c r="A53" s="4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50" t="s">
        <v>41</v>
      </c>
    </row>
    <row r="54" spans="1:15" x14ac:dyDescent="0.3">
      <c r="A54" s="4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49"/>
    </row>
    <row r="55" spans="1:15" ht="15" thickBot="1" x14ac:dyDescent="0.35">
      <c r="A55" s="48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49"/>
    </row>
    <row r="56" spans="1:15" ht="25.2" thickBot="1" x14ac:dyDescent="0.35">
      <c r="A56" s="259" t="s">
        <v>42</v>
      </c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1"/>
    </row>
    <row r="57" spans="1:15" ht="15" thickBot="1" x14ac:dyDescent="0.35">
      <c r="A57" s="4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24"/>
    </row>
    <row r="58" spans="1:15" ht="27" thickBot="1" x14ac:dyDescent="0.35">
      <c r="A58" s="306" t="s">
        <v>43</v>
      </c>
      <c r="B58" s="307"/>
      <c r="C58" s="307"/>
      <c r="D58" s="307"/>
      <c r="E58" s="307"/>
      <c r="F58" s="309"/>
      <c r="G58" s="309"/>
      <c r="H58" s="310"/>
      <c r="I58" s="51" t="s">
        <v>44</v>
      </c>
      <c r="J58" s="52" t="s">
        <v>45</v>
      </c>
      <c r="K58" s="192" t="s">
        <v>46</v>
      </c>
      <c r="L58" s="54" t="s">
        <v>47</v>
      </c>
      <c r="M58" s="193"/>
      <c r="N58" s="7"/>
      <c r="O58" s="55" t="s">
        <v>48</v>
      </c>
    </row>
    <row r="59" spans="1:15" ht="23.25" customHeight="1" thickTop="1" thickBot="1" x14ac:dyDescent="0.35">
      <c r="A59" s="56">
        <v>1</v>
      </c>
      <c r="B59" s="311" t="s">
        <v>49</v>
      </c>
      <c r="C59" s="311"/>
      <c r="D59" s="311"/>
      <c r="E59" s="311"/>
      <c r="F59" s="312"/>
      <c r="G59" s="312"/>
      <c r="H59" s="312"/>
      <c r="I59" s="57" t="s">
        <v>50</v>
      </c>
      <c r="J59" s="58">
        <v>0</v>
      </c>
      <c r="K59" s="58">
        <v>0</v>
      </c>
      <c r="L59" s="59">
        <v>0</v>
      </c>
      <c r="M59" s="43"/>
      <c r="N59" s="43"/>
      <c r="O59" s="60">
        <f>J59+K59+L59</f>
        <v>0</v>
      </c>
    </row>
    <row r="60" spans="1:15" ht="15.6" thickTop="1" thickBot="1" x14ac:dyDescent="0.35">
      <c r="A60" s="61">
        <v>2</v>
      </c>
      <c r="B60" s="313" t="s">
        <v>51</v>
      </c>
      <c r="C60" s="314"/>
      <c r="D60" s="314"/>
      <c r="E60" s="314"/>
      <c r="F60" s="315"/>
      <c r="G60" s="315"/>
      <c r="H60" s="315"/>
      <c r="I60" s="62" t="s">
        <v>50</v>
      </c>
      <c r="J60" s="63">
        <v>0</v>
      </c>
      <c r="K60" s="63">
        <v>0</v>
      </c>
      <c r="L60" s="64">
        <v>0</v>
      </c>
      <c r="M60" s="43"/>
      <c r="N60" s="43"/>
      <c r="O60" s="60">
        <f t="shared" ref="O60:O65" si="0">J60+K60+L60</f>
        <v>0</v>
      </c>
    </row>
    <row r="61" spans="1:15" ht="15.6" thickTop="1" thickBot="1" x14ac:dyDescent="0.35">
      <c r="A61" s="61">
        <v>3</v>
      </c>
      <c r="B61" s="314" t="s">
        <v>52</v>
      </c>
      <c r="C61" s="314"/>
      <c r="D61" s="314"/>
      <c r="E61" s="314"/>
      <c r="F61" s="315"/>
      <c r="G61" s="315"/>
      <c r="H61" s="315"/>
      <c r="I61" s="62" t="s">
        <v>53</v>
      </c>
      <c r="J61" s="63">
        <v>0</v>
      </c>
      <c r="K61" s="63">
        <v>0</v>
      </c>
      <c r="L61" s="64">
        <v>0</v>
      </c>
      <c r="M61" s="43"/>
      <c r="N61" s="43"/>
      <c r="O61" s="60">
        <f t="shared" si="0"/>
        <v>0</v>
      </c>
    </row>
    <row r="62" spans="1:15" ht="15.6" thickTop="1" thickBot="1" x14ac:dyDescent="0.35">
      <c r="A62" s="61">
        <v>4</v>
      </c>
      <c r="B62" s="314" t="s">
        <v>54</v>
      </c>
      <c r="C62" s="314"/>
      <c r="D62" s="314"/>
      <c r="E62" s="314"/>
      <c r="F62" s="315"/>
      <c r="G62" s="315"/>
      <c r="H62" s="315"/>
      <c r="I62" s="62" t="s">
        <v>53</v>
      </c>
      <c r="J62" s="63">
        <v>0</v>
      </c>
      <c r="K62" s="63">
        <v>0</v>
      </c>
      <c r="L62" s="64">
        <v>0</v>
      </c>
      <c r="M62" s="43"/>
      <c r="N62" s="43"/>
      <c r="O62" s="60">
        <f t="shared" si="0"/>
        <v>0</v>
      </c>
    </row>
    <row r="63" spans="1:15" ht="15.6" thickTop="1" thickBot="1" x14ac:dyDescent="0.35">
      <c r="A63" s="61">
        <v>5</v>
      </c>
      <c r="B63" s="314" t="s">
        <v>55</v>
      </c>
      <c r="C63" s="314"/>
      <c r="D63" s="314"/>
      <c r="E63" s="314"/>
      <c r="F63" s="315"/>
      <c r="G63" s="315"/>
      <c r="H63" s="315"/>
      <c r="I63" s="62" t="s">
        <v>53</v>
      </c>
      <c r="J63" s="63">
        <v>0</v>
      </c>
      <c r="K63" s="63">
        <v>0</v>
      </c>
      <c r="L63" s="64">
        <v>0</v>
      </c>
      <c r="M63" s="43"/>
      <c r="N63" s="43"/>
      <c r="O63" s="60">
        <f t="shared" si="0"/>
        <v>0</v>
      </c>
    </row>
    <row r="64" spans="1:15" ht="15.6" thickTop="1" thickBot="1" x14ac:dyDescent="0.35">
      <c r="A64" s="61">
        <v>6</v>
      </c>
      <c r="B64" s="314" t="s">
        <v>56</v>
      </c>
      <c r="C64" s="314"/>
      <c r="D64" s="314"/>
      <c r="E64" s="314"/>
      <c r="F64" s="315"/>
      <c r="G64" s="315"/>
      <c r="H64" s="315"/>
      <c r="I64" s="62" t="s">
        <v>57</v>
      </c>
      <c r="J64" s="63">
        <v>0</v>
      </c>
      <c r="K64" s="63">
        <v>0</v>
      </c>
      <c r="L64" s="64">
        <v>0</v>
      </c>
      <c r="M64" s="43"/>
      <c r="N64" s="43"/>
      <c r="O64" s="60">
        <f t="shared" si="0"/>
        <v>0</v>
      </c>
    </row>
    <row r="65" spans="1:15" ht="15.6" thickTop="1" thickBot="1" x14ac:dyDescent="0.35">
      <c r="A65" s="65">
        <v>7</v>
      </c>
      <c r="B65" s="316" t="s">
        <v>58</v>
      </c>
      <c r="C65" s="316"/>
      <c r="D65" s="316"/>
      <c r="E65" s="316"/>
      <c r="F65" s="317"/>
      <c r="G65" s="317"/>
      <c r="H65" s="317"/>
      <c r="I65" s="66" t="s">
        <v>57</v>
      </c>
      <c r="J65" s="67">
        <v>0</v>
      </c>
      <c r="K65" s="67">
        <v>0</v>
      </c>
      <c r="L65" s="68">
        <v>0</v>
      </c>
      <c r="M65" s="43"/>
      <c r="N65" s="43"/>
      <c r="O65" s="60">
        <f t="shared" si="0"/>
        <v>0</v>
      </c>
    </row>
    <row r="66" spans="1:15" ht="16.2" thickBot="1" x14ac:dyDescent="0.35">
      <c r="A66" s="318" t="s">
        <v>59</v>
      </c>
      <c r="B66" s="319"/>
      <c r="C66" s="319"/>
      <c r="D66" s="319"/>
      <c r="E66" s="319"/>
      <c r="F66" s="319"/>
      <c r="G66" s="319"/>
      <c r="H66" s="319"/>
      <c r="I66" s="320"/>
      <c r="J66" s="69">
        <f>SUM(J59:J65)</f>
        <v>0</v>
      </c>
      <c r="K66" s="70">
        <f>SUM(K59:K65)</f>
        <v>0</v>
      </c>
      <c r="L66" s="71">
        <f>SUM(L59:L65)</f>
        <v>0</v>
      </c>
      <c r="M66" s="72"/>
      <c r="N66" s="43"/>
      <c r="O66" s="73">
        <f>SUM(O59:O65)</f>
        <v>0</v>
      </c>
    </row>
    <row r="67" spans="1:15" ht="18.600000000000001" thickTop="1" thickBot="1" x14ac:dyDescent="0.35">
      <c r="A67" s="321" t="s">
        <v>60</v>
      </c>
      <c r="B67" s="322"/>
      <c r="C67" s="322"/>
      <c r="D67" s="322"/>
      <c r="E67" s="322"/>
      <c r="F67" s="322"/>
      <c r="G67" s="322"/>
      <c r="H67" s="322"/>
      <c r="I67" s="322"/>
      <c r="J67" s="323"/>
      <c r="K67" s="323"/>
      <c r="L67" s="324"/>
      <c r="M67" s="7"/>
      <c r="N67" s="74"/>
      <c r="O67" s="75">
        <f>O66/3</f>
        <v>0</v>
      </c>
    </row>
    <row r="68" spans="1:15" ht="15" thickBot="1" x14ac:dyDescent="0.35">
      <c r="A68" s="4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24"/>
    </row>
    <row r="69" spans="1:15" ht="27" thickBot="1" x14ac:dyDescent="0.35">
      <c r="A69" s="306" t="s">
        <v>61</v>
      </c>
      <c r="B69" s="307"/>
      <c r="C69" s="307"/>
      <c r="D69" s="307"/>
      <c r="E69" s="307"/>
      <c r="F69" s="307"/>
      <c r="G69" s="307"/>
      <c r="H69" s="308"/>
      <c r="I69" s="76" t="s">
        <v>44</v>
      </c>
      <c r="J69" s="52" t="s">
        <v>45</v>
      </c>
      <c r="K69" s="192" t="s">
        <v>46</v>
      </c>
      <c r="L69" s="54" t="s">
        <v>47</v>
      </c>
      <c r="M69" s="193"/>
      <c r="N69" s="7"/>
      <c r="O69" s="55" t="s">
        <v>48</v>
      </c>
    </row>
    <row r="70" spans="1:15" ht="16.8" thickTop="1" thickBot="1" x14ac:dyDescent="0.35">
      <c r="A70" s="56">
        <v>1</v>
      </c>
      <c r="B70" s="328" t="s">
        <v>62</v>
      </c>
      <c r="C70" s="328"/>
      <c r="D70" s="328"/>
      <c r="E70" s="328"/>
      <c r="F70" s="312"/>
      <c r="G70" s="312"/>
      <c r="H70" s="312"/>
      <c r="I70" s="77" t="s">
        <v>63</v>
      </c>
      <c r="J70" s="78">
        <v>0</v>
      </c>
      <c r="K70" s="78">
        <v>0</v>
      </c>
      <c r="L70" s="79">
        <v>0</v>
      </c>
      <c r="M70" s="80"/>
      <c r="N70" s="43"/>
      <c r="O70" s="60">
        <f>J70+K70+L70</f>
        <v>0</v>
      </c>
    </row>
    <row r="71" spans="1:15" ht="16.8" thickTop="1" thickBot="1" x14ac:dyDescent="0.35">
      <c r="A71" s="61">
        <v>2</v>
      </c>
      <c r="B71" s="313" t="s">
        <v>64</v>
      </c>
      <c r="C71" s="313"/>
      <c r="D71" s="313"/>
      <c r="E71" s="313"/>
      <c r="F71" s="315"/>
      <c r="G71" s="315"/>
      <c r="H71" s="315"/>
      <c r="I71" s="81" t="s">
        <v>63</v>
      </c>
      <c r="J71" s="82">
        <v>0</v>
      </c>
      <c r="K71" s="82">
        <v>0</v>
      </c>
      <c r="L71" s="83">
        <v>0</v>
      </c>
      <c r="M71" s="80"/>
      <c r="N71" s="43"/>
      <c r="O71" s="60">
        <f>J71+K71+L71</f>
        <v>0</v>
      </c>
    </row>
    <row r="72" spans="1:15" ht="16.8" thickTop="1" thickBot="1" x14ac:dyDescent="0.35">
      <c r="A72" s="65">
        <v>3</v>
      </c>
      <c r="B72" s="329" t="s">
        <v>65</v>
      </c>
      <c r="C72" s="329"/>
      <c r="D72" s="329"/>
      <c r="E72" s="329"/>
      <c r="F72" s="317"/>
      <c r="G72" s="317"/>
      <c r="H72" s="317"/>
      <c r="I72" s="84" t="s">
        <v>63</v>
      </c>
      <c r="J72" s="85">
        <v>0</v>
      </c>
      <c r="K72" s="85">
        <v>0</v>
      </c>
      <c r="L72" s="86">
        <v>0</v>
      </c>
      <c r="M72" s="80"/>
      <c r="N72" s="43"/>
      <c r="O72" s="60">
        <f>J72+K72+L72</f>
        <v>0</v>
      </c>
    </row>
    <row r="73" spans="1:15" ht="15.6" thickTop="1" thickBot="1" x14ac:dyDescent="0.35">
      <c r="A73" s="42"/>
      <c r="B73" s="287" t="s">
        <v>66</v>
      </c>
      <c r="C73" s="330"/>
      <c r="D73" s="330"/>
      <c r="E73" s="330"/>
      <c r="F73" s="330"/>
      <c r="G73" s="330"/>
      <c r="H73" s="330"/>
      <c r="I73" s="288"/>
      <c r="J73" s="87">
        <f>SUM(J70:J72)</f>
        <v>0</v>
      </c>
      <c r="K73" s="87">
        <f>SUM(K70:K72)</f>
        <v>0</v>
      </c>
      <c r="L73" s="88">
        <f>SUM(L70:L72)</f>
        <v>0</v>
      </c>
      <c r="M73" s="80"/>
      <c r="N73" s="43"/>
      <c r="O73" s="89">
        <f>SUM(O70:O72)</f>
        <v>0</v>
      </c>
    </row>
    <row r="74" spans="1:15" ht="18.600000000000001" thickTop="1" thickBot="1" x14ac:dyDescent="0.35">
      <c r="A74" s="331" t="s">
        <v>67</v>
      </c>
      <c r="B74" s="332"/>
      <c r="C74" s="332"/>
      <c r="D74" s="332"/>
      <c r="E74" s="332"/>
      <c r="F74" s="332"/>
      <c r="G74" s="332"/>
      <c r="H74" s="332"/>
      <c r="I74" s="332"/>
      <c r="J74" s="332"/>
      <c r="K74" s="332"/>
      <c r="L74" s="333"/>
      <c r="M74" s="80"/>
      <c r="N74" s="43"/>
      <c r="O74" s="75">
        <f>O73/3</f>
        <v>0</v>
      </c>
    </row>
    <row r="75" spans="1:15" ht="18.600000000000001" thickTop="1" thickBot="1" x14ac:dyDescent="0.35">
      <c r="A75" s="334"/>
      <c r="B75" s="335"/>
      <c r="C75" s="335"/>
      <c r="D75" s="335"/>
      <c r="E75" s="335"/>
      <c r="F75" s="335"/>
      <c r="G75" s="335"/>
      <c r="H75" s="335"/>
      <c r="I75" s="335"/>
      <c r="J75" s="335"/>
      <c r="K75" s="336"/>
      <c r="L75" s="336"/>
      <c r="M75" s="80"/>
      <c r="N75" s="43"/>
      <c r="O75" s="194"/>
    </row>
    <row r="76" spans="1:15" ht="27" thickBot="1" x14ac:dyDescent="0.35">
      <c r="A76" s="337" t="s">
        <v>68</v>
      </c>
      <c r="B76" s="338"/>
      <c r="C76" s="338"/>
      <c r="D76" s="338"/>
      <c r="E76" s="338"/>
      <c r="F76" s="338"/>
      <c r="G76" s="338"/>
      <c r="H76" s="339"/>
      <c r="I76" s="91" t="s">
        <v>44</v>
      </c>
      <c r="J76" s="55" t="s">
        <v>45</v>
      </c>
      <c r="K76" s="193"/>
      <c r="L76" s="193"/>
      <c r="M76" s="80"/>
      <c r="N76" s="43"/>
      <c r="O76" s="92" t="s">
        <v>48</v>
      </c>
    </row>
    <row r="77" spans="1:15" ht="16.2" thickBot="1" x14ac:dyDescent="0.35">
      <c r="A77" s="93">
        <v>1</v>
      </c>
      <c r="B77" s="340" t="s">
        <v>69</v>
      </c>
      <c r="C77" s="340"/>
      <c r="D77" s="340"/>
      <c r="E77" s="340"/>
      <c r="F77" s="341"/>
      <c r="G77" s="342"/>
      <c r="H77" s="343"/>
      <c r="I77" s="94" t="s">
        <v>63</v>
      </c>
      <c r="J77" s="88">
        <v>0</v>
      </c>
      <c r="K77" s="80"/>
      <c r="L77" s="80"/>
      <c r="M77" s="80"/>
      <c r="N77" s="43"/>
      <c r="O77" s="95">
        <f>J77</f>
        <v>0</v>
      </c>
    </row>
    <row r="78" spans="1:15" ht="16.2" thickBot="1" x14ac:dyDescent="0.35">
      <c r="A78" s="61">
        <v>2</v>
      </c>
      <c r="B78" s="313" t="s">
        <v>70</v>
      </c>
      <c r="C78" s="313"/>
      <c r="D78" s="313"/>
      <c r="E78" s="313"/>
      <c r="F78" s="315"/>
      <c r="G78" s="344"/>
      <c r="H78" s="345"/>
      <c r="I78" s="96" t="s">
        <v>63</v>
      </c>
      <c r="J78" s="97">
        <v>0</v>
      </c>
      <c r="K78" s="80"/>
      <c r="L78" s="80"/>
      <c r="M78" s="80"/>
      <c r="N78" s="43"/>
      <c r="O78" s="95">
        <f>J78</f>
        <v>0</v>
      </c>
    </row>
    <row r="79" spans="1:15" ht="16.2" thickBot="1" x14ac:dyDescent="0.35">
      <c r="A79" s="65">
        <v>3</v>
      </c>
      <c r="B79" s="329" t="s">
        <v>71</v>
      </c>
      <c r="C79" s="329"/>
      <c r="D79" s="329"/>
      <c r="E79" s="329"/>
      <c r="F79" s="317"/>
      <c r="G79" s="346"/>
      <c r="H79" s="347"/>
      <c r="I79" s="98" t="s">
        <v>63</v>
      </c>
      <c r="J79" s="99">
        <v>0</v>
      </c>
      <c r="K79" s="80"/>
      <c r="L79" s="80"/>
      <c r="M79" s="80"/>
      <c r="N79" s="43"/>
      <c r="O79" s="95">
        <f>J79</f>
        <v>0</v>
      </c>
    </row>
    <row r="80" spans="1:15" ht="16.2" thickBot="1" x14ac:dyDescent="0.35">
      <c r="A80" s="348" t="s">
        <v>72</v>
      </c>
      <c r="B80" s="349"/>
      <c r="C80" s="349"/>
      <c r="D80" s="349"/>
      <c r="E80" s="349"/>
      <c r="F80" s="349"/>
      <c r="G80" s="349"/>
      <c r="H80" s="349"/>
      <c r="I80" s="350"/>
      <c r="J80" s="25">
        <f>SUM(J77:J79)</f>
        <v>0</v>
      </c>
      <c r="K80" s="72"/>
      <c r="L80" s="72"/>
      <c r="M80" s="72"/>
      <c r="N80" s="43"/>
      <c r="O80" s="38"/>
    </row>
    <row r="81" spans="1:15" ht="18.600000000000001" thickTop="1" thickBot="1" x14ac:dyDescent="0.35">
      <c r="A81" s="325" t="s">
        <v>73</v>
      </c>
      <c r="B81" s="326"/>
      <c r="C81" s="326"/>
      <c r="D81" s="326"/>
      <c r="E81" s="326"/>
      <c r="F81" s="326"/>
      <c r="G81" s="326"/>
      <c r="H81" s="326"/>
      <c r="I81" s="326"/>
      <c r="J81" s="326"/>
      <c r="K81" s="326"/>
      <c r="L81" s="327"/>
      <c r="M81" s="72"/>
      <c r="N81" s="43"/>
      <c r="O81" s="75">
        <f>SUM(O77:O79)</f>
        <v>0</v>
      </c>
    </row>
    <row r="82" spans="1:15" x14ac:dyDescent="0.3">
      <c r="A82" s="44"/>
      <c r="B82" s="7"/>
      <c r="C82" s="7"/>
      <c r="D82" s="7"/>
      <c r="E82" s="354"/>
      <c r="F82" s="354"/>
      <c r="G82" s="354"/>
      <c r="H82" s="354"/>
      <c r="I82" s="354"/>
      <c r="J82" s="354"/>
      <c r="K82" s="354"/>
      <c r="L82" s="354"/>
      <c r="M82" s="354"/>
      <c r="N82" s="354"/>
      <c r="O82" s="355"/>
    </row>
    <row r="83" spans="1:15" ht="15" thickBot="1" x14ac:dyDescent="0.35">
      <c r="A83" s="4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24"/>
    </row>
    <row r="84" spans="1:15" ht="25.2" thickBot="1" x14ac:dyDescent="0.35">
      <c r="A84" s="259" t="s">
        <v>74</v>
      </c>
      <c r="B84" s="260"/>
      <c r="C84" s="260"/>
      <c r="D84" s="260"/>
      <c r="E84" s="260"/>
      <c r="F84" s="260"/>
      <c r="G84" s="260"/>
      <c r="H84" s="260"/>
      <c r="I84" s="260"/>
      <c r="J84" s="260"/>
      <c r="K84" s="260"/>
      <c r="L84" s="260"/>
      <c r="M84" s="260"/>
      <c r="N84" s="260"/>
      <c r="O84" s="261"/>
    </row>
    <row r="85" spans="1:15" ht="15" thickBot="1" x14ac:dyDescent="0.35">
      <c r="A85" s="4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24"/>
    </row>
    <row r="86" spans="1:15" ht="24.6" thickBot="1" x14ac:dyDescent="0.35">
      <c r="A86" s="356" t="s">
        <v>75</v>
      </c>
      <c r="B86" s="357"/>
      <c r="C86" s="357"/>
      <c r="D86" s="357"/>
      <c r="E86" s="357"/>
      <c r="F86" s="358"/>
      <c r="G86" s="358"/>
      <c r="H86" s="359"/>
      <c r="I86" s="91" t="s">
        <v>44</v>
      </c>
      <c r="J86" s="193"/>
      <c r="K86" s="7"/>
      <c r="L86" s="7"/>
      <c r="M86" s="7"/>
      <c r="N86" s="7"/>
      <c r="O86" s="91" t="s">
        <v>48</v>
      </c>
    </row>
    <row r="87" spans="1:15" ht="16.8" thickTop="1" thickBot="1" x14ac:dyDescent="0.35">
      <c r="A87" s="100">
        <v>1</v>
      </c>
      <c r="B87" s="360" t="s">
        <v>76</v>
      </c>
      <c r="C87" s="361"/>
      <c r="D87" s="361"/>
      <c r="E87" s="361"/>
      <c r="F87" s="362"/>
      <c r="G87" s="362"/>
      <c r="H87" s="363"/>
      <c r="I87" s="101" t="s">
        <v>77</v>
      </c>
      <c r="J87" s="102"/>
      <c r="K87" s="49"/>
      <c r="L87" s="49"/>
      <c r="M87" s="49"/>
      <c r="N87" s="43"/>
      <c r="O87" s="103">
        <v>0</v>
      </c>
    </row>
    <row r="88" spans="1:15" ht="16.2" thickBot="1" x14ac:dyDescent="0.35">
      <c r="A88" s="104"/>
      <c r="B88" s="105"/>
      <c r="C88" s="105"/>
      <c r="D88" s="105"/>
      <c r="E88" s="105"/>
      <c r="F88" s="43"/>
      <c r="G88" s="43"/>
      <c r="H88" s="43"/>
      <c r="I88" s="72"/>
      <c r="J88" s="72"/>
      <c r="K88" s="49"/>
      <c r="L88" s="49"/>
      <c r="M88" s="49"/>
      <c r="N88" s="43"/>
      <c r="O88" s="106"/>
    </row>
    <row r="89" spans="1:15" ht="18.600000000000001" thickTop="1" thickBot="1" x14ac:dyDescent="0.35">
      <c r="A89" s="364" t="s">
        <v>78</v>
      </c>
      <c r="B89" s="365"/>
      <c r="C89" s="365"/>
      <c r="D89" s="365"/>
      <c r="E89" s="365"/>
      <c r="F89" s="365"/>
      <c r="G89" s="365"/>
      <c r="H89" s="365"/>
      <c r="I89" s="365"/>
      <c r="J89" s="365"/>
      <c r="K89" s="366"/>
      <c r="L89" s="102"/>
      <c r="M89" s="7"/>
      <c r="N89" s="107"/>
      <c r="O89" s="108">
        <f>O87</f>
        <v>0</v>
      </c>
    </row>
    <row r="90" spans="1:15" ht="15.6" thickTop="1" thickBot="1" x14ac:dyDescent="0.35">
      <c r="A90" s="4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24"/>
    </row>
    <row r="91" spans="1:15" ht="28.8" thickBot="1" x14ac:dyDescent="0.35">
      <c r="A91" s="367" t="s">
        <v>79</v>
      </c>
      <c r="B91" s="368"/>
      <c r="C91" s="368"/>
      <c r="D91" s="368"/>
      <c r="E91" s="368"/>
      <c r="F91" s="368"/>
      <c r="G91" s="368"/>
      <c r="H91" s="368"/>
      <c r="I91" s="368"/>
      <c r="J91" s="368"/>
      <c r="K91" s="368"/>
      <c r="L91" s="368"/>
      <c r="M91" s="368"/>
      <c r="N91" s="368"/>
      <c r="O91" s="369"/>
    </row>
    <row r="92" spans="1:15" ht="15" thickBot="1" x14ac:dyDescent="0.35">
      <c r="A92" s="4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24"/>
    </row>
    <row r="93" spans="1:15" ht="18" thickTop="1" x14ac:dyDescent="0.3">
      <c r="A93" s="370" t="s">
        <v>23</v>
      </c>
      <c r="B93" s="371"/>
      <c r="C93" s="371"/>
      <c r="D93" s="371"/>
      <c r="E93" s="371"/>
      <c r="F93" s="371"/>
      <c r="G93" s="371"/>
      <c r="H93" s="371"/>
      <c r="I93" s="371"/>
      <c r="J93" s="371"/>
      <c r="K93" s="372"/>
      <c r="L93" s="109"/>
      <c r="M93" s="109"/>
      <c r="N93" s="110"/>
      <c r="O93" s="111">
        <f>O41</f>
        <v>14.58</v>
      </c>
    </row>
    <row r="94" spans="1:15" ht="17.399999999999999" x14ac:dyDescent="0.3">
      <c r="A94" s="373" t="s">
        <v>80</v>
      </c>
      <c r="B94" s="374"/>
      <c r="C94" s="374"/>
      <c r="D94" s="374"/>
      <c r="E94" s="374"/>
      <c r="F94" s="374"/>
      <c r="G94" s="374"/>
      <c r="H94" s="374"/>
      <c r="I94" s="374"/>
      <c r="J94" s="374"/>
      <c r="K94" s="375"/>
      <c r="L94" s="109"/>
      <c r="M94" s="109"/>
      <c r="N94" s="110"/>
      <c r="O94" s="112">
        <f>O67</f>
        <v>0</v>
      </c>
    </row>
    <row r="95" spans="1:15" ht="17.399999999999999" x14ac:dyDescent="0.3">
      <c r="A95" s="373" t="s">
        <v>81</v>
      </c>
      <c r="B95" s="374"/>
      <c r="C95" s="374"/>
      <c r="D95" s="374"/>
      <c r="E95" s="374"/>
      <c r="F95" s="374"/>
      <c r="G95" s="374"/>
      <c r="H95" s="374"/>
      <c r="I95" s="374"/>
      <c r="J95" s="374"/>
      <c r="K95" s="375"/>
      <c r="L95" s="109"/>
      <c r="M95" s="109"/>
      <c r="N95" s="110"/>
      <c r="O95" s="113">
        <f>O74</f>
        <v>0</v>
      </c>
    </row>
    <row r="96" spans="1:15" ht="17.399999999999999" x14ac:dyDescent="0.3">
      <c r="A96" s="373" t="s">
        <v>82</v>
      </c>
      <c r="B96" s="374"/>
      <c r="C96" s="374"/>
      <c r="D96" s="374"/>
      <c r="E96" s="374"/>
      <c r="F96" s="374"/>
      <c r="G96" s="374"/>
      <c r="H96" s="374"/>
      <c r="I96" s="374"/>
      <c r="J96" s="374"/>
      <c r="K96" s="375"/>
      <c r="L96" s="109"/>
      <c r="M96" s="109"/>
      <c r="N96" s="110"/>
      <c r="O96" s="114">
        <f>O81</f>
        <v>0</v>
      </c>
    </row>
    <row r="97" spans="1:15" ht="18" thickBot="1" x14ac:dyDescent="0.35">
      <c r="A97" s="376" t="s">
        <v>83</v>
      </c>
      <c r="B97" s="377"/>
      <c r="C97" s="377"/>
      <c r="D97" s="377"/>
      <c r="E97" s="377"/>
      <c r="F97" s="377"/>
      <c r="G97" s="377"/>
      <c r="H97" s="377"/>
      <c r="I97" s="377"/>
      <c r="J97" s="377"/>
      <c r="K97" s="378"/>
      <c r="L97" s="109"/>
      <c r="M97" s="109"/>
      <c r="N97" s="110"/>
      <c r="O97" s="114">
        <f>O87</f>
        <v>0</v>
      </c>
    </row>
    <row r="98" spans="1:15" ht="24" thickTop="1" thickBot="1" x14ac:dyDescent="0.35">
      <c r="A98" s="351" t="s">
        <v>84</v>
      </c>
      <c r="B98" s="352"/>
      <c r="C98" s="352"/>
      <c r="D98" s="352"/>
      <c r="E98" s="352"/>
      <c r="F98" s="352"/>
      <c r="G98" s="352"/>
      <c r="H98" s="352"/>
      <c r="I98" s="352"/>
      <c r="J98" s="352"/>
      <c r="K98" s="353"/>
      <c r="L98" s="115"/>
      <c r="M98" s="116"/>
      <c r="N98" s="117"/>
      <c r="O98" s="118">
        <f>SUM(O93:O97)</f>
        <v>14.58</v>
      </c>
    </row>
    <row r="99" spans="1:15" x14ac:dyDescent="0.3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</row>
  </sheetData>
  <sheetProtection algorithmName="SHA-512" hashValue="un2RQiZZLis8lFfy7y8+NQAVqveJ2SxN3lzJ8ECHEIRLDqTzWT3W/ZBuI5U1ZmF2PISOr8F8XTw/q/GG70kQSg==" saltValue="dBa+GjAI/KsCDYmL0Ii0zg==" spinCount="100000" sheet="1" objects="1" scenarios="1"/>
  <mergeCells count="84">
    <mergeCell ref="A98:K98"/>
    <mergeCell ref="E82:O82"/>
    <mergeCell ref="A84:O84"/>
    <mergeCell ref="A86:H86"/>
    <mergeCell ref="B87:H87"/>
    <mergeCell ref="A89:K89"/>
    <mergeCell ref="A91:O91"/>
    <mergeCell ref="A93:K93"/>
    <mergeCell ref="A94:K94"/>
    <mergeCell ref="A95:K95"/>
    <mergeCell ref="A96:K96"/>
    <mergeCell ref="A97:K97"/>
    <mergeCell ref="A81:L81"/>
    <mergeCell ref="B70:H70"/>
    <mergeCell ref="B71:H71"/>
    <mergeCell ref="B72:H72"/>
    <mergeCell ref="B73:I73"/>
    <mergeCell ref="A74:L74"/>
    <mergeCell ref="A75:L75"/>
    <mergeCell ref="A76:H76"/>
    <mergeCell ref="B77:H77"/>
    <mergeCell ref="B78:H78"/>
    <mergeCell ref="B79:H79"/>
    <mergeCell ref="A80:I80"/>
    <mergeCell ref="A69:H69"/>
    <mergeCell ref="A56:O56"/>
    <mergeCell ref="A58:H58"/>
    <mergeCell ref="B59:H59"/>
    <mergeCell ref="B60:H60"/>
    <mergeCell ref="B61:H61"/>
    <mergeCell ref="B62:H62"/>
    <mergeCell ref="B63:H63"/>
    <mergeCell ref="B64:H64"/>
    <mergeCell ref="B65:H65"/>
    <mergeCell ref="A66:I66"/>
    <mergeCell ref="A67:L67"/>
    <mergeCell ref="A11:B11"/>
    <mergeCell ref="E11:F11"/>
    <mergeCell ref="A41:M41"/>
    <mergeCell ref="A26:B26"/>
    <mergeCell ref="D26:M26"/>
    <mergeCell ref="A28:M28"/>
    <mergeCell ref="A30:M30"/>
    <mergeCell ref="A31:B31"/>
    <mergeCell ref="D31:M31"/>
    <mergeCell ref="A33:M33"/>
    <mergeCell ref="A35:M35"/>
    <mergeCell ref="A36:B36"/>
    <mergeCell ref="D36:M36"/>
    <mergeCell ref="A38:M38"/>
    <mergeCell ref="A25:M25"/>
    <mergeCell ref="A13:N13"/>
    <mergeCell ref="A14:M14"/>
    <mergeCell ref="A15:B15"/>
    <mergeCell ref="D15:M15"/>
    <mergeCell ref="A17:B17"/>
    <mergeCell ref="E17:M17"/>
    <mergeCell ref="A19:B19"/>
    <mergeCell ref="E19:M19"/>
    <mergeCell ref="A21:B21"/>
    <mergeCell ref="D21:M21"/>
    <mergeCell ref="A23:M23"/>
    <mergeCell ref="G11:H11"/>
    <mergeCell ref="A5:D5"/>
    <mergeCell ref="E5:G5"/>
    <mergeCell ref="A6:D6"/>
    <mergeCell ref="A8:O8"/>
    <mergeCell ref="A9:B10"/>
    <mergeCell ref="C9:C10"/>
    <mergeCell ref="E9:F10"/>
    <mergeCell ref="G9:H10"/>
    <mergeCell ref="I9:I10"/>
    <mergeCell ref="J9:J10"/>
    <mergeCell ref="K9:K10"/>
    <mergeCell ref="L9:L10"/>
    <mergeCell ref="M9:M10"/>
    <mergeCell ref="N9:N10"/>
    <mergeCell ref="O9:O10"/>
    <mergeCell ref="A1:E3"/>
    <mergeCell ref="F1:O1"/>
    <mergeCell ref="F2:O2"/>
    <mergeCell ref="F3:O3"/>
    <mergeCell ref="A4:D4"/>
    <mergeCell ref="E4:G4"/>
  </mergeCells>
  <dataValidations count="6">
    <dataValidation type="decimal" allowBlank="1" showInputMessage="1" showErrorMessage="1" errorTitle="Error General" error="La evaluación de hoja de vida no puede superar los 30 PUNTOS" sqref="O11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O23">
      <formula1>0</formula1>
      <formula2>9</formula2>
    </dataValidation>
    <dataValidation allowBlank="1" showInputMessage="1" showErrorMessage="1" errorTitle="Error Doctorado" error="El doctorado no puede superar los 6 PUNTOS" sqref="O21"/>
    <dataValidation allowBlank="1" showInputMessage="1" showErrorMessage="1" errorTitle="Error Maestrias" error="La maestria no puede superar los 3 PUNTOS" sqref="O19"/>
    <dataValidation allowBlank="1" showInputMessage="1" showErrorMessage="1" errorTitle="Error Especializacion" error="La especializacion no puede superar 1 PUNTO" sqref="O17"/>
    <dataValidation type="decimal" allowBlank="1" showInputMessage="1" showErrorMessage="1" errorTitle="Error Pregado" error="El pregrado no puede superar los 4 PUNTOS" sqref="O15">
      <formula1>0</formula1>
      <formula2>4</formula2>
    </dataValidation>
  </dataValidations>
  <pageMargins left="0.7" right="0.7" top="0.75" bottom="0.75" header="0.3" footer="0.3"/>
  <pageSetup scale="59" orientation="portrait" r:id="rId1"/>
  <rowBreaks count="1" manualBreakCount="1">
    <brk id="51" max="16383" man="1"/>
  </rowBreaks>
  <colBreaks count="1" manualBreakCount="1">
    <brk id="1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99"/>
  <sheetViews>
    <sheetView topLeftCell="A4" zoomScaleNormal="100" workbookViewId="0">
      <selection activeCell="D36" sqref="D36:M36"/>
    </sheetView>
  </sheetViews>
  <sheetFormatPr baseColWidth="10" defaultRowHeight="14.4" x14ac:dyDescent="0.3"/>
  <cols>
    <col min="1" max="1" width="9.5546875" style="6" customWidth="1"/>
    <col min="2" max="2" width="11.109375" style="6" customWidth="1"/>
    <col min="3" max="3" width="14.5546875" style="6" customWidth="1"/>
    <col min="4" max="4" width="11.44140625" style="6" hidden="1" customWidth="1"/>
    <col min="5" max="5" width="8.33203125" style="6" customWidth="1"/>
    <col min="6" max="6" width="8.88671875" style="6" customWidth="1"/>
    <col min="7" max="7" width="6.109375" style="6" customWidth="1"/>
    <col min="8" max="8" width="11.44140625" style="6"/>
    <col min="9" max="9" width="13.44140625" style="6" customWidth="1"/>
    <col min="10" max="10" width="13.33203125" style="6" customWidth="1"/>
    <col min="11" max="12" width="12.44140625" style="6" customWidth="1"/>
    <col min="13" max="13" width="11.44140625" style="6"/>
    <col min="14" max="14" width="5.5546875" style="6" customWidth="1"/>
    <col min="15" max="15" width="14.5546875" style="6" customWidth="1"/>
    <col min="16" max="16" width="11.44140625" style="6"/>
    <col min="17" max="17" width="11.88671875" style="6" bestFit="1" customWidth="1"/>
    <col min="18" max="257" width="11.44140625" style="6"/>
    <col min="258" max="258" width="10.109375" style="6" customWidth="1"/>
    <col min="259" max="259" width="10.5546875" style="6" customWidth="1"/>
    <col min="260" max="260" width="12.5546875" style="6" customWidth="1"/>
    <col min="261" max="261" width="0" style="6" hidden="1" customWidth="1"/>
    <col min="262" max="262" width="11.33203125" style="6" customWidth="1"/>
    <col min="263" max="264" width="11.44140625" style="6"/>
    <col min="265" max="265" width="13.44140625" style="6" customWidth="1"/>
    <col min="266" max="266" width="12.109375" style="6" customWidth="1"/>
    <col min="267" max="268" width="12.44140625" style="6" customWidth="1"/>
    <col min="269" max="269" width="11.44140625" style="6"/>
    <col min="270" max="270" width="5.5546875" style="6" customWidth="1"/>
    <col min="271" max="271" width="14.109375" style="6" customWidth="1"/>
    <col min="272" max="513" width="11.44140625" style="6"/>
    <col min="514" max="514" width="10.109375" style="6" customWidth="1"/>
    <col min="515" max="515" width="10.5546875" style="6" customWidth="1"/>
    <col min="516" max="516" width="12.5546875" style="6" customWidth="1"/>
    <col min="517" max="517" width="0" style="6" hidden="1" customWidth="1"/>
    <col min="518" max="518" width="11.33203125" style="6" customWidth="1"/>
    <col min="519" max="520" width="11.44140625" style="6"/>
    <col min="521" max="521" width="13.44140625" style="6" customWidth="1"/>
    <col min="522" max="522" width="12.109375" style="6" customWidth="1"/>
    <col min="523" max="524" width="12.44140625" style="6" customWidth="1"/>
    <col min="525" max="525" width="11.44140625" style="6"/>
    <col min="526" max="526" width="5.5546875" style="6" customWidth="1"/>
    <col min="527" max="527" width="14.109375" style="6" customWidth="1"/>
    <col min="528" max="769" width="11.44140625" style="6"/>
    <col min="770" max="770" width="10.109375" style="6" customWidth="1"/>
    <col min="771" max="771" width="10.5546875" style="6" customWidth="1"/>
    <col min="772" max="772" width="12.5546875" style="6" customWidth="1"/>
    <col min="773" max="773" width="0" style="6" hidden="1" customWidth="1"/>
    <col min="774" max="774" width="11.33203125" style="6" customWidth="1"/>
    <col min="775" max="776" width="11.44140625" style="6"/>
    <col min="777" max="777" width="13.44140625" style="6" customWidth="1"/>
    <col min="778" max="778" width="12.109375" style="6" customWidth="1"/>
    <col min="779" max="780" width="12.44140625" style="6" customWidth="1"/>
    <col min="781" max="781" width="11.44140625" style="6"/>
    <col min="782" max="782" width="5.5546875" style="6" customWidth="1"/>
    <col min="783" max="783" width="14.109375" style="6" customWidth="1"/>
    <col min="784" max="1025" width="11.44140625" style="6"/>
    <col min="1026" max="1026" width="10.109375" style="6" customWidth="1"/>
    <col min="1027" max="1027" width="10.5546875" style="6" customWidth="1"/>
    <col min="1028" max="1028" width="12.5546875" style="6" customWidth="1"/>
    <col min="1029" max="1029" width="0" style="6" hidden="1" customWidth="1"/>
    <col min="1030" max="1030" width="11.33203125" style="6" customWidth="1"/>
    <col min="1031" max="1032" width="11.44140625" style="6"/>
    <col min="1033" max="1033" width="13.44140625" style="6" customWidth="1"/>
    <col min="1034" max="1034" width="12.109375" style="6" customWidth="1"/>
    <col min="1035" max="1036" width="12.44140625" style="6" customWidth="1"/>
    <col min="1037" max="1037" width="11.44140625" style="6"/>
    <col min="1038" max="1038" width="5.5546875" style="6" customWidth="1"/>
    <col min="1039" max="1039" width="14.109375" style="6" customWidth="1"/>
    <col min="1040" max="1281" width="11.44140625" style="6"/>
    <col min="1282" max="1282" width="10.109375" style="6" customWidth="1"/>
    <col min="1283" max="1283" width="10.5546875" style="6" customWidth="1"/>
    <col min="1284" max="1284" width="12.5546875" style="6" customWidth="1"/>
    <col min="1285" max="1285" width="0" style="6" hidden="1" customWidth="1"/>
    <col min="1286" max="1286" width="11.33203125" style="6" customWidth="1"/>
    <col min="1287" max="1288" width="11.44140625" style="6"/>
    <col min="1289" max="1289" width="13.44140625" style="6" customWidth="1"/>
    <col min="1290" max="1290" width="12.109375" style="6" customWidth="1"/>
    <col min="1291" max="1292" width="12.44140625" style="6" customWidth="1"/>
    <col min="1293" max="1293" width="11.44140625" style="6"/>
    <col min="1294" max="1294" width="5.5546875" style="6" customWidth="1"/>
    <col min="1295" max="1295" width="14.109375" style="6" customWidth="1"/>
    <col min="1296" max="1537" width="11.44140625" style="6"/>
    <col min="1538" max="1538" width="10.109375" style="6" customWidth="1"/>
    <col min="1539" max="1539" width="10.5546875" style="6" customWidth="1"/>
    <col min="1540" max="1540" width="12.5546875" style="6" customWidth="1"/>
    <col min="1541" max="1541" width="0" style="6" hidden="1" customWidth="1"/>
    <col min="1542" max="1542" width="11.33203125" style="6" customWidth="1"/>
    <col min="1543" max="1544" width="11.44140625" style="6"/>
    <col min="1545" max="1545" width="13.44140625" style="6" customWidth="1"/>
    <col min="1546" max="1546" width="12.109375" style="6" customWidth="1"/>
    <col min="1547" max="1548" width="12.44140625" style="6" customWidth="1"/>
    <col min="1549" max="1549" width="11.44140625" style="6"/>
    <col min="1550" max="1550" width="5.5546875" style="6" customWidth="1"/>
    <col min="1551" max="1551" width="14.109375" style="6" customWidth="1"/>
    <col min="1552" max="1793" width="11.44140625" style="6"/>
    <col min="1794" max="1794" width="10.109375" style="6" customWidth="1"/>
    <col min="1795" max="1795" width="10.5546875" style="6" customWidth="1"/>
    <col min="1796" max="1796" width="12.5546875" style="6" customWidth="1"/>
    <col min="1797" max="1797" width="0" style="6" hidden="1" customWidth="1"/>
    <col min="1798" max="1798" width="11.33203125" style="6" customWidth="1"/>
    <col min="1799" max="1800" width="11.44140625" style="6"/>
    <col min="1801" max="1801" width="13.44140625" style="6" customWidth="1"/>
    <col min="1802" max="1802" width="12.109375" style="6" customWidth="1"/>
    <col min="1803" max="1804" width="12.44140625" style="6" customWidth="1"/>
    <col min="1805" max="1805" width="11.44140625" style="6"/>
    <col min="1806" max="1806" width="5.5546875" style="6" customWidth="1"/>
    <col min="1807" max="1807" width="14.109375" style="6" customWidth="1"/>
    <col min="1808" max="2049" width="11.44140625" style="6"/>
    <col min="2050" max="2050" width="10.109375" style="6" customWidth="1"/>
    <col min="2051" max="2051" width="10.5546875" style="6" customWidth="1"/>
    <col min="2052" max="2052" width="12.5546875" style="6" customWidth="1"/>
    <col min="2053" max="2053" width="0" style="6" hidden="1" customWidth="1"/>
    <col min="2054" max="2054" width="11.33203125" style="6" customWidth="1"/>
    <col min="2055" max="2056" width="11.44140625" style="6"/>
    <col min="2057" max="2057" width="13.44140625" style="6" customWidth="1"/>
    <col min="2058" max="2058" width="12.109375" style="6" customWidth="1"/>
    <col min="2059" max="2060" width="12.44140625" style="6" customWidth="1"/>
    <col min="2061" max="2061" width="11.44140625" style="6"/>
    <col min="2062" max="2062" width="5.5546875" style="6" customWidth="1"/>
    <col min="2063" max="2063" width="14.109375" style="6" customWidth="1"/>
    <col min="2064" max="2305" width="11.44140625" style="6"/>
    <col min="2306" max="2306" width="10.109375" style="6" customWidth="1"/>
    <col min="2307" max="2307" width="10.5546875" style="6" customWidth="1"/>
    <col min="2308" max="2308" width="12.5546875" style="6" customWidth="1"/>
    <col min="2309" max="2309" width="0" style="6" hidden="1" customWidth="1"/>
    <col min="2310" max="2310" width="11.33203125" style="6" customWidth="1"/>
    <col min="2311" max="2312" width="11.44140625" style="6"/>
    <col min="2313" max="2313" width="13.44140625" style="6" customWidth="1"/>
    <col min="2314" max="2314" width="12.109375" style="6" customWidth="1"/>
    <col min="2315" max="2316" width="12.44140625" style="6" customWidth="1"/>
    <col min="2317" max="2317" width="11.44140625" style="6"/>
    <col min="2318" max="2318" width="5.5546875" style="6" customWidth="1"/>
    <col min="2319" max="2319" width="14.109375" style="6" customWidth="1"/>
    <col min="2320" max="2561" width="11.44140625" style="6"/>
    <col min="2562" max="2562" width="10.109375" style="6" customWidth="1"/>
    <col min="2563" max="2563" width="10.5546875" style="6" customWidth="1"/>
    <col min="2564" max="2564" width="12.5546875" style="6" customWidth="1"/>
    <col min="2565" max="2565" width="0" style="6" hidden="1" customWidth="1"/>
    <col min="2566" max="2566" width="11.33203125" style="6" customWidth="1"/>
    <col min="2567" max="2568" width="11.44140625" style="6"/>
    <col min="2569" max="2569" width="13.44140625" style="6" customWidth="1"/>
    <col min="2570" max="2570" width="12.109375" style="6" customWidth="1"/>
    <col min="2571" max="2572" width="12.44140625" style="6" customWidth="1"/>
    <col min="2573" max="2573" width="11.44140625" style="6"/>
    <col min="2574" max="2574" width="5.5546875" style="6" customWidth="1"/>
    <col min="2575" max="2575" width="14.109375" style="6" customWidth="1"/>
    <col min="2576" max="2817" width="11.44140625" style="6"/>
    <col min="2818" max="2818" width="10.109375" style="6" customWidth="1"/>
    <col min="2819" max="2819" width="10.5546875" style="6" customWidth="1"/>
    <col min="2820" max="2820" width="12.5546875" style="6" customWidth="1"/>
    <col min="2821" max="2821" width="0" style="6" hidden="1" customWidth="1"/>
    <col min="2822" max="2822" width="11.33203125" style="6" customWidth="1"/>
    <col min="2823" max="2824" width="11.44140625" style="6"/>
    <col min="2825" max="2825" width="13.44140625" style="6" customWidth="1"/>
    <col min="2826" max="2826" width="12.109375" style="6" customWidth="1"/>
    <col min="2827" max="2828" width="12.44140625" style="6" customWidth="1"/>
    <col min="2829" max="2829" width="11.44140625" style="6"/>
    <col min="2830" max="2830" width="5.5546875" style="6" customWidth="1"/>
    <col min="2831" max="2831" width="14.109375" style="6" customWidth="1"/>
    <col min="2832" max="3073" width="11.44140625" style="6"/>
    <col min="3074" max="3074" width="10.109375" style="6" customWidth="1"/>
    <col min="3075" max="3075" width="10.5546875" style="6" customWidth="1"/>
    <col min="3076" max="3076" width="12.5546875" style="6" customWidth="1"/>
    <col min="3077" max="3077" width="0" style="6" hidden="1" customWidth="1"/>
    <col min="3078" max="3078" width="11.33203125" style="6" customWidth="1"/>
    <col min="3079" max="3080" width="11.44140625" style="6"/>
    <col min="3081" max="3081" width="13.44140625" style="6" customWidth="1"/>
    <col min="3082" max="3082" width="12.109375" style="6" customWidth="1"/>
    <col min="3083" max="3084" width="12.44140625" style="6" customWidth="1"/>
    <col min="3085" max="3085" width="11.44140625" style="6"/>
    <col min="3086" max="3086" width="5.5546875" style="6" customWidth="1"/>
    <col min="3087" max="3087" width="14.109375" style="6" customWidth="1"/>
    <col min="3088" max="3329" width="11.44140625" style="6"/>
    <col min="3330" max="3330" width="10.109375" style="6" customWidth="1"/>
    <col min="3331" max="3331" width="10.5546875" style="6" customWidth="1"/>
    <col min="3332" max="3332" width="12.5546875" style="6" customWidth="1"/>
    <col min="3333" max="3333" width="0" style="6" hidden="1" customWidth="1"/>
    <col min="3334" max="3334" width="11.33203125" style="6" customWidth="1"/>
    <col min="3335" max="3336" width="11.44140625" style="6"/>
    <col min="3337" max="3337" width="13.44140625" style="6" customWidth="1"/>
    <col min="3338" max="3338" width="12.109375" style="6" customWidth="1"/>
    <col min="3339" max="3340" width="12.44140625" style="6" customWidth="1"/>
    <col min="3341" max="3341" width="11.44140625" style="6"/>
    <col min="3342" max="3342" width="5.5546875" style="6" customWidth="1"/>
    <col min="3343" max="3343" width="14.109375" style="6" customWidth="1"/>
    <col min="3344" max="3585" width="11.44140625" style="6"/>
    <col min="3586" max="3586" width="10.109375" style="6" customWidth="1"/>
    <col min="3587" max="3587" width="10.5546875" style="6" customWidth="1"/>
    <col min="3588" max="3588" width="12.5546875" style="6" customWidth="1"/>
    <col min="3589" max="3589" width="0" style="6" hidden="1" customWidth="1"/>
    <col min="3590" max="3590" width="11.33203125" style="6" customWidth="1"/>
    <col min="3591" max="3592" width="11.44140625" style="6"/>
    <col min="3593" max="3593" width="13.44140625" style="6" customWidth="1"/>
    <col min="3594" max="3594" width="12.109375" style="6" customWidth="1"/>
    <col min="3595" max="3596" width="12.44140625" style="6" customWidth="1"/>
    <col min="3597" max="3597" width="11.44140625" style="6"/>
    <col min="3598" max="3598" width="5.5546875" style="6" customWidth="1"/>
    <col min="3599" max="3599" width="14.109375" style="6" customWidth="1"/>
    <col min="3600" max="3841" width="11.44140625" style="6"/>
    <col min="3842" max="3842" width="10.109375" style="6" customWidth="1"/>
    <col min="3843" max="3843" width="10.5546875" style="6" customWidth="1"/>
    <col min="3844" max="3844" width="12.5546875" style="6" customWidth="1"/>
    <col min="3845" max="3845" width="0" style="6" hidden="1" customWidth="1"/>
    <col min="3846" max="3846" width="11.33203125" style="6" customWidth="1"/>
    <col min="3847" max="3848" width="11.44140625" style="6"/>
    <col min="3849" max="3849" width="13.44140625" style="6" customWidth="1"/>
    <col min="3850" max="3850" width="12.109375" style="6" customWidth="1"/>
    <col min="3851" max="3852" width="12.44140625" style="6" customWidth="1"/>
    <col min="3853" max="3853" width="11.44140625" style="6"/>
    <col min="3854" max="3854" width="5.5546875" style="6" customWidth="1"/>
    <col min="3855" max="3855" width="14.109375" style="6" customWidth="1"/>
    <col min="3856" max="4097" width="11.44140625" style="6"/>
    <col min="4098" max="4098" width="10.109375" style="6" customWidth="1"/>
    <col min="4099" max="4099" width="10.5546875" style="6" customWidth="1"/>
    <col min="4100" max="4100" width="12.5546875" style="6" customWidth="1"/>
    <col min="4101" max="4101" width="0" style="6" hidden="1" customWidth="1"/>
    <col min="4102" max="4102" width="11.33203125" style="6" customWidth="1"/>
    <col min="4103" max="4104" width="11.44140625" style="6"/>
    <col min="4105" max="4105" width="13.44140625" style="6" customWidth="1"/>
    <col min="4106" max="4106" width="12.109375" style="6" customWidth="1"/>
    <col min="4107" max="4108" width="12.44140625" style="6" customWidth="1"/>
    <col min="4109" max="4109" width="11.44140625" style="6"/>
    <col min="4110" max="4110" width="5.5546875" style="6" customWidth="1"/>
    <col min="4111" max="4111" width="14.109375" style="6" customWidth="1"/>
    <col min="4112" max="4353" width="11.44140625" style="6"/>
    <col min="4354" max="4354" width="10.109375" style="6" customWidth="1"/>
    <col min="4355" max="4355" width="10.5546875" style="6" customWidth="1"/>
    <col min="4356" max="4356" width="12.5546875" style="6" customWidth="1"/>
    <col min="4357" max="4357" width="0" style="6" hidden="1" customWidth="1"/>
    <col min="4358" max="4358" width="11.33203125" style="6" customWidth="1"/>
    <col min="4359" max="4360" width="11.44140625" style="6"/>
    <col min="4361" max="4361" width="13.44140625" style="6" customWidth="1"/>
    <col min="4362" max="4362" width="12.109375" style="6" customWidth="1"/>
    <col min="4363" max="4364" width="12.44140625" style="6" customWidth="1"/>
    <col min="4365" max="4365" width="11.44140625" style="6"/>
    <col min="4366" max="4366" width="5.5546875" style="6" customWidth="1"/>
    <col min="4367" max="4367" width="14.109375" style="6" customWidth="1"/>
    <col min="4368" max="4609" width="11.44140625" style="6"/>
    <col min="4610" max="4610" width="10.109375" style="6" customWidth="1"/>
    <col min="4611" max="4611" width="10.5546875" style="6" customWidth="1"/>
    <col min="4612" max="4612" width="12.5546875" style="6" customWidth="1"/>
    <col min="4613" max="4613" width="0" style="6" hidden="1" customWidth="1"/>
    <col min="4614" max="4614" width="11.33203125" style="6" customWidth="1"/>
    <col min="4615" max="4616" width="11.44140625" style="6"/>
    <col min="4617" max="4617" width="13.44140625" style="6" customWidth="1"/>
    <col min="4618" max="4618" width="12.109375" style="6" customWidth="1"/>
    <col min="4619" max="4620" width="12.44140625" style="6" customWidth="1"/>
    <col min="4621" max="4621" width="11.44140625" style="6"/>
    <col min="4622" max="4622" width="5.5546875" style="6" customWidth="1"/>
    <col min="4623" max="4623" width="14.109375" style="6" customWidth="1"/>
    <col min="4624" max="4865" width="11.44140625" style="6"/>
    <col min="4866" max="4866" width="10.109375" style="6" customWidth="1"/>
    <col min="4867" max="4867" width="10.5546875" style="6" customWidth="1"/>
    <col min="4868" max="4868" width="12.5546875" style="6" customWidth="1"/>
    <col min="4869" max="4869" width="0" style="6" hidden="1" customWidth="1"/>
    <col min="4870" max="4870" width="11.33203125" style="6" customWidth="1"/>
    <col min="4871" max="4872" width="11.44140625" style="6"/>
    <col min="4873" max="4873" width="13.44140625" style="6" customWidth="1"/>
    <col min="4874" max="4874" width="12.109375" style="6" customWidth="1"/>
    <col min="4875" max="4876" width="12.44140625" style="6" customWidth="1"/>
    <col min="4877" max="4877" width="11.44140625" style="6"/>
    <col min="4878" max="4878" width="5.5546875" style="6" customWidth="1"/>
    <col min="4879" max="4879" width="14.109375" style="6" customWidth="1"/>
    <col min="4880" max="5121" width="11.44140625" style="6"/>
    <col min="5122" max="5122" width="10.109375" style="6" customWidth="1"/>
    <col min="5123" max="5123" width="10.5546875" style="6" customWidth="1"/>
    <col min="5124" max="5124" width="12.5546875" style="6" customWidth="1"/>
    <col min="5125" max="5125" width="0" style="6" hidden="1" customWidth="1"/>
    <col min="5126" max="5126" width="11.33203125" style="6" customWidth="1"/>
    <col min="5127" max="5128" width="11.44140625" style="6"/>
    <col min="5129" max="5129" width="13.44140625" style="6" customWidth="1"/>
    <col min="5130" max="5130" width="12.109375" style="6" customWidth="1"/>
    <col min="5131" max="5132" width="12.44140625" style="6" customWidth="1"/>
    <col min="5133" max="5133" width="11.44140625" style="6"/>
    <col min="5134" max="5134" width="5.5546875" style="6" customWidth="1"/>
    <col min="5135" max="5135" width="14.109375" style="6" customWidth="1"/>
    <col min="5136" max="5377" width="11.44140625" style="6"/>
    <col min="5378" max="5378" width="10.109375" style="6" customWidth="1"/>
    <col min="5379" max="5379" width="10.5546875" style="6" customWidth="1"/>
    <col min="5380" max="5380" width="12.5546875" style="6" customWidth="1"/>
    <col min="5381" max="5381" width="0" style="6" hidden="1" customWidth="1"/>
    <col min="5382" max="5382" width="11.33203125" style="6" customWidth="1"/>
    <col min="5383" max="5384" width="11.44140625" style="6"/>
    <col min="5385" max="5385" width="13.44140625" style="6" customWidth="1"/>
    <col min="5386" max="5386" width="12.109375" style="6" customWidth="1"/>
    <col min="5387" max="5388" width="12.44140625" style="6" customWidth="1"/>
    <col min="5389" max="5389" width="11.44140625" style="6"/>
    <col min="5390" max="5390" width="5.5546875" style="6" customWidth="1"/>
    <col min="5391" max="5391" width="14.109375" style="6" customWidth="1"/>
    <col min="5392" max="5633" width="11.44140625" style="6"/>
    <col min="5634" max="5634" width="10.109375" style="6" customWidth="1"/>
    <col min="5635" max="5635" width="10.5546875" style="6" customWidth="1"/>
    <col min="5636" max="5636" width="12.5546875" style="6" customWidth="1"/>
    <col min="5637" max="5637" width="0" style="6" hidden="1" customWidth="1"/>
    <col min="5638" max="5638" width="11.33203125" style="6" customWidth="1"/>
    <col min="5639" max="5640" width="11.44140625" style="6"/>
    <col min="5641" max="5641" width="13.44140625" style="6" customWidth="1"/>
    <col min="5642" max="5642" width="12.109375" style="6" customWidth="1"/>
    <col min="5643" max="5644" width="12.44140625" style="6" customWidth="1"/>
    <col min="5645" max="5645" width="11.44140625" style="6"/>
    <col min="5646" max="5646" width="5.5546875" style="6" customWidth="1"/>
    <col min="5647" max="5647" width="14.109375" style="6" customWidth="1"/>
    <col min="5648" max="5889" width="11.44140625" style="6"/>
    <col min="5890" max="5890" width="10.109375" style="6" customWidth="1"/>
    <col min="5891" max="5891" width="10.5546875" style="6" customWidth="1"/>
    <col min="5892" max="5892" width="12.5546875" style="6" customWidth="1"/>
    <col min="5893" max="5893" width="0" style="6" hidden="1" customWidth="1"/>
    <col min="5894" max="5894" width="11.33203125" style="6" customWidth="1"/>
    <col min="5895" max="5896" width="11.44140625" style="6"/>
    <col min="5897" max="5897" width="13.44140625" style="6" customWidth="1"/>
    <col min="5898" max="5898" width="12.109375" style="6" customWidth="1"/>
    <col min="5899" max="5900" width="12.44140625" style="6" customWidth="1"/>
    <col min="5901" max="5901" width="11.44140625" style="6"/>
    <col min="5902" max="5902" width="5.5546875" style="6" customWidth="1"/>
    <col min="5903" max="5903" width="14.109375" style="6" customWidth="1"/>
    <col min="5904" max="6145" width="11.44140625" style="6"/>
    <col min="6146" max="6146" width="10.109375" style="6" customWidth="1"/>
    <col min="6147" max="6147" width="10.5546875" style="6" customWidth="1"/>
    <col min="6148" max="6148" width="12.5546875" style="6" customWidth="1"/>
    <col min="6149" max="6149" width="0" style="6" hidden="1" customWidth="1"/>
    <col min="6150" max="6150" width="11.33203125" style="6" customWidth="1"/>
    <col min="6151" max="6152" width="11.44140625" style="6"/>
    <col min="6153" max="6153" width="13.44140625" style="6" customWidth="1"/>
    <col min="6154" max="6154" width="12.109375" style="6" customWidth="1"/>
    <col min="6155" max="6156" width="12.44140625" style="6" customWidth="1"/>
    <col min="6157" max="6157" width="11.44140625" style="6"/>
    <col min="6158" max="6158" width="5.5546875" style="6" customWidth="1"/>
    <col min="6159" max="6159" width="14.109375" style="6" customWidth="1"/>
    <col min="6160" max="6401" width="11.44140625" style="6"/>
    <col min="6402" max="6402" width="10.109375" style="6" customWidth="1"/>
    <col min="6403" max="6403" width="10.5546875" style="6" customWidth="1"/>
    <col min="6404" max="6404" width="12.5546875" style="6" customWidth="1"/>
    <col min="6405" max="6405" width="0" style="6" hidden="1" customWidth="1"/>
    <col min="6406" max="6406" width="11.33203125" style="6" customWidth="1"/>
    <col min="6407" max="6408" width="11.44140625" style="6"/>
    <col min="6409" max="6409" width="13.44140625" style="6" customWidth="1"/>
    <col min="6410" max="6410" width="12.109375" style="6" customWidth="1"/>
    <col min="6411" max="6412" width="12.44140625" style="6" customWidth="1"/>
    <col min="6413" max="6413" width="11.44140625" style="6"/>
    <col min="6414" max="6414" width="5.5546875" style="6" customWidth="1"/>
    <col min="6415" max="6415" width="14.109375" style="6" customWidth="1"/>
    <col min="6416" max="6657" width="11.44140625" style="6"/>
    <col min="6658" max="6658" width="10.109375" style="6" customWidth="1"/>
    <col min="6659" max="6659" width="10.5546875" style="6" customWidth="1"/>
    <col min="6660" max="6660" width="12.5546875" style="6" customWidth="1"/>
    <col min="6661" max="6661" width="0" style="6" hidden="1" customWidth="1"/>
    <col min="6662" max="6662" width="11.33203125" style="6" customWidth="1"/>
    <col min="6663" max="6664" width="11.44140625" style="6"/>
    <col min="6665" max="6665" width="13.44140625" style="6" customWidth="1"/>
    <col min="6666" max="6666" width="12.109375" style="6" customWidth="1"/>
    <col min="6667" max="6668" width="12.44140625" style="6" customWidth="1"/>
    <col min="6669" max="6669" width="11.44140625" style="6"/>
    <col min="6670" max="6670" width="5.5546875" style="6" customWidth="1"/>
    <col min="6671" max="6671" width="14.109375" style="6" customWidth="1"/>
    <col min="6672" max="6913" width="11.44140625" style="6"/>
    <col min="6914" max="6914" width="10.109375" style="6" customWidth="1"/>
    <col min="6915" max="6915" width="10.5546875" style="6" customWidth="1"/>
    <col min="6916" max="6916" width="12.5546875" style="6" customWidth="1"/>
    <col min="6917" max="6917" width="0" style="6" hidden="1" customWidth="1"/>
    <col min="6918" max="6918" width="11.33203125" style="6" customWidth="1"/>
    <col min="6919" max="6920" width="11.44140625" style="6"/>
    <col min="6921" max="6921" width="13.44140625" style="6" customWidth="1"/>
    <col min="6922" max="6922" width="12.109375" style="6" customWidth="1"/>
    <col min="6923" max="6924" width="12.44140625" style="6" customWidth="1"/>
    <col min="6925" max="6925" width="11.44140625" style="6"/>
    <col min="6926" max="6926" width="5.5546875" style="6" customWidth="1"/>
    <col min="6927" max="6927" width="14.109375" style="6" customWidth="1"/>
    <col min="6928" max="7169" width="11.44140625" style="6"/>
    <col min="7170" max="7170" width="10.109375" style="6" customWidth="1"/>
    <col min="7171" max="7171" width="10.5546875" style="6" customWidth="1"/>
    <col min="7172" max="7172" width="12.5546875" style="6" customWidth="1"/>
    <col min="7173" max="7173" width="0" style="6" hidden="1" customWidth="1"/>
    <col min="7174" max="7174" width="11.33203125" style="6" customWidth="1"/>
    <col min="7175" max="7176" width="11.44140625" style="6"/>
    <col min="7177" max="7177" width="13.44140625" style="6" customWidth="1"/>
    <col min="7178" max="7178" width="12.109375" style="6" customWidth="1"/>
    <col min="7179" max="7180" width="12.44140625" style="6" customWidth="1"/>
    <col min="7181" max="7181" width="11.44140625" style="6"/>
    <col min="7182" max="7182" width="5.5546875" style="6" customWidth="1"/>
    <col min="7183" max="7183" width="14.109375" style="6" customWidth="1"/>
    <col min="7184" max="7425" width="11.44140625" style="6"/>
    <col min="7426" max="7426" width="10.109375" style="6" customWidth="1"/>
    <col min="7427" max="7427" width="10.5546875" style="6" customWidth="1"/>
    <col min="7428" max="7428" width="12.5546875" style="6" customWidth="1"/>
    <col min="7429" max="7429" width="0" style="6" hidden="1" customWidth="1"/>
    <col min="7430" max="7430" width="11.33203125" style="6" customWidth="1"/>
    <col min="7431" max="7432" width="11.44140625" style="6"/>
    <col min="7433" max="7433" width="13.44140625" style="6" customWidth="1"/>
    <col min="7434" max="7434" width="12.109375" style="6" customWidth="1"/>
    <col min="7435" max="7436" width="12.44140625" style="6" customWidth="1"/>
    <col min="7437" max="7437" width="11.44140625" style="6"/>
    <col min="7438" max="7438" width="5.5546875" style="6" customWidth="1"/>
    <col min="7439" max="7439" width="14.109375" style="6" customWidth="1"/>
    <col min="7440" max="7681" width="11.44140625" style="6"/>
    <col min="7682" max="7682" width="10.109375" style="6" customWidth="1"/>
    <col min="7683" max="7683" width="10.5546875" style="6" customWidth="1"/>
    <col min="7684" max="7684" width="12.5546875" style="6" customWidth="1"/>
    <col min="7685" max="7685" width="0" style="6" hidden="1" customWidth="1"/>
    <col min="7686" max="7686" width="11.33203125" style="6" customWidth="1"/>
    <col min="7687" max="7688" width="11.44140625" style="6"/>
    <col min="7689" max="7689" width="13.44140625" style="6" customWidth="1"/>
    <col min="7690" max="7690" width="12.109375" style="6" customWidth="1"/>
    <col min="7691" max="7692" width="12.44140625" style="6" customWidth="1"/>
    <col min="7693" max="7693" width="11.44140625" style="6"/>
    <col min="7694" max="7694" width="5.5546875" style="6" customWidth="1"/>
    <col min="7695" max="7695" width="14.109375" style="6" customWidth="1"/>
    <col min="7696" max="7937" width="11.44140625" style="6"/>
    <col min="7938" max="7938" width="10.109375" style="6" customWidth="1"/>
    <col min="7939" max="7939" width="10.5546875" style="6" customWidth="1"/>
    <col min="7940" max="7940" width="12.5546875" style="6" customWidth="1"/>
    <col min="7941" max="7941" width="0" style="6" hidden="1" customWidth="1"/>
    <col min="7942" max="7942" width="11.33203125" style="6" customWidth="1"/>
    <col min="7943" max="7944" width="11.44140625" style="6"/>
    <col min="7945" max="7945" width="13.44140625" style="6" customWidth="1"/>
    <col min="7946" max="7946" width="12.109375" style="6" customWidth="1"/>
    <col min="7947" max="7948" width="12.44140625" style="6" customWidth="1"/>
    <col min="7949" max="7949" width="11.44140625" style="6"/>
    <col min="7950" max="7950" width="5.5546875" style="6" customWidth="1"/>
    <col min="7951" max="7951" width="14.109375" style="6" customWidth="1"/>
    <col min="7952" max="8193" width="11.44140625" style="6"/>
    <col min="8194" max="8194" width="10.109375" style="6" customWidth="1"/>
    <col min="8195" max="8195" width="10.5546875" style="6" customWidth="1"/>
    <col min="8196" max="8196" width="12.5546875" style="6" customWidth="1"/>
    <col min="8197" max="8197" width="0" style="6" hidden="1" customWidth="1"/>
    <col min="8198" max="8198" width="11.33203125" style="6" customWidth="1"/>
    <col min="8199" max="8200" width="11.44140625" style="6"/>
    <col min="8201" max="8201" width="13.44140625" style="6" customWidth="1"/>
    <col min="8202" max="8202" width="12.109375" style="6" customWidth="1"/>
    <col min="8203" max="8204" width="12.44140625" style="6" customWidth="1"/>
    <col min="8205" max="8205" width="11.44140625" style="6"/>
    <col min="8206" max="8206" width="5.5546875" style="6" customWidth="1"/>
    <col min="8207" max="8207" width="14.109375" style="6" customWidth="1"/>
    <col min="8208" max="8449" width="11.44140625" style="6"/>
    <col min="8450" max="8450" width="10.109375" style="6" customWidth="1"/>
    <col min="8451" max="8451" width="10.5546875" style="6" customWidth="1"/>
    <col min="8452" max="8452" width="12.5546875" style="6" customWidth="1"/>
    <col min="8453" max="8453" width="0" style="6" hidden="1" customWidth="1"/>
    <col min="8454" max="8454" width="11.33203125" style="6" customWidth="1"/>
    <col min="8455" max="8456" width="11.44140625" style="6"/>
    <col min="8457" max="8457" width="13.44140625" style="6" customWidth="1"/>
    <col min="8458" max="8458" width="12.109375" style="6" customWidth="1"/>
    <col min="8459" max="8460" width="12.44140625" style="6" customWidth="1"/>
    <col min="8461" max="8461" width="11.44140625" style="6"/>
    <col min="8462" max="8462" width="5.5546875" style="6" customWidth="1"/>
    <col min="8463" max="8463" width="14.109375" style="6" customWidth="1"/>
    <col min="8464" max="8705" width="11.44140625" style="6"/>
    <col min="8706" max="8706" width="10.109375" style="6" customWidth="1"/>
    <col min="8707" max="8707" width="10.5546875" style="6" customWidth="1"/>
    <col min="8708" max="8708" width="12.5546875" style="6" customWidth="1"/>
    <col min="8709" max="8709" width="0" style="6" hidden="1" customWidth="1"/>
    <col min="8710" max="8710" width="11.33203125" style="6" customWidth="1"/>
    <col min="8711" max="8712" width="11.44140625" style="6"/>
    <col min="8713" max="8713" width="13.44140625" style="6" customWidth="1"/>
    <col min="8714" max="8714" width="12.109375" style="6" customWidth="1"/>
    <col min="8715" max="8716" width="12.44140625" style="6" customWidth="1"/>
    <col min="8717" max="8717" width="11.44140625" style="6"/>
    <col min="8718" max="8718" width="5.5546875" style="6" customWidth="1"/>
    <col min="8719" max="8719" width="14.109375" style="6" customWidth="1"/>
    <col min="8720" max="8961" width="11.44140625" style="6"/>
    <col min="8962" max="8962" width="10.109375" style="6" customWidth="1"/>
    <col min="8963" max="8963" width="10.5546875" style="6" customWidth="1"/>
    <col min="8964" max="8964" width="12.5546875" style="6" customWidth="1"/>
    <col min="8965" max="8965" width="0" style="6" hidden="1" customWidth="1"/>
    <col min="8966" max="8966" width="11.33203125" style="6" customWidth="1"/>
    <col min="8967" max="8968" width="11.44140625" style="6"/>
    <col min="8969" max="8969" width="13.44140625" style="6" customWidth="1"/>
    <col min="8970" max="8970" width="12.109375" style="6" customWidth="1"/>
    <col min="8971" max="8972" width="12.44140625" style="6" customWidth="1"/>
    <col min="8973" max="8973" width="11.44140625" style="6"/>
    <col min="8974" max="8974" width="5.5546875" style="6" customWidth="1"/>
    <col min="8975" max="8975" width="14.109375" style="6" customWidth="1"/>
    <col min="8976" max="9217" width="11.44140625" style="6"/>
    <col min="9218" max="9218" width="10.109375" style="6" customWidth="1"/>
    <col min="9219" max="9219" width="10.5546875" style="6" customWidth="1"/>
    <col min="9220" max="9220" width="12.5546875" style="6" customWidth="1"/>
    <col min="9221" max="9221" width="0" style="6" hidden="1" customWidth="1"/>
    <col min="9222" max="9222" width="11.33203125" style="6" customWidth="1"/>
    <col min="9223" max="9224" width="11.44140625" style="6"/>
    <col min="9225" max="9225" width="13.44140625" style="6" customWidth="1"/>
    <col min="9226" max="9226" width="12.109375" style="6" customWidth="1"/>
    <col min="9227" max="9228" width="12.44140625" style="6" customWidth="1"/>
    <col min="9229" max="9229" width="11.44140625" style="6"/>
    <col min="9230" max="9230" width="5.5546875" style="6" customWidth="1"/>
    <col min="9231" max="9231" width="14.109375" style="6" customWidth="1"/>
    <col min="9232" max="9473" width="11.44140625" style="6"/>
    <col min="9474" max="9474" width="10.109375" style="6" customWidth="1"/>
    <col min="9475" max="9475" width="10.5546875" style="6" customWidth="1"/>
    <col min="9476" max="9476" width="12.5546875" style="6" customWidth="1"/>
    <col min="9477" max="9477" width="0" style="6" hidden="1" customWidth="1"/>
    <col min="9478" max="9478" width="11.33203125" style="6" customWidth="1"/>
    <col min="9479" max="9480" width="11.44140625" style="6"/>
    <col min="9481" max="9481" width="13.44140625" style="6" customWidth="1"/>
    <col min="9482" max="9482" width="12.109375" style="6" customWidth="1"/>
    <col min="9483" max="9484" width="12.44140625" style="6" customWidth="1"/>
    <col min="9485" max="9485" width="11.44140625" style="6"/>
    <col min="9486" max="9486" width="5.5546875" style="6" customWidth="1"/>
    <col min="9487" max="9487" width="14.109375" style="6" customWidth="1"/>
    <col min="9488" max="9729" width="11.44140625" style="6"/>
    <col min="9730" max="9730" width="10.109375" style="6" customWidth="1"/>
    <col min="9731" max="9731" width="10.5546875" style="6" customWidth="1"/>
    <col min="9732" max="9732" width="12.5546875" style="6" customWidth="1"/>
    <col min="9733" max="9733" width="0" style="6" hidden="1" customWidth="1"/>
    <col min="9734" max="9734" width="11.33203125" style="6" customWidth="1"/>
    <col min="9735" max="9736" width="11.44140625" style="6"/>
    <col min="9737" max="9737" width="13.44140625" style="6" customWidth="1"/>
    <col min="9738" max="9738" width="12.109375" style="6" customWidth="1"/>
    <col min="9739" max="9740" width="12.44140625" style="6" customWidth="1"/>
    <col min="9741" max="9741" width="11.44140625" style="6"/>
    <col min="9742" max="9742" width="5.5546875" style="6" customWidth="1"/>
    <col min="9743" max="9743" width="14.109375" style="6" customWidth="1"/>
    <col min="9744" max="9985" width="11.44140625" style="6"/>
    <col min="9986" max="9986" width="10.109375" style="6" customWidth="1"/>
    <col min="9987" max="9987" width="10.5546875" style="6" customWidth="1"/>
    <col min="9988" max="9988" width="12.5546875" style="6" customWidth="1"/>
    <col min="9989" max="9989" width="0" style="6" hidden="1" customWidth="1"/>
    <col min="9990" max="9990" width="11.33203125" style="6" customWidth="1"/>
    <col min="9991" max="9992" width="11.44140625" style="6"/>
    <col min="9993" max="9993" width="13.44140625" style="6" customWidth="1"/>
    <col min="9994" max="9994" width="12.109375" style="6" customWidth="1"/>
    <col min="9995" max="9996" width="12.44140625" style="6" customWidth="1"/>
    <col min="9997" max="9997" width="11.44140625" style="6"/>
    <col min="9998" max="9998" width="5.5546875" style="6" customWidth="1"/>
    <col min="9999" max="9999" width="14.109375" style="6" customWidth="1"/>
    <col min="10000" max="10241" width="11.44140625" style="6"/>
    <col min="10242" max="10242" width="10.109375" style="6" customWidth="1"/>
    <col min="10243" max="10243" width="10.5546875" style="6" customWidth="1"/>
    <col min="10244" max="10244" width="12.5546875" style="6" customWidth="1"/>
    <col min="10245" max="10245" width="0" style="6" hidden="1" customWidth="1"/>
    <col min="10246" max="10246" width="11.33203125" style="6" customWidth="1"/>
    <col min="10247" max="10248" width="11.44140625" style="6"/>
    <col min="10249" max="10249" width="13.44140625" style="6" customWidth="1"/>
    <col min="10250" max="10250" width="12.109375" style="6" customWidth="1"/>
    <col min="10251" max="10252" width="12.44140625" style="6" customWidth="1"/>
    <col min="10253" max="10253" width="11.44140625" style="6"/>
    <col min="10254" max="10254" width="5.5546875" style="6" customWidth="1"/>
    <col min="10255" max="10255" width="14.109375" style="6" customWidth="1"/>
    <col min="10256" max="10497" width="11.44140625" style="6"/>
    <col min="10498" max="10498" width="10.109375" style="6" customWidth="1"/>
    <col min="10499" max="10499" width="10.5546875" style="6" customWidth="1"/>
    <col min="10500" max="10500" width="12.5546875" style="6" customWidth="1"/>
    <col min="10501" max="10501" width="0" style="6" hidden="1" customWidth="1"/>
    <col min="10502" max="10502" width="11.33203125" style="6" customWidth="1"/>
    <col min="10503" max="10504" width="11.44140625" style="6"/>
    <col min="10505" max="10505" width="13.44140625" style="6" customWidth="1"/>
    <col min="10506" max="10506" width="12.109375" style="6" customWidth="1"/>
    <col min="10507" max="10508" width="12.44140625" style="6" customWidth="1"/>
    <col min="10509" max="10509" width="11.44140625" style="6"/>
    <col min="10510" max="10510" width="5.5546875" style="6" customWidth="1"/>
    <col min="10511" max="10511" width="14.109375" style="6" customWidth="1"/>
    <col min="10512" max="10753" width="11.44140625" style="6"/>
    <col min="10754" max="10754" width="10.109375" style="6" customWidth="1"/>
    <col min="10755" max="10755" width="10.5546875" style="6" customWidth="1"/>
    <col min="10756" max="10756" width="12.5546875" style="6" customWidth="1"/>
    <col min="10757" max="10757" width="0" style="6" hidden="1" customWidth="1"/>
    <col min="10758" max="10758" width="11.33203125" style="6" customWidth="1"/>
    <col min="10759" max="10760" width="11.44140625" style="6"/>
    <col min="10761" max="10761" width="13.44140625" style="6" customWidth="1"/>
    <col min="10762" max="10762" width="12.109375" style="6" customWidth="1"/>
    <col min="10763" max="10764" width="12.44140625" style="6" customWidth="1"/>
    <col min="10765" max="10765" width="11.44140625" style="6"/>
    <col min="10766" max="10766" width="5.5546875" style="6" customWidth="1"/>
    <col min="10767" max="10767" width="14.109375" style="6" customWidth="1"/>
    <col min="10768" max="11009" width="11.44140625" style="6"/>
    <col min="11010" max="11010" width="10.109375" style="6" customWidth="1"/>
    <col min="11011" max="11011" width="10.5546875" style="6" customWidth="1"/>
    <col min="11012" max="11012" width="12.5546875" style="6" customWidth="1"/>
    <col min="11013" max="11013" width="0" style="6" hidden="1" customWidth="1"/>
    <col min="11014" max="11014" width="11.33203125" style="6" customWidth="1"/>
    <col min="11015" max="11016" width="11.44140625" style="6"/>
    <col min="11017" max="11017" width="13.44140625" style="6" customWidth="1"/>
    <col min="11018" max="11018" width="12.109375" style="6" customWidth="1"/>
    <col min="11019" max="11020" width="12.44140625" style="6" customWidth="1"/>
    <col min="11021" max="11021" width="11.44140625" style="6"/>
    <col min="11022" max="11022" width="5.5546875" style="6" customWidth="1"/>
    <col min="11023" max="11023" width="14.109375" style="6" customWidth="1"/>
    <col min="11024" max="11265" width="11.44140625" style="6"/>
    <col min="11266" max="11266" width="10.109375" style="6" customWidth="1"/>
    <col min="11267" max="11267" width="10.5546875" style="6" customWidth="1"/>
    <col min="11268" max="11268" width="12.5546875" style="6" customWidth="1"/>
    <col min="11269" max="11269" width="0" style="6" hidden="1" customWidth="1"/>
    <col min="11270" max="11270" width="11.33203125" style="6" customWidth="1"/>
    <col min="11271" max="11272" width="11.44140625" style="6"/>
    <col min="11273" max="11273" width="13.44140625" style="6" customWidth="1"/>
    <col min="11274" max="11274" width="12.109375" style="6" customWidth="1"/>
    <col min="11275" max="11276" width="12.44140625" style="6" customWidth="1"/>
    <col min="11277" max="11277" width="11.44140625" style="6"/>
    <col min="11278" max="11278" width="5.5546875" style="6" customWidth="1"/>
    <col min="11279" max="11279" width="14.109375" style="6" customWidth="1"/>
    <col min="11280" max="11521" width="11.44140625" style="6"/>
    <col min="11522" max="11522" width="10.109375" style="6" customWidth="1"/>
    <col min="11523" max="11523" width="10.5546875" style="6" customWidth="1"/>
    <col min="11524" max="11524" width="12.5546875" style="6" customWidth="1"/>
    <col min="11525" max="11525" width="0" style="6" hidden="1" customWidth="1"/>
    <col min="11526" max="11526" width="11.33203125" style="6" customWidth="1"/>
    <col min="11527" max="11528" width="11.44140625" style="6"/>
    <col min="11529" max="11529" width="13.44140625" style="6" customWidth="1"/>
    <col min="11530" max="11530" width="12.109375" style="6" customWidth="1"/>
    <col min="11531" max="11532" width="12.44140625" style="6" customWidth="1"/>
    <col min="11533" max="11533" width="11.44140625" style="6"/>
    <col min="11534" max="11534" width="5.5546875" style="6" customWidth="1"/>
    <col min="11535" max="11535" width="14.109375" style="6" customWidth="1"/>
    <col min="11536" max="11777" width="11.44140625" style="6"/>
    <col min="11778" max="11778" width="10.109375" style="6" customWidth="1"/>
    <col min="11779" max="11779" width="10.5546875" style="6" customWidth="1"/>
    <col min="11780" max="11780" width="12.5546875" style="6" customWidth="1"/>
    <col min="11781" max="11781" width="0" style="6" hidden="1" customWidth="1"/>
    <col min="11782" max="11782" width="11.33203125" style="6" customWidth="1"/>
    <col min="11783" max="11784" width="11.44140625" style="6"/>
    <col min="11785" max="11785" width="13.44140625" style="6" customWidth="1"/>
    <col min="11786" max="11786" width="12.109375" style="6" customWidth="1"/>
    <col min="11787" max="11788" width="12.44140625" style="6" customWidth="1"/>
    <col min="11789" max="11789" width="11.44140625" style="6"/>
    <col min="11790" max="11790" width="5.5546875" style="6" customWidth="1"/>
    <col min="11791" max="11791" width="14.109375" style="6" customWidth="1"/>
    <col min="11792" max="12033" width="11.44140625" style="6"/>
    <col min="12034" max="12034" width="10.109375" style="6" customWidth="1"/>
    <col min="12035" max="12035" width="10.5546875" style="6" customWidth="1"/>
    <col min="12036" max="12036" width="12.5546875" style="6" customWidth="1"/>
    <col min="12037" max="12037" width="0" style="6" hidden="1" customWidth="1"/>
    <col min="12038" max="12038" width="11.33203125" style="6" customWidth="1"/>
    <col min="12039" max="12040" width="11.44140625" style="6"/>
    <col min="12041" max="12041" width="13.44140625" style="6" customWidth="1"/>
    <col min="12042" max="12042" width="12.109375" style="6" customWidth="1"/>
    <col min="12043" max="12044" width="12.44140625" style="6" customWidth="1"/>
    <col min="12045" max="12045" width="11.44140625" style="6"/>
    <col min="12046" max="12046" width="5.5546875" style="6" customWidth="1"/>
    <col min="12047" max="12047" width="14.109375" style="6" customWidth="1"/>
    <col min="12048" max="12289" width="11.44140625" style="6"/>
    <col min="12290" max="12290" width="10.109375" style="6" customWidth="1"/>
    <col min="12291" max="12291" width="10.5546875" style="6" customWidth="1"/>
    <col min="12292" max="12292" width="12.5546875" style="6" customWidth="1"/>
    <col min="12293" max="12293" width="0" style="6" hidden="1" customWidth="1"/>
    <col min="12294" max="12294" width="11.33203125" style="6" customWidth="1"/>
    <col min="12295" max="12296" width="11.44140625" style="6"/>
    <col min="12297" max="12297" width="13.44140625" style="6" customWidth="1"/>
    <col min="12298" max="12298" width="12.109375" style="6" customWidth="1"/>
    <col min="12299" max="12300" width="12.44140625" style="6" customWidth="1"/>
    <col min="12301" max="12301" width="11.44140625" style="6"/>
    <col min="12302" max="12302" width="5.5546875" style="6" customWidth="1"/>
    <col min="12303" max="12303" width="14.109375" style="6" customWidth="1"/>
    <col min="12304" max="12545" width="11.44140625" style="6"/>
    <col min="12546" max="12546" width="10.109375" style="6" customWidth="1"/>
    <col min="12547" max="12547" width="10.5546875" style="6" customWidth="1"/>
    <col min="12548" max="12548" width="12.5546875" style="6" customWidth="1"/>
    <col min="12549" max="12549" width="0" style="6" hidden="1" customWidth="1"/>
    <col min="12550" max="12550" width="11.33203125" style="6" customWidth="1"/>
    <col min="12551" max="12552" width="11.44140625" style="6"/>
    <col min="12553" max="12553" width="13.44140625" style="6" customWidth="1"/>
    <col min="12554" max="12554" width="12.109375" style="6" customWidth="1"/>
    <col min="12555" max="12556" width="12.44140625" style="6" customWidth="1"/>
    <col min="12557" max="12557" width="11.44140625" style="6"/>
    <col min="12558" max="12558" width="5.5546875" style="6" customWidth="1"/>
    <col min="12559" max="12559" width="14.109375" style="6" customWidth="1"/>
    <col min="12560" max="12801" width="11.44140625" style="6"/>
    <col min="12802" max="12802" width="10.109375" style="6" customWidth="1"/>
    <col min="12803" max="12803" width="10.5546875" style="6" customWidth="1"/>
    <col min="12804" max="12804" width="12.5546875" style="6" customWidth="1"/>
    <col min="12805" max="12805" width="0" style="6" hidden="1" customWidth="1"/>
    <col min="12806" max="12806" width="11.33203125" style="6" customWidth="1"/>
    <col min="12807" max="12808" width="11.44140625" style="6"/>
    <col min="12809" max="12809" width="13.44140625" style="6" customWidth="1"/>
    <col min="12810" max="12810" width="12.109375" style="6" customWidth="1"/>
    <col min="12811" max="12812" width="12.44140625" style="6" customWidth="1"/>
    <col min="12813" max="12813" width="11.44140625" style="6"/>
    <col min="12814" max="12814" width="5.5546875" style="6" customWidth="1"/>
    <col min="12815" max="12815" width="14.109375" style="6" customWidth="1"/>
    <col min="12816" max="13057" width="11.44140625" style="6"/>
    <col min="13058" max="13058" width="10.109375" style="6" customWidth="1"/>
    <col min="13059" max="13059" width="10.5546875" style="6" customWidth="1"/>
    <col min="13060" max="13060" width="12.5546875" style="6" customWidth="1"/>
    <col min="13061" max="13061" width="0" style="6" hidden="1" customWidth="1"/>
    <col min="13062" max="13062" width="11.33203125" style="6" customWidth="1"/>
    <col min="13063" max="13064" width="11.44140625" style="6"/>
    <col min="13065" max="13065" width="13.44140625" style="6" customWidth="1"/>
    <col min="13066" max="13066" width="12.109375" style="6" customWidth="1"/>
    <col min="13067" max="13068" width="12.44140625" style="6" customWidth="1"/>
    <col min="13069" max="13069" width="11.44140625" style="6"/>
    <col min="13070" max="13070" width="5.5546875" style="6" customWidth="1"/>
    <col min="13071" max="13071" width="14.109375" style="6" customWidth="1"/>
    <col min="13072" max="13313" width="11.44140625" style="6"/>
    <col min="13314" max="13314" width="10.109375" style="6" customWidth="1"/>
    <col min="13315" max="13315" width="10.5546875" style="6" customWidth="1"/>
    <col min="13316" max="13316" width="12.5546875" style="6" customWidth="1"/>
    <col min="13317" max="13317" width="0" style="6" hidden="1" customWidth="1"/>
    <col min="13318" max="13318" width="11.33203125" style="6" customWidth="1"/>
    <col min="13319" max="13320" width="11.44140625" style="6"/>
    <col min="13321" max="13321" width="13.44140625" style="6" customWidth="1"/>
    <col min="13322" max="13322" width="12.109375" style="6" customWidth="1"/>
    <col min="13323" max="13324" width="12.44140625" style="6" customWidth="1"/>
    <col min="13325" max="13325" width="11.44140625" style="6"/>
    <col min="13326" max="13326" width="5.5546875" style="6" customWidth="1"/>
    <col min="13327" max="13327" width="14.109375" style="6" customWidth="1"/>
    <col min="13328" max="13569" width="11.44140625" style="6"/>
    <col min="13570" max="13570" width="10.109375" style="6" customWidth="1"/>
    <col min="13571" max="13571" width="10.5546875" style="6" customWidth="1"/>
    <col min="13572" max="13572" width="12.5546875" style="6" customWidth="1"/>
    <col min="13573" max="13573" width="0" style="6" hidden="1" customWidth="1"/>
    <col min="13574" max="13574" width="11.33203125" style="6" customWidth="1"/>
    <col min="13575" max="13576" width="11.44140625" style="6"/>
    <col min="13577" max="13577" width="13.44140625" style="6" customWidth="1"/>
    <col min="13578" max="13578" width="12.109375" style="6" customWidth="1"/>
    <col min="13579" max="13580" width="12.44140625" style="6" customWidth="1"/>
    <col min="13581" max="13581" width="11.44140625" style="6"/>
    <col min="13582" max="13582" width="5.5546875" style="6" customWidth="1"/>
    <col min="13583" max="13583" width="14.109375" style="6" customWidth="1"/>
    <col min="13584" max="13825" width="11.44140625" style="6"/>
    <col min="13826" max="13826" width="10.109375" style="6" customWidth="1"/>
    <col min="13827" max="13827" width="10.5546875" style="6" customWidth="1"/>
    <col min="13828" max="13828" width="12.5546875" style="6" customWidth="1"/>
    <col min="13829" max="13829" width="0" style="6" hidden="1" customWidth="1"/>
    <col min="13830" max="13830" width="11.33203125" style="6" customWidth="1"/>
    <col min="13831" max="13832" width="11.44140625" style="6"/>
    <col min="13833" max="13833" width="13.44140625" style="6" customWidth="1"/>
    <col min="13834" max="13834" width="12.109375" style="6" customWidth="1"/>
    <col min="13835" max="13836" width="12.44140625" style="6" customWidth="1"/>
    <col min="13837" max="13837" width="11.44140625" style="6"/>
    <col min="13838" max="13838" width="5.5546875" style="6" customWidth="1"/>
    <col min="13839" max="13839" width="14.109375" style="6" customWidth="1"/>
    <col min="13840" max="14081" width="11.44140625" style="6"/>
    <col min="14082" max="14082" width="10.109375" style="6" customWidth="1"/>
    <col min="14083" max="14083" width="10.5546875" style="6" customWidth="1"/>
    <col min="14084" max="14084" width="12.5546875" style="6" customWidth="1"/>
    <col min="14085" max="14085" width="0" style="6" hidden="1" customWidth="1"/>
    <col min="14086" max="14086" width="11.33203125" style="6" customWidth="1"/>
    <col min="14087" max="14088" width="11.44140625" style="6"/>
    <col min="14089" max="14089" width="13.44140625" style="6" customWidth="1"/>
    <col min="14090" max="14090" width="12.109375" style="6" customWidth="1"/>
    <col min="14091" max="14092" width="12.44140625" style="6" customWidth="1"/>
    <col min="14093" max="14093" width="11.44140625" style="6"/>
    <col min="14094" max="14094" width="5.5546875" style="6" customWidth="1"/>
    <col min="14095" max="14095" width="14.109375" style="6" customWidth="1"/>
    <col min="14096" max="14337" width="11.44140625" style="6"/>
    <col min="14338" max="14338" width="10.109375" style="6" customWidth="1"/>
    <col min="14339" max="14339" width="10.5546875" style="6" customWidth="1"/>
    <col min="14340" max="14340" width="12.5546875" style="6" customWidth="1"/>
    <col min="14341" max="14341" width="0" style="6" hidden="1" customWidth="1"/>
    <col min="14342" max="14342" width="11.33203125" style="6" customWidth="1"/>
    <col min="14343" max="14344" width="11.44140625" style="6"/>
    <col min="14345" max="14345" width="13.44140625" style="6" customWidth="1"/>
    <col min="14346" max="14346" width="12.109375" style="6" customWidth="1"/>
    <col min="14347" max="14348" width="12.44140625" style="6" customWidth="1"/>
    <col min="14349" max="14349" width="11.44140625" style="6"/>
    <col min="14350" max="14350" width="5.5546875" style="6" customWidth="1"/>
    <col min="14351" max="14351" width="14.109375" style="6" customWidth="1"/>
    <col min="14352" max="14593" width="11.44140625" style="6"/>
    <col min="14594" max="14594" width="10.109375" style="6" customWidth="1"/>
    <col min="14595" max="14595" width="10.5546875" style="6" customWidth="1"/>
    <col min="14596" max="14596" width="12.5546875" style="6" customWidth="1"/>
    <col min="14597" max="14597" width="0" style="6" hidden="1" customWidth="1"/>
    <col min="14598" max="14598" width="11.33203125" style="6" customWidth="1"/>
    <col min="14599" max="14600" width="11.44140625" style="6"/>
    <col min="14601" max="14601" width="13.44140625" style="6" customWidth="1"/>
    <col min="14602" max="14602" width="12.109375" style="6" customWidth="1"/>
    <col min="14603" max="14604" width="12.44140625" style="6" customWidth="1"/>
    <col min="14605" max="14605" width="11.44140625" style="6"/>
    <col min="14606" max="14606" width="5.5546875" style="6" customWidth="1"/>
    <col min="14607" max="14607" width="14.109375" style="6" customWidth="1"/>
    <col min="14608" max="14849" width="11.44140625" style="6"/>
    <col min="14850" max="14850" width="10.109375" style="6" customWidth="1"/>
    <col min="14851" max="14851" width="10.5546875" style="6" customWidth="1"/>
    <col min="14852" max="14852" width="12.5546875" style="6" customWidth="1"/>
    <col min="14853" max="14853" width="0" style="6" hidden="1" customWidth="1"/>
    <col min="14854" max="14854" width="11.33203125" style="6" customWidth="1"/>
    <col min="14855" max="14856" width="11.44140625" style="6"/>
    <col min="14857" max="14857" width="13.44140625" style="6" customWidth="1"/>
    <col min="14858" max="14858" width="12.109375" style="6" customWidth="1"/>
    <col min="14859" max="14860" width="12.44140625" style="6" customWidth="1"/>
    <col min="14861" max="14861" width="11.44140625" style="6"/>
    <col min="14862" max="14862" width="5.5546875" style="6" customWidth="1"/>
    <col min="14863" max="14863" width="14.109375" style="6" customWidth="1"/>
    <col min="14864" max="15105" width="11.44140625" style="6"/>
    <col min="15106" max="15106" width="10.109375" style="6" customWidth="1"/>
    <col min="15107" max="15107" width="10.5546875" style="6" customWidth="1"/>
    <col min="15108" max="15108" width="12.5546875" style="6" customWidth="1"/>
    <col min="15109" max="15109" width="0" style="6" hidden="1" customWidth="1"/>
    <col min="15110" max="15110" width="11.33203125" style="6" customWidth="1"/>
    <col min="15111" max="15112" width="11.44140625" style="6"/>
    <col min="15113" max="15113" width="13.44140625" style="6" customWidth="1"/>
    <col min="15114" max="15114" width="12.109375" style="6" customWidth="1"/>
    <col min="15115" max="15116" width="12.44140625" style="6" customWidth="1"/>
    <col min="15117" max="15117" width="11.44140625" style="6"/>
    <col min="15118" max="15118" width="5.5546875" style="6" customWidth="1"/>
    <col min="15119" max="15119" width="14.109375" style="6" customWidth="1"/>
    <col min="15120" max="15361" width="11.44140625" style="6"/>
    <col min="15362" max="15362" width="10.109375" style="6" customWidth="1"/>
    <col min="15363" max="15363" width="10.5546875" style="6" customWidth="1"/>
    <col min="15364" max="15364" width="12.5546875" style="6" customWidth="1"/>
    <col min="15365" max="15365" width="0" style="6" hidden="1" customWidth="1"/>
    <col min="15366" max="15366" width="11.33203125" style="6" customWidth="1"/>
    <col min="15367" max="15368" width="11.44140625" style="6"/>
    <col min="15369" max="15369" width="13.44140625" style="6" customWidth="1"/>
    <col min="15370" max="15370" width="12.109375" style="6" customWidth="1"/>
    <col min="15371" max="15372" width="12.44140625" style="6" customWidth="1"/>
    <col min="15373" max="15373" width="11.44140625" style="6"/>
    <col min="15374" max="15374" width="5.5546875" style="6" customWidth="1"/>
    <col min="15375" max="15375" width="14.109375" style="6" customWidth="1"/>
    <col min="15376" max="15617" width="11.44140625" style="6"/>
    <col min="15618" max="15618" width="10.109375" style="6" customWidth="1"/>
    <col min="15619" max="15619" width="10.5546875" style="6" customWidth="1"/>
    <col min="15620" max="15620" width="12.5546875" style="6" customWidth="1"/>
    <col min="15621" max="15621" width="0" style="6" hidden="1" customWidth="1"/>
    <col min="15622" max="15622" width="11.33203125" style="6" customWidth="1"/>
    <col min="15623" max="15624" width="11.44140625" style="6"/>
    <col min="15625" max="15625" width="13.44140625" style="6" customWidth="1"/>
    <col min="15626" max="15626" width="12.109375" style="6" customWidth="1"/>
    <col min="15627" max="15628" width="12.44140625" style="6" customWidth="1"/>
    <col min="15629" max="15629" width="11.44140625" style="6"/>
    <col min="15630" max="15630" width="5.5546875" style="6" customWidth="1"/>
    <col min="15631" max="15631" width="14.109375" style="6" customWidth="1"/>
    <col min="15632" max="15873" width="11.44140625" style="6"/>
    <col min="15874" max="15874" width="10.109375" style="6" customWidth="1"/>
    <col min="15875" max="15875" width="10.5546875" style="6" customWidth="1"/>
    <col min="15876" max="15876" width="12.5546875" style="6" customWidth="1"/>
    <col min="15877" max="15877" width="0" style="6" hidden="1" customWidth="1"/>
    <col min="15878" max="15878" width="11.33203125" style="6" customWidth="1"/>
    <col min="15879" max="15880" width="11.44140625" style="6"/>
    <col min="15881" max="15881" width="13.44140625" style="6" customWidth="1"/>
    <col min="15882" max="15882" width="12.109375" style="6" customWidth="1"/>
    <col min="15883" max="15884" width="12.44140625" style="6" customWidth="1"/>
    <col min="15885" max="15885" width="11.44140625" style="6"/>
    <col min="15886" max="15886" width="5.5546875" style="6" customWidth="1"/>
    <col min="15887" max="15887" width="14.109375" style="6" customWidth="1"/>
    <col min="15888" max="16129" width="11.44140625" style="6"/>
    <col min="16130" max="16130" width="10.109375" style="6" customWidth="1"/>
    <col min="16131" max="16131" width="10.5546875" style="6" customWidth="1"/>
    <col min="16132" max="16132" width="12.5546875" style="6" customWidth="1"/>
    <col min="16133" max="16133" width="0" style="6" hidden="1" customWidth="1"/>
    <col min="16134" max="16134" width="11.33203125" style="6" customWidth="1"/>
    <col min="16135" max="16136" width="11.44140625" style="6"/>
    <col min="16137" max="16137" width="13.44140625" style="6" customWidth="1"/>
    <col min="16138" max="16138" width="12.109375" style="6" customWidth="1"/>
    <col min="16139" max="16140" width="12.44140625" style="6" customWidth="1"/>
    <col min="16141" max="16141" width="11.44140625" style="6"/>
    <col min="16142" max="16142" width="5.5546875" style="6" customWidth="1"/>
    <col min="16143" max="16143" width="14.109375" style="6" customWidth="1"/>
    <col min="16144" max="16384" width="11.44140625" style="6"/>
  </cols>
  <sheetData>
    <row r="1" spans="1:17" ht="21.75" customHeight="1" thickBot="1" x14ac:dyDescent="0.35">
      <c r="A1" s="240"/>
      <c r="B1" s="241"/>
      <c r="C1" s="241"/>
      <c r="D1" s="241"/>
      <c r="E1" s="242"/>
      <c r="F1" s="249" t="s">
        <v>9</v>
      </c>
      <c r="G1" s="249"/>
      <c r="H1" s="249"/>
      <c r="I1" s="249"/>
      <c r="J1" s="249"/>
      <c r="K1" s="249"/>
      <c r="L1" s="249"/>
      <c r="M1" s="249"/>
      <c r="N1" s="249"/>
      <c r="O1" s="250"/>
    </row>
    <row r="2" spans="1:17" ht="45" customHeight="1" thickBot="1" x14ac:dyDescent="0.35">
      <c r="A2" s="243"/>
      <c r="B2" s="244"/>
      <c r="C2" s="244"/>
      <c r="D2" s="244"/>
      <c r="E2" s="245"/>
      <c r="F2" s="249" t="s">
        <v>10</v>
      </c>
      <c r="G2" s="249"/>
      <c r="H2" s="249"/>
      <c r="I2" s="249"/>
      <c r="J2" s="249"/>
      <c r="K2" s="249"/>
      <c r="L2" s="249"/>
      <c r="M2" s="249"/>
      <c r="N2" s="249"/>
      <c r="O2" s="250"/>
      <c r="Q2" s="152" t="str">
        <f ca="1">MID(CELL("nombrearchivo",'CASTELLANOS AVENDAÑO CALUDIA M'!E10),FIND("]", CELL("nombrearchivo",'CASTELLANOS AVENDAÑO CALUDIA M'!E10),1)+1,LEN(CELL("nombrearchivo",'CASTELLANOS AVENDAÑO CALUDIA M'!E10))-FIND("]",CELL("nombrearchivo",'CASTELLANOS AVENDAÑO CALUDIA M'!E10),1))</f>
        <v>CASTELLANOS AVENDAÑO CALUDIA M</v>
      </c>
    </row>
    <row r="3" spans="1:17" ht="19.5" customHeight="1" thickBot="1" x14ac:dyDescent="0.35">
      <c r="A3" s="246"/>
      <c r="B3" s="247"/>
      <c r="C3" s="247"/>
      <c r="D3" s="247"/>
      <c r="E3" s="248"/>
      <c r="F3" s="249" t="s">
        <v>95</v>
      </c>
      <c r="G3" s="249"/>
      <c r="H3" s="249"/>
      <c r="I3" s="249"/>
      <c r="J3" s="249"/>
      <c r="K3" s="249"/>
      <c r="L3" s="249"/>
      <c r="M3" s="249"/>
      <c r="N3" s="249"/>
      <c r="O3" s="250"/>
      <c r="Q3" s="152"/>
    </row>
    <row r="4" spans="1:17" ht="15.6" x14ac:dyDescent="0.3">
      <c r="A4" s="251" t="s">
        <v>11</v>
      </c>
      <c r="B4" s="252"/>
      <c r="C4" s="252"/>
      <c r="D4" s="252"/>
      <c r="E4" s="253" t="str">
        <f>GENERAL!AC$2</f>
        <v>PLANTA</v>
      </c>
      <c r="F4" s="253"/>
      <c r="G4" s="253"/>
      <c r="H4" s="153"/>
      <c r="I4" s="153"/>
      <c r="J4" s="153"/>
      <c r="K4" s="153"/>
      <c r="L4" s="153"/>
      <c r="M4" s="153"/>
      <c r="N4" s="153"/>
      <c r="O4" s="154"/>
    </row>
    <row r="5" spans="1:17" ht="15.6" x14ac:dyDescent="0.3">
      <c r="A5" s="256" t="s">
        <v>12</v>
      </c>
      <c r="B5" s="257"/>
      <c r="C5" s="257"/>
      <c r="D5" s="257"/>
      <c r="E5" s="258" t="str">
        <f>GENERAL!A$2</f>
        <v>CHA-P-09-2</v>
      </c>
      <c r="F5" s="258"/>
      <c r="G5" s="258"/>
      <c r="H5" s="8"/>
      <c r="I5" s="8"/>
      <c r="J5" s="8"/>
      <c r="K5" s="8"/>
      <c r="L5" s="8"/>
      <c r="M5" s="8"/>
      <c r="N5" s="8"/>
      <c r="O5" s="9"/>
    </row>
    <row r="6" spans="1:17" ht="15.6" x14ac:dyDescent="0.3">
      <c r="A6" s="256" t="s">
        <v>13</v>
      </c>
      <c r="B6" s="257"/>
      <c r="C6" s="257"/>
      <c r="D6" s="257"/>
      <c r="E6" s="7" t="str">
        <f>GENERAL!A$1</f>
        <v>CIENCIAS HUMANAS Y ARTES</v>
      </c>
      <c r="F6" s="8"/>
      <c r="G6" s="8"/>
      <c r="H6" s="8"/>
      <c r="I6" s="8"/>
      <c r="J6" s="8"/>
      <c r="K6" s="8"/>
      <c r="L6" s="8"/>
      <c r="M6" s="8"/>
      <c r="N6" s="8"/>
      <c r="O6" s="9"/>
    </row>
    <row r="7" spans="1:17" ht="16.2" thickBot="1" x14ac:dyDescent="0.35">
      <c r="A7" s="10"/>
      <c r="B7" s="11"/>
      <c r="C7" s="11"/>
      <c r="D7" s="11"/>
      <c r="E7" s="7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7" ht="25.2" thickBot="1" x14ac:dyDescent="0.35">
      <c r="A8" s="259" t="s">
        <v>14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1"/>
    </row>
    <row r="9" spans="1:17" ht="15" customHeight="1" x14ac:dyDescent="0.3">
      <c r="A9" s="272" t="s">
        <v>15</v>
      </c>
      <c r="B9" s="273"/>
      <c r="C9" s="276" t="s">
        <v>16</v>
      </c>
      <c r="D9" s="14"/>
      <c r="E9" s="278" t="s">
        <v>17</v>
      </c>
      <c r="F9" s="279"/>
      <c r="G9" s="278" t="s">
        <v>18</v>
      </c>
      <c r="H9" s="279"/>
      <c r="I9" s="254" t="s">
        <v>19</v>
      </c>
      <c r="J9" s="254" t="s">
        <v>20</v>
      </c>
      <c r="K9" s="254" t="s">
        <v>21</v>
      </c>
      <c r="L9" s="262" t="s">
        <v>22</v>
      </c>
      <c r="M9" s="264"/>
      <c r="N9" s="264"/>
      <c r="O9" s="266" t="s">
        <v>23</v>
      </c>
    </row>
    <row r="10" spans="1:17" ht="31.5" customHeight="1" thickBot="1" x14ac:dyDescent="0.35">
      <c r="A10" s="274"/>
      <c r="B10" s="275"/>
      <c r="C10" s="277"/>
      <c r="D10" s="16"/>
      <c r="E10" s="277"/>
      <c r="F10" s="280"/>
      <c r="G10" s="277"/>
      <c r="H10" s="280"/>
      <c r="I10" s="255"/>
      <c r="J10" s="255"/>
      <c r="K10" s="255"/>
      <c r="L10" s="263"/>
      <c r="M10" s="265"/>
      <c r="N10" s="265"/>
      <c r="O10" s="267"/>
    </row>
    <row r="11" spans="1:17" ht="44.25" customHeight="1" thickBot="1" x14ac:dyDescent="0.35">
      <c r="A11" s="268" t="s">
        <v>201</v>
      </c>
      <c r="B11" s="269"/>
      <c r="C11" s="17">
        <f>O15</f>
        <v>4</v>
      </c>
      <c r="D11" s="18"/>
      <c r="E11" s="270">
        <f>O17</f>
        <v>1</v>
      </c>
      <c r="F11" s="271"/>
      <c r="G11" s="270">
        <f>O19</f>
        <v>3</v>
      </c>
      <c r="H11" s="271"/>
      <c r="I11" s="19">
        <f>O21</f>
        <v>0</v>
      </c>
      <c r="J11" s="19">
        <f>O28</f>
        <v>4.58</v>
      </c>
      <c r="K11" s="19">
        <f>O33</f>
        <v>2.79</v>
      </c>
      <c r="L11" s="20">
        <f>O38</f>
        <v>0</v>
      </c>
      <c r="M11" s="21"/>
      <c r="N11" s="21"/>
      <c r="O11" s="22">
        <f>IF( SUM(C11:K11)&lt;=30,SUM(C11:K11),"EXCEDE LOS 30 PUNTOS")</f>
        <v>15.370000000000001</v>
      </c>
    </row>
    <row r="12" spans="1:17" ht="15.6" thickTop="1" thickBot="1" x14ac:dyDescent="0.35">
      <c r="A12" s="2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4"/>
    </row>
    <row r="13" spans="1:17" ht="18" thickBot="1" x14ac:dyDescent="0.35">
      <c r="A13" s="284" t="s">
        <v>24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6"/>
      <c r="O13" s="25" t="s">
        <v>25</v>
      </c>
    </row>
    <row r="14" spans="1:17" ht="23.4" thickBot="1" x14ac:dyDescent="0.35">
      <c r="A14" s="281" t="s">
        <v>26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3"/>
      <c r="N14" s="7"/>
      <c r="O14" s="24"/>
    </row>
    <row r="15" spans="1:17" ht="31.5" customHeight="1" thickBot="1" x14ac:dyDescent="0.35">
      <c r="A15" s="287" t="s">
        <v>27</v>
      </c>
      <c r="B15" s="288"/>
      <c r="C15" s="26"/>
      <c r="D15" s="289" t="s">
        <v>157</v>
      </c>
      <c r="E15" s="290"/>
      <c r="F15" s="290"/>
      <c r="G15" s="290"/>
      <c r="H15" s="290"/>
      <c r="I15" s="290"/>
      <c r="J15" s="290"/>
      <c r="K15" s="290"/>
      <c r="L15" s="290"/>
      <c r="M15" s="291"/>
      <c r="N15" s="27"/>
      <c r="O15" s="28">
        <v>4</v>
      </c>
    </row>
    <row r="16" spans="1:17" ht="15" thickBot="1" x14ac:dyDescent="0.35">
      <c r="A16" s="29"/>
      <c r="B16" s="7"/>
      <c r="C16" s="7"/>
      <c r="D16" s="30"/>
      <c r="E16" s="7"/>
      <c r="F16" s="7"/>
      <c r="G16" s="7"/>
      <c r="H16" s="7"/>
      <c r="I16" s="7"/>
      <c r="J16" s="7"/>
      <c r="K16" s="7"/>
      <c r="L16" s="7"/>
      <c r="M16" s="7"/>
      <c r="N16" s="7"/>
      <c r="O16" s="31"/>
    </row>
    <row r="17" spans="1:18" ht="40.5" customHeight="1" thickBot="1" x14ac:dyDescent="0.35">
      <c r="A17" s="292" t="s">
        <v>28</v>
      </c>
      <c r="B17" s="293"/>
      <c r="C17" s="7"/>
      <c r="D17" s="32"/>
      <c r="E17" s="294" t="s">
        <v>158</v>
      </c>
      <c r="F17" s="295"/>
      <c r="G17" s="295"/>
      <c r="H17" s="295"/>
      <c r="I17" s="295"/>
      <c r="J17" s="295"/>
      <c r="K17" s="295"/>
      <c r="L17" s="295"/>
      <c r="M17" s="296"/>
      <c r="N17" s="27"/>
      <c r="O17" s="28">
        <v>1</v>
      </c>
    </row>
    <row r="18" spans="1:18" ht="15" thickBot="1" x14ac:dyDescent="0.35">
      <c r="A18" s="29"/>
      <c r="B18" s="7"/>
      <c r="C18" s="7"/>
      <c r="D18" s="30"/>
      <c r="E18" s="7"/>
      <c r="F18" s="7"/>
      <c r="G18" s="7"/>
      <c r="H18" s="7"/>
      <c r="I18" s="7"/>
      <c r="J18" s="7"/>
      <c r="K18" s="7"/>
      <c r="L18" s="7"/>
      <c r="M18" s="7"/>
      <c r="N18" s="7"/>
      <c r="O18" s="31"/>
    </row>
    <row r="19" spans="1:18" ht="40.5" customHeight="1" thickBot="1" x14ac:dyDescent="0.35">
      <c r="A19" s="292" t="s">
        <v>29</v>
      </c>
      <c r="B19" s="293"/>
      <c r="C19" s="26"/>
      <c r="D19" s="33"/>
      <c r="E19" s="295" t="s">
        <v>159</v>
      </c>
      <c r="F19" s="295"/>
      <c r="G19" s="295"/>
      <c r="H19" s="295"/>
      <c r="I19" s="295"/>
      <c r="J19" s="295"/>
      <c r="K19" s="295"/>
      <c r="L19" s="295"/>
      <c r="M19" s="296"/>
      <c r="N19" s="27"/>
      <c r="O19" s="28">
        <v>3</v>
      </c>
    </row>
    <row r="20" spans="1:18" ht="15" thickBot="1" x14ac:dyDescent="0.35">
      <c r="A20" s="2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1"/>
    </row>
    <row r="21" spans="1:18" ht="48.75" customHeight="1" thickBot="1" x14ac:dyDescent="0.35">
      <c r="A21" s="292" t="s">
        <v>30</v>
      </c>
      <c r="B21" s="293"/>
      <c r="C21" s="26"/>
      <c r="D21" s="297"/>
      <c r="E21" s="298"/>
      <c r="F21" s="298"/>
      <c r="G21" s="298"/>
      <c r="H21" s="298"/>
      <c r="I21" s="298"/>
      <c r="J21" s="298"/>
      <c r="K21" s="298"/>
      <c r="L21" s="298"/>
      <c r="M21" s="299"/>
      <c r="N21" s="27"/>
      <c r="O21" s="28">
        <v>0</v>
      </c>
    </row>
    <row r="22" spans="1:18" ht="16.2" thickBot="1" x14ac:dyDescent="0.35">
      <c r="A22" s="34"/>
      <c r="B22" s="35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6"/>
      <c r="O22" s="38"/>
    </row>
    <row r="23" spans="1:18" ht="18.600000000000001" thickTop="1" thickBot="1" x14ac:dyDescent="0.35">
      <c r="A23" s="300" t="s">
        <v>31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2"/>
      <c r="N23" s="7"/>
      <c r="O23" s="151">
        <f>IF( SUM(O15:O21)&lt;=10,SUM(O15:O21),"EXCEDE LOS 10 PUNTOS VALIDOS")</f>
        <v>8</v>
      </c>
    </row>
    <row r="24" spans="1:18" ht="18" thickBot="1" x14ac:dyDescent="0.3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7"/>
      <c r="O24" s="38"/>
    </row>
    <row r="25" spans="1:18" ht="23.4" thickBot="1" x14ac:dyDescent="0.35">
      <c r="A25" s="281" t="s">
        <v>32</v>
      </c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3"/>
      <c r="N25" s="7"/>
      <c r="O25" s="38"/>
    </row>
    <row r="26" spans="1:18" ht="105" customHeight="1" thickBot="1" x14ac:dyDescent="0.35">
      <c r="A26" s="287" t="s">
        <v>33</v>
      </c>
      <c r="B26" s="288"/>
      <c r="C26" s="26"/>
      <c r="D26" s="289" t="s">
        <v>203</v>
      </c>
      <c r="E26" s="290"/>
      <c r="F26" s="290"/>
      <c r="G26" s="290"/>
      <c r="H26" s="290"/>
      <c r="I26" s="290"/>
      <c r="J26" s="290"/>
      <c r="K26" s="290"/>
      <c r="L26" s="290"/>
      <c r="M26" s="291"/>
      <c r="N26" s="27"/>
      <c r="O26" s="28">
        <v>4.58</v>
      </c>
      <c r="Q26" s="41"/>
      <c r="R26" s="41"/>
    </row>
    <row r="27" spans="1:18" ht="16.2" thickBot="1" x14ac:dyDescent="0.35">
      <c r="A27" s="34"/>
      <c r="B27" s="35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6"/>
      <c r="O27" s="38"/>
    </row>
    <row r="28" spans="1:18" ht="18.600000000000001" thickTop="1" thickBot="1" x14ac:dyDescent="0.35">
      <c r="A28" s="300" t="s">
        <v>34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2"/>
      <c r="N28" s="36"/>
      <c r="O28" s="151">
        <f>IF(O26&lt;=5,O26,"EXCEDE LOS 5 PUNTOS PERMITIDOS")</f>
        <v>4.58</v>
      </c>
      <c r="Q28" s="41"/>
      <c r="R28" s="41"/>
    </row>
    <row r="29" spans="1:18" ht="15" thickBot="1" x14ac:dyDescent="0.3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38"/>
    </row>
    <row r="30" spans="1:18" ht="23.4" thickBot="1" x14ac:dyDescent="0.35">
      <c r="A30" s="281" t="s">
        <v>35</v>
      </c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3"/>
      <c r="N30" s="43"/>
      <c r="O30" s="38"/>
    </row>
    <row r="31" spans="1:18" ht="104.25" customHeight="1" thickBot="1" x14ac:dyDescent="0.35">
      <c r="A31" s="287" t="s">
        <v>36</v>
      </c>
      <c r="B31" s="288"/>
      <c r="C31" s="26"/>
      <c r="D31" s="289" t="s">
        <v>204</v>
      </c>
      <c r="E31" s="290"/>
      <c r="F31" s="290"/>
      <c r="G31" s="290"/>
      <c r="H31" s="290"/>
      <c r="I31" s="290"/>
      <c r="J31" s="290"/>
      <c r="K31" s="290"/>
      <c r="L31" s="290"/>
      <c r="M31" s="291"/>
      <c r="N31" s="27"/>
      <c r="O31" s="28">
        <v>2.79</v>
      </c>
    </row>
    <row r="32" spans="1:18" ht="15" thickBot="1" x14ac:dyDescent="0.35">
      <c r="A32" s="4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38"/>
    </row>
    <row r="33" spans="1:15" ht="18.600000000000001" thickTop="1" thickBot="1" x14ac:dyDescent="0.35">
      <c r="A33" s="300" t="s">
        <v>37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2"/>
      <c r="N33" s="36"/>
      <c r="O33" s="151">
        <f>IF(O31&lt;=5,O31,"EXCEDE LOS 5 PUNTOS PERMITIDOS")</f>
        <v>2.79</v>
      </c>
    </row>
    <row r="34" spans="1:15" ht="15" thickBot="1" x14ac:dyDescent="0.35">
      <c r="A34" s="4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38"/>
    </row>
    <row r="35" spans="1:15" ht="23.4" thickBot="1" x14ac:dyDescent="0.35">
      <c r="A35" s="281" t="s">
        <v>38</v>
      </c>
      <c r="B35" s="282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3"/>
      <c r="N35" s="7"/>
      <c r="O35" s="38"/>
    </row>
    <row r="36" spans="1:15" ht="105" customHeight="1" thickBot="1" x14ac:dyDescent="0.35">
      <c r="A36" s="292" t="s">
        <v>39</v>
      </c>
      <c r="B36" s="293"/>
      <c r="C36" s="26"/>
      <c r="D36" s="289" t="s">
        <v>205</v>
      </c>
      <c r="E36" s="290"/>
      <c r="F36" s="290"/>
      <c r="G36" s="290"/>
      <c r="H36" s="290"/>
      <c r="I36" s="290"/>
      <c r="J36" s="290"/>
      <c r="K36" s="290"/>
      <c r="L36" s="290"/>
      <c r="M36" s="291"/>
      <c r="N36" s="27"/>
      <c r="O36" s="28">
        <v>0</v>
      </c>
    </row>
    <row r="37" spans="1:15" ht="16.2" thickBot="1" x14ac:dyDescent="0.35">
      <c r="A37" s="34"/>
      <c r="B37" s="35"/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6"/>
      <c r="O37" s="38"/>
    </row>
    <row r="38" spans="1:15" ht="18.600000000000001" thickTop="1" thickBot="1" x14ac:dyDescent="0.35">
      <c r="A38" s="300" t="s">
        <v>40</v>
      </c>
      <c r="B38" s="301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2"/>
      <c r="N38" s="36"/>
      <c r="O38" s="151">
        <f>IF(O36&lt;=10,O36,"EXCEDE LOS 10 PUNTOS PERMITIDOS")</f>
        <v>0</v>
      </c>
    </row>
    <row r="39" spans="1:15" x14ac:dyDescent="0.3">
      <c r="A39" s="4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38"/>
    </row>
    <row r="40" spans="1:15" ht="15" thickBot="1" x14ac:dyDescent="0.35">
      <c r="A40" s="4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45"/>
    </row>
    <row r="41" spans="1:15" ht="24" thickTop="1" thickBot="1" x14ac:dyDescent="0.35">
      <c r="A41" s="303" t="s">
        <v>23</v>
      </c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5"/>
      <c r="N41" s="46"/>
      <c r="O41" s="47">
        <f>IF((O23+O28+O33+O38)&lt;=30,(O23+O28+O33+O38),"ERROR EXCEDE LOS 30 PUNTOS")</f>
        <v>15.370000000000001</v>
      </c>
    </row>
    <row r="42" spans="1:15" x14ac:dyDescent="0.3">
      <c r="A42" s="4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49"/>
    </row>
    <row r="43" spans="1:15" x14ac:dyDescent="0.3">
      <c r="A43" s="48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49"/>
    </row>
    <row r="44" spans="1:15" x14ac:dyDescent="0.3">
      <c r="A44" s="48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49"/>
    </row>
    <row r="45" spans="1:15" x14ac:dyDescent="0.3">
      <c r="A45" s="4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49"/>
    </row>
    <row r="46" spans="1:15" x14ac:dyDescent="0.3">
      <c r="A46" s="4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49"/>
    </row>
    <row r="47" spans="1:15" x14ac:dyDescent="0.3">
      <c r="A47" s="4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49"/>
    </row>
    <row r="48" spans="1:15" x14ac:dyDescent="0.3">
      <c r="A48" s="4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49"/>
    </row>
    <row r="49" spans="1:15" x14ac:dyDescent="0.3">
      <c r="A49" s="4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49"/>
    </row>
    <row r="50" spans="1:15" x14ac:dyDescent="0.3">
      <c r="A50" s="4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49"/>
    </row>
    <row r="51" spans="1:15" x14ac:dyDescent="0.3">
      <c r="A51" s="4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49"/>
    </row>
    <row r="52" spans="1:15" x14ac:dyDescent="0.3">
      <c r="A52" s="4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49"/>
    </row>
    <row r="53" spans="1:15" x14ac:dyDescent="0.3">
      <c r="A53" s="4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50" t="s">
        <v>41</v>
      </c>
    </row>
    <row r="54" spans="1:15" x14ac:dyDescent="0.3">
      <c r="A54" s="4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49"/>
    </row>
    <row r="55" spans="1:15" ht="15" thickBot="1" x14ac:dyDescent="0.35">
      <c r="A55" s="48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49"/>
    </row>
    <row r="56" spans="1:15" ht="25.2" thickBot="1" x14ac:dyDescent="0.35">
      <c r="A56" s="259" t="s">
        <v>42</v>
      </c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1"/>
    </row>
    <row r="57" spans="1:15" ht="15" thickBot="1" x14ac:dyDescent="0.35">
      <c r="A57" s="4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24"/>
    </row>
    <row r="58" spans="1:15" ht="27" thickBot="1" x14ac:dyDescent="0.35">
      <c r="A58" s="306" t="s">
        <v>43</v>
      </c>
      <c r="B58" s="307"/>
      <c r="C58" s="307"/>
      <c r="D58" s="307"/>
      <c r="E58" s="307"/>
      <c r="F58" s="309"/>
      <c r="G58" s="309"/>
      <c r="H58" s="310"/>
      <c r="I58" s="51" t="s">
        <v>44</v>
      </c>
      <c r="J58" s="52" t="s">
        <v>45</v>
      </c>
      <c r="K58" s="53" t="s">
        <v>46</v>
      </c>
      <c r="L58" s="54" t="s">
        <v>47</v>
      </c>
      <c r="M58" s="15"/>
      <c r="N58" s="7"/>
      <c r="O58" s="55" t="s">
        <v>48</v>
      </c>
    </row>
    <row r="59" spans="1:15" ht="23.25" customHeight="1" thickTop="1" thickBot="1" x14ac:dyDescent="0.35">
      <c r="A59" s="56">
        <v>1</v>
      </c>
      <c r="B59" s="311" t="s">
        <v>49</v>
      </c>
      <c r="C59" s="311"/>
      <c r="D59" s="311"/>
      <c r="E59" s="311"/>
      <c r="F59" s="312"/>
      <c r="G59" s="312"/>
      <c r="H59" s="312"/>
      <c r="I59" s="57" t="s">
        <v>50</v>
      </c>
      <c r="J59" s="58">
        <v>0</v>
      </c>
      <c r="K59" s="58">
        <v>0</v>
      </c>
      <c r="L59" s="59">
        <v>0</v>
      </c>
      <c r="M59" s="43"/>
      <c r="N59" s="43"/>
      <c r="O59" s="60">
        <f>J59+K59+L59</f>
        <v>0</v>
      </c>
    </row>
    <row r="60" spans="1:15" ht="15.6" thickTop="1" thickBot="1" x14ac:dyDescent="0.35">
      <c r="A60" s="61">
        <v>2</v>
      </c>
      <c r="B60" s="313" t="s">
        <v>51</v>
      </c>
      <c r="C60" s="314"/>
      <c r="D60" s="314"/>
      <c r="E60" s="314"/>
      <c r="F60" s="315"/>
      <c r="G60" s="315"/>
      <c r="H60" s="315"/>
      <c r="I60" s="62" t="s">
        <v>50</v>
      </c>
      <c r="J60" s="63">
        <v>0</v>
      </c>
      <c r="K60" s="63">
        <v>0</v>
      </c>
      <c r="L60" s="64">
        <v>0</v>
      </c>
      <c r="M60" s="43"/>
      <c r="N60" s="43"/>
      <c r="O60" s="60">
        <f t="shared" ref="O60:O65" si="0">J60+K60+L60</f>
        <v>0</v>
      </c>
    </row>
    <row r="61" spans="1:15" ht="15.6" thickTop="1" thickBot="1" x14ac:dyDescent="0.35">
      <c r="A61" s="61">
        <v>3</v>
      </c>
      <c r="B61" s="314" t="s">
        <v>52</v>
      </c>
      <c r="C61" s="314"/>
      <c r="D61" s="314"/>
      <c r="E61" s="314"/>
      <c r="F61" s="315"/>
      <c r="G61" s="315"/>
      <c r="H61" s="315"/>
      <c r="I61" s="62" t="s">
        <v>53</v>
      </c>
      <c r="J61" s="63">
        <v>0</v>
      </c>
      <c r="K61" s="63">
        <v>0</v>
      </c>
      <c r="L61" s="64">
        <v>0</v>
      </c>
      <c r="M61" s="43"/>
      <c r="N61" s="43"/>
      <c r="O61" s="60">
        <f t="shared" si="0"/>
        <v>0</v>
      </c>
    </row>
    <row r="62" spans="1:15" ht="15.6" thickTop="1" thickBot="1" x14ac:dyDescent="0.35">
      <c r="A62" s="61">
        <v>4</v>
      </c>
      <c r="B62" s="314" t="s">
        <v>54</v>
      </c>
      <c r="C62" s="314"/>
      <c r="D62" s="314"/>
      <c r="E62" s="314"/>
      <c r="F62" s="315"/>
      <c r="G62" s="315"/>
      <c r="H62" s="315"/>
      <c r="I62" s="62" t="s">
        <v>53</v>
      </c>
      <c r="J62" s="63">
        <v>0</v>
      </c>
      <c r="K62" s="63">
        <v>0</v>
      </c>
      <c r="L62" s="64">
        <v>0</v>
      </c>
      <c r="M62" s="43"/>
      <c r="N62" s="43"/>
      <c r="O62" s="60">
        <f t="shared" si="0"/>
        <v>0</v>
      </c>
    </row>
    <row r="63" spans="1:15" ht="15.6" thickTop="1" thickBot="1" x14ac:dyDescent="0.35">
      <c r="A63" s="61">
        <v>5</v>
      </c>
      <c r="B63" s="314" t="s">
        <v>55</v>
      </c>
      <c r="C63" s="314"/>
      <c r="D63" s="314"/>
      <c r="E63" s="314"/>
      <c r="F63" s="315"/>
      <c r="G63" s="315"/>
      <c r="H63" s="315"/>
      <c r="I63" s="62" t="s">
        <v>53</v>
      </c>
      <c r="J63" s="63">
        <v>0</v>
      </c>
      <c r="K63" s="63">
        <v>0</v>
      </c>
      <c r="L63" s="64">
        <v>0</v>
      </c>
      <c r="M63" s="43"/>
      <c r="N63" s="43"/>
      <c r="O63" s="60">
        <f t="shared" si="0"/>
        <v>0</v>
      </c>
    </row>
    <row r="64" spans="1:15" ht="15.6" thickTop="1" thickBot="1" x14ac:dyDescent="0.35">
      <c r="A64" s="61">
        <v>6</v>
      </c>
      <c r="B64" s="314" t="s">
        <v>56</v>
      </c>
      <c r="C64" s="314"/>
      <c r="D64" s="314"/>
      <c r="E64" s="314"/>
      <c r="F64" s="315"/>
      <c r="G64" s="315"/>
      <c r="H64" s="315"/>
      <c r="I64" s="62" t="s">
        <v>57</v>
      </c>
      <c r="J64" s="63">
        <v>0</v>
      </c>
      <c r="K64" s="63">
        <v>0</v>
      </c>
      <c r="L64" s="64">
        <v>0</v>
      </c>
      <c r="M64" s="43"/>
      <c r="N64" s="43"/>
      <c r="O64" s="60">
        <f t="shared" si="0"/>
        <v>0</v>
      </c>
    </row>
    <row r="65" spans="1:15" ht="15.6" thickTop="1" thickBot="1" x14ac:dyDescent="0.35">
      <c r="A65" s="65">
        <v>7</v>
      </c>
      <c r="B65" s="316" t="s">
        <v>58</v>
      </c>
      <c r="C65" s="316"/>
      <c r="D65" s="316"/>
      <c r="E65" s="316"/>
      <c r="F65" s="317"/>
      <c r="G65" s="317"/>
      <c r="H65" s="317"/>
      <c r="I65" s="66" t="s">
        <v>57</v>
      </c>
      <c r="J65" s="67">
        <v>0</v>
      </c>
      <c r="K65" s="67">
        <v>0</v>
      </c>
      <c r="L65" s="68">
        <v>0</v>
      </c>
      <c r="M65" s="43"/>
      <c r="N65" s="43"/>
      <c r="O65" s="60">
        <f t="shared" si="0"/>
        <v>0</v>
      </c>
    </row>
    <row r="66" spans="1:15" ht="16.2" thickBot="1" x14ac:dyDescent="0.35">
      <c r="A66" s="318" t="s">
        <v>59</v>
      </c>
      <c r="B66" s="319"/>
      <c r="C66" s="319"/>
      <c r="D66" s="319"/>
      <c r="E66" s="319"/>
      <c r="F66" s="319"/>
      <c r="G66" s="319"/>
      <c r="H66" s="319"/>
      <c r="I66" s="320"/>
      <c r="J66" s="69">
        <f>SUM(J59:J65)</f>
        <v>0</v>
      </c>
      <c r="K66" s="70">
        <f>SUM(K59:K65)</f>
        <v>0</v>
      </c>
      <c r="L66" s="71">
        <f>SUM(L59:L65)</f>
        <v>0</v>
      </c>
      <c r="M66" s="72"/>
      <c r="N66" s="43"/>
      <c r="O66" s="73">
        <f>SUM(O59:O65)</f>
        <v>0</v>
      </c>
    </row>
    <row r="67" spans="1:15" ht="18.600000000000001" thickTop="1" thickBot="1" x14ac:dyDescent="0.35">
      <c r="A67" s="321" t="s">
        <v>60</v>
      </c>
      <c r="B67" s="322"/>
      <c r="C67" s="322"/>
      <c r="D67" s="322"/>
      <c r="E67" s="322"/>
      <c r="F67" s="322"/>
      <c r="G67" s="322"/>
      <c r="H67" s="322"/>
      <c r="I67" s="322"/>
      <c r="J67" s="323"/>
      <c r="K67" s="323"/>
      <c r="L67" s="324"/>
      <c r="M67" s="7"/>
      <c r="N67" s="74"/>
      <c r="O67" s="75">
        <f>O66/3</f>
        <v>0</v>
      </c>
    </row>
    <row r="68" spans="1:15" ht="15" thickBot="1" x14ac:dyDescent="0.35">
      <c r="A68" s="4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24"/>
    </row>
    <row r="69" spans="1:15" ht="27" thickBot="1" x14ac:dyDescent="0.35">
      <c r="A69" s="306" t="s">
        <v>61</v>
      </c>
      <c r="B69" s="307"/>
      <c r="C69" s="307"/>
      <c r="D69" s="307"/>
      <c r="E69" s="307"/>
      <c r="F69" s="307"/>
      <c r="G69" s="307"/>
      <c r="H69" s="308"/>
      <c r="I69" s="76" t="s">
        <v>44</v>
      </c>
      <c r="J69" s="52" t="s">
        <v>45</v>
      </c>
      <c r="K69" s="53" t="s">
        <v>46</v>
      </c>
      <c r="L69" s="54" t="s">
        <v>47</v>
      </c>
      <c r="M69" s="15"/>
      <c r="N69" s="7"/>
      <c r="O69" s="55" t="s">
        <v>48</v>
      </c>
    </row>
    <row r="70" spans="1:15" ht="16.8" thickTop="1" thickBot="1" x14ac:dyDescent="0.35">
      <c r="A70" s="56">
        <v>1</v>
      </c>
      <c r="B70" s="328" t="s">
        <v>62</v>
      </c>
      <c r="C70" s="328"/>
      <c r="D70" s="328"/>
      <c r="E70" s="328"/>
      <c r="F70" s="312"/>
      <c r="G70" s="312"/>
      <c r="H70" s="312"/>
      <c r="I70" s="77" t="s">
        <v>63</v>
      </c>
      <c r="J70" s="78">
        <v>0</v>
      </c>
      <c r="K70" s="78">
        <v>0</v>
      </c>
      <c r="L70" s="79">
        <v>0</v>
      </c>
      <c r="M70" s="80"/>
      <c r="N70" s="43"/>
      <c r="O70" s="60">
        <f>J70+K70+L70</f>
        <v>0</v>
      </c>
    </row>
    <row r="71" spans="1:15" ht="16.8" thickTop="1" thickBot="1" x14ac:dyDescent="0.35">
      <c r="A71" s="61">
        <v>2</v>
      </c>
      <c r="B71" s="313" t="s">
        <v>64</v>
      </c>
      <c r="C71" s="313"/>
      <c r="D71" s="313"/>
      <c r="E71" s="313"/>
      <c r="F71" s="315"/>
      <c r="G71" s="315"/>
      <c r="H71" s="315"/>
      <c r="I71" s="81" t="s">
        <v>63</v>
      </c>
      <c r="J71" s="82">
        <v>0</v>
      </c>
      <c r="K71" s="82">
        <v>0</v>
      </c>
      <c r="L71" s="83">
        <v>0</v>
      </c>
      <c r="M71" s="80"/>
      <c r="N71" s="43"/>
      <c r="O71" s="60">
        <f>J71+K71+L71</f>
        <v>0</v>
      </c>
    </row>
    <row r="72" spans="1:15" ht="16.8" thickTop="1" thickBot="1" x14ac:dyDescent="0.35">
      <c r="A72" s="65">
        <v>3</v>
      </c>
      <c r="B72" s="329" t="s">
        <v>65</v>
      </c>
      <c r="C72" s="329"/>
      <c r="D72" s="329"/>
      <c r="E72" s="329"/>
      <c r="F72" s="317"/>
      <c r="G72" s="317"/>
      <c r="H72" s="317"/>
      <c r="I72" s="84" t="s">
        <v>63</v>
      </c>
      <c r="J72" s="85">
        <v>0</v>
      </c>
      <c r="K72" s="85">
        <v>0</v>
      </c>
      <c r="L72" s="86">
        <v>0</v>
      </c>
      <c r="M72" s="80"/>
      <c r="N72" s="43"/>
      <c r="O72" s="60">
        <f>J72+K72+L72</f>
        <v>0</v>
      </c>
    </row>
    <row r="73" spans="1:15" ht="15.6" thickTop="1" thickBot="1" x14ac:dyDescent="0.35">
      <c r="A73" s="42"/>
      <c r="B73" s="287" t="s">
        <v>66</v>
      </c>
      <c r="C73" s="330"/>
      <c r="D73" s="330"/>
      <c r="E73" s="330"/>
      <c r="F73" s="330"/>
      <c r="G73" s="330"/>
      <c r="H73" s="330"/>
      <c r="I73" s="288"/>
      <c r="J73" s="87">
        <f>SUM(J70:J72)</f>
        <v>0</v>
      </c>
      <c r="K73" s="87">
        <f>SUM(K70:K72)</f>
        <v>0</v>
      </c>
      <c r="L73" s="88">
        <f>SUM(L70:L72)</f>
        <v>0</v>
      </c>
      <c r="M73" s="80"/>
      <c r="N73" s="43"/>
      <c r="O73" s="89">
        <f>SUM(O70:O72)</f>
        <v>0</v>
      </c>
    </row>
    <row r="74" spans="1:15" ht="18.600000000000001" thickTop="1" thickBot="1" x14ac:dyDescent="0.35">
      <c r="A74" s="331" t="s">
        <v>67</v>
      </c>
      <c r="B74" s="332"/>
      <c r="C74" s="332"/>
      <c r="D74" s="332"/>
      <c r="E74" s="332"/>
      <c r="F74" s="332"/>
      <c r="G74" s="332"/>
      <c r="H74" s="332"/>
      <c r="I74" s="332"/>
      <c r="J74" s="332"/>
      <c r="K74" s="332"/>
      <c r="L74" s="333"/>
      <c r="M74" s="80"/>
      <c r="N74" s="43"/>
      <c r="O74" s="75">
        <f>O73/3</f>
        <v>0</v>
      </c>
    </row>
    <row r="75" spans="1:15" ht="18.600000000000001" thickTop="1" thickBot="1" x14ac:dyDescent="0.35">
      <c r="A75" s="334"/>
      <c r="B75" s="335"/>
      <c r="C75" s="335"/>
      <c r="D75" s="335"/>
      <c r="E75" s="335"/>
      <c r="F75" s="335"/>
      <c r="G75" s="335"/>
      <c r="H75" s="335"/>
      <c r="I75" s="335"/>
      <c r="J75" s="335"/>
      <c r="K75" s="336"/>
      <c r="L75" s="336"/>
      <c r="M75" s="80"/>
      <c r="N75" s="43"/>
      <c r="O75" s="90"/>
    </row>
    <row r="76" spans="1:15" ht="27" thickBot="1" x14ac:dyDescent="0.35">
      <c r="A76" s="337" t="s">
        <v>68</v>
      </c>
      <c r="B76" s="338"/>
      <c r="C76" s="338"/>
      <c r="D76" s="338"/>
      <c r="E76" s="338"/>
      <c r="F76" s="338"/>
      <c r="G76" s="338"/>
      <c r="H76" s="339"/>
      <c r="I76" s="91" t="s">
        <v>44</v>
      </c>
      <c r="J76" s="55" t="s">
        <v>45</v>
      </c>
      <c r="K76" s="15"/>
      <c r="L76" s="15"/>
      <c r="M76" s="80"/>
      <c r="N76" s="43"/>
      <c r="O76" s="92" t="s">
        <v>48</v>
      </c>
    </row>
    <row r="77" spans="1:15" ht="16.2" thickBot="1" x14ac:dyDescent="0.35">
      <c r="A77" s="93">
        <v>1</v>
      </c>
      <c r="B77" s="340" t="s">
        <v>69</v>
      </c>
      <c r="C77" s="340"/>
      <c r="D77" s="340"/>
      <c r="E77" s="340"/>
      <c r="F77" s="341"/>
      <c r="G77" s="342"/>
      <c r="H77" s="343"/>
      <c r="I77" s="94" t="s">
        <v>63</v>
      </c>
      <c r="J77" s="88">
        <v>0</v>
      </c>
      <c r="K77" s="80"/>
      <c r="L77" s="80"/>
      <c r="M77" s="80"/>
      <c r="N77" s="43"/>
      <c r="O77" s="95">
        <f>J77</f>
        <v>0</v>
      </c>
    </row>
    <row r="78" spans="1:15" ht="16.2" thickBot="1" x14ac:dyDescent="0.35">
      <c r="A78" s="61">
        <v>2</v>
      </c>
      <c r="B78" s="313" t="s">
        <v>70</v>
      </c>
      <c r="C78" s="313"/>
      <c r="D78" s="313"/>
      <c r="E78" s="313"/>
      <c r="F78" s="315"/>
      <c r="G78" s="344"/>
      <c r="H78" s="345"/>
      <c r="I78" s="96" t="s">
        <v>63</v>
      </c>
      <c r="J78" s="97">
        <v>0</v>
      </c>
      <c r="K78" s="80"/>
      <c r="L78" s="80"/>
      <c r="M78" s="80"/>
      <c r="N78" s="43"/>
      <c r="O78" s="95">
        <f>J78</f>
        <v>0</v>
      </c>
    </row>
    <row r="79" spans="1:15" ht="16.2" thickBot="1" x14ac:dyDescent="0.35">
      <c r="A79" s="65">
        <v>3</v>
      </c>
      <c r="B79" s="329" t="s">
        <v>71</v>
      </c>
      <c r="C79" s="329"/>
      <c r="D79" s="329"/>
      <c r="E79" s="329"/>
      <c r="F79" s="317"/>
      <c r="G79" s="346"/>
      <c r="H79" s="347"/>
      <c r="I79" s="98" t="s">
        <v>63</v>
      </c>
      <c r="J79" s="99">
        <v>0</v>
      </c>
      <c r="K79" s="80"/>
      <c r="L79" s="80"/>
      <c r="M79" s="80"/>
      <c r="N79" s="43"/>
      <c r="O79" s="95">
        <f>J79</f>
        <v>0</v>
      </c>
    </row>
    <row r="80" spans="1:15" ht="16.2" thickBot="1" x14ac:dyDescent="0.35">
      <c r="A80" s="348" t="s">
        <v>72</v>
      </c>
      <c r="B80" s="349"/>
      <c r="C80" s="349"/>
      <c r="D80" s="349"/>
      <c r="E80" s="349"/>
      <c r="F80" s="349"/>
      <c r="G80" s="349"/>
      <c r="H80" s="349"/>
      <c r="I80" s="350"/>
      <c r="J80" s="25">
        <f>SUM(J77:J79)</f>
        <v>0</v>
      </c>
      <c r="K80" s="72"/>
      <c r="L80" s="72"/>
      <c r="M80" s="72"/>
      <c r="N80" s="43"/>
      <c r="O80" s="38"/>
    </row>
    <row r="81" spans="1:15" ht="18.600000000000001" thickTop="1" thickBot="1" x14ac:dyDescent="0.35">
      <c r="A81" s="325" t="s">
        <v>73</v>
      </c>
      <c r="B81" s="326"/>
      <c r="C81" s="326"/>
      <c r="D81" s="326"/>
      <c r="E81" s="326"/>
      <c r="F81" s="326"/>
      <c r="G81" s="326"/>
      <c r="H81" s="326"/>
      <c r="I81" s="326"/>
      <c r="J81" s="326"/>
      <c r="K81" s="326"/>
      <c r="L81" s="327"/>
      <c r="M81" s="72"/>
      <c r="N81" s="43"/>
      <c r="O81" s="75">
        <f>SUM(O77:O79)</f>
        <v>0</v>
      </c>
    </row>
    <row r="82" spans="1:15" x14ac:dyDescent="0.3">
      <c r="A82" s="44"/>
      <c r="B82" s="7"/>
      <c r="C82" s="7"/>
      <c r="D82" s="7"/>
      <c r="E82" s="354"/>
      <c r="F82" s="354"/>
      <c r="G82" s="354"/>
      <c r="H82" s="354"/>
      <c r="I82" s="354"/>
      <c r="J82" s="354"/>
      <c r="K82" s="354"/>
      <c r="L82" s="354"/>
      <c r="M82" s="354"/>
      <c r="N82" s="354"/>
      <c r="O82" s="355"/>
    </row>
    <row r="83" spans="1:15" ht="15" thickBot="1" x14ac:dyDescent="0.35">
      <c r="A83" s="4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24"/>
    </row>
    <row r="84" spans="1:15" ht="25.2" thickBot="1" x14ac:dyDescent="0.35">
      <c r="A84" s="259" t="s">
        <v>74</v>
      </c>
      <c r="B84" s="260"/>
      <c r="C84" s="260"/>
      <c r="D84" s="260"/>
      <c r="E84" s="260"/>
      <c r="F84" s="260"/>
      <c r="G84" s="260"/>
      <c r="H84" s="260"/>
      <c r="I84" s="260"/>
      <c r="J84" s="260"/>
      <c r="K84" s="260"/>
      <c r="L84" s="260"/>
      <c r="M84" s="260"/>
      <c r="N84" s="260"/>
      <c r="O84" s="261"/>
    </row>
    <row r="85" spans="1:15" ht="15" thickBot="1" x14ac:dyDescent="0.35">
      <c r="A85" s="4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24"/>
    </row>
    <row r="86" spans="1:15" ht="24.6" thickBot="1" x14ac:dyDescent="0.35">
      <c r="A86" s="356" t="s">
        <v>75</v>
      </c>
      <c r="B86" s="357"/>
      <c r="C86" s="357"/>
      <c r="D86" s="357"/>
      <c r="E86" s="357"/>
      <c r="F86" s="358"/>
      <c r="G86" s="358"/>
      <c r="H86" s="359"/>
      <c r="I86" s="91" t="s">
        <v>44</v>
      </c>
      <c r="J86" s="15"/>
      <c r="K86" s="7"/>
      <c r="L86" s="7"/>
      <c r="M86" s="7"/>
      <c r="N86" s="7"/>
      <c r="O86" s="91" t="s">
        <v>48</v>
      </c>
    </row>
    <row r="87" spans="1:15" ht="16.8" thickTop="1" thickBot="1" x14ac:dyDescent="0.35">
      <c r="A87" s="100">
        <v>1</v>
      </c>
      <c r="B87" s="360" t="s">
        <v>76</v>
      </c>
      <c r="C87" s="361"/>
      <c r="D87" s="361"/>
      <c r="E87" s="361"/>
      <c r="F87" s="362"/>
      <c r="G87" s="362"/>
      <c r="H87" s="363"/>
      <c r="I87" s="101" t="s">
        <v>77</v>
      </c>
      <c r="J87" s="102"/>
      <c r="K87" s="49"/>
      <c r="L87" s="49"/>
      <c r="M87" s="49"/>
      <c r="N87" s="43"/>
      <c r="O87" s="103">
        <v>0</v>
      </c>
    </row>
    <row r="88" spans="1:15" ht="16.2" thickBot="1" x14ac:dyDescent="0.35">
      <c r="A88" s="104"/>
      <c r="B88" s="105"/>
      <c r="C88" s="105"/>
      <c r="D88" s="105"/>
      <c r="E88" s="105"/>
      <c r="F88" s="43"/>
      <c r="G88" s="43"/>
      <c r="H88" s="43"/>
      <c r="I88" s="72"/>
      <c r="J88" s="72"/>
      <c r="K88" s="49"/>
      <c r="L88" s="49"/>
      <c r="M88" s="49"/>
      <c r="N88" s="43"/>
      <c r="O88" s="106"/>
    </row>
    <row r="89" spans="1:15" ht="18.600000000000001" thickTop="1" thickBot="1" x14ac:dyDescent="0.35">
      <c r="A89" s="364" t="s">
        <v>78</v>
      </c>
      <c r="B89" s="365"/>
      <c r="C89" s="365"/>
      <c r="D89" s="365"/>
      <c r="E89" s="365"/>
      <c r="F89" s="365"/>
      <c r="G89" s="365"/>
      <c r="H89" s="365"/>
      <c r="I89" s="365"/>
      <c r="J89" s="365"/>
      <c r="K89" s="366"/>
      <c r="L89" s="102"/>
      <c r="M89" s="7"/>
      <c r="N89" s="107"/>
      <c r="O89" s="108">
        <f>O87</f>
        <v>0</v>
      </c>
    </row>
    <row r="90" spans="1:15" ht="15.6" thickTop="1" thickBot="1" x14ac:dyDescent="0.35">
      <c r="A90" s="4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24"/>
    </row>
    <row r="91" spans="1:15" ht="28.8" thickBot="1" x14ac:dyDescent="0.35">
      <c r="A91" s="367" t="s">
        <v>79</v>
      </c>
      <c r="B91" s="368"/>
      <c r="C91" s="368"/>
      <c r="D91" s="368"/>
      <c r="E91" s="368"/>
      <c r="F91" s="368"/>
      <c r="G91" s="368"/>
      <c r="H91" s="368"/>
      <c r="I91" s="368"/>
      <c r="J91" s="368"/>
      <c r="K91" s="368"/>
      <c r="L91" s="368"/>
      <c r="M91" s="368"/>
      <c r="N91" s="368"/>
      <c r="O91" s="369"/>
    </row>
    <row r="92" spans="1:15" ht="15" thickBot="1" x14ac:dyDescent="0.35">
      <c r="A92" s="4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24"/>
    </row>
    <row r="93" spans="1:15" ht="18" thickTop="1" x14ac:dyDescent="0.3">
      <c r="A93" s="370" t="s">
        <v>23</v>
      </c>
      <c r="B93" s="371"/>
      <c r="C93" s="371"/>
      <c r="D93" s="371"/>
      <c r="E93" s="371"/>
      <c r="F93" s="371"/>
      <c r="G93" s="371"/>
      <c r="H93" s="371"/>
      <c r="I93" s="371"/>
      <c r="J93" s="371"/>
      <c r="K93" s="372"/>
      <c r="L93" s="109"/>
      <c r="M93" s="109"/>
      <c r="N93" s="110"/>
      <c r="O93" s="111">
        <f>O41</f>
        <v>15.370000000000001</v>
      </c>
    </row>
    <row r="94" spans="1:15" ht="17.399999999999999" x14ac:dyDescent="0.3">
      <c r="A94" s="373" t="s">
        <v>80</v>
      </c>
      <c r="B94" s="374"/>
      <c r="C94" s="374"/>
      <c r="D94" s="374"/>
      <c r="E94" s="374"/>
      <c r="F94" s="374"/>
      <c r="G94" s="374"/>
      <c r="H94" s="374"/>
      <c r="I94" s="374"/>
      <c r="J94" s="374"/>
      <c r="K94" s="375"/>
      <c r="L94" s="109"/>
      <c r="M94" s="109"/>
      <c r="N94" s="110"/>
      <c r="O94" s="112">
        <f>O67</f>
        <v>0</v>
      </c>
    </row>
    <row r="95" spans="1:15" ht="17.399999999999999" x14ac:dyDescent="0.3">
      <c r="A95" s="373" t="s">
        <v>81</v>
      </c>
      <c r="B95" s="374"/>
      <c r="C95" s="374"/>
      <c r="D95" s="374"/>
      <c r="E95" s="374"/>
      <c r="F95" s="374"/>
      <c r="G95" s="374"/>
      <c r="H95" s="374"/>
      <c r="I95" s="374"/>
      <c r="J95" s="374"/>
      <c r="K95" s="375"/>
      <c r="L95" s="109"/>
      <c r="M95" s="109"/>
      <c r="N95" s="110"/>
      <c r="O95" s="113">
        <f>O74</f>
        <v>0</v>
      </c>
    </row>
    <row r="96" spans="1:15" ht="17.399999999999999" x14ac:dyDescent="0.3">
      <c r="A96" s="373" t="s">
        <v>82</v>
      </c>
      <c r="B96" s="374"/>
      <c r="C96" s="374"/>
      <c r="D96" s="374"/>
      <c r="E96" s="374"/>
      <c r="F96" s="374"/>
      <c r="G96" s="374"/>
      <c r="H96" s="374"/>
      <c r="I96" s="374"/>
      <c r="J96" s="374"/>
      <c r="K96" s="375"/>
      <c r="L96" s="109"/>
      <c r="M96" s="109"/>
      <c r="N96" s="110"/>
      <c r="O96" s="114">
        <f>O81</f>
        <v>0</v>
      </c>
    </row>
    <row r="97" spans="1:15" ht="18" thickBot="1" x14ac:dyDescent="0.35">
      <c r="A97" s="376" t="s">
        <v>83</v>
      </c>
      <c r="B97" s="377"/>
      <c r="C97" s="377"/>
      <c r="D97" s="377"/>
      <c r="E97" s="377"/>
      <c r="F97" s="377"/>
      <c r="G97" s="377"/>
      <c r="H97" s="377"/>
      <c r="I97" s="377"/>
      <c r="J97" s="377"/>
      <c r="K97" s="378"/>
      <c r="L97" s="109"/>
      <c r="M97" s="109"/>
      <c r="N97" s="110"/>
      <c r="O97" s="114">
        <f>O87</f>
        <v>0</v>
      </c>
    </row>
    <row r="98" spans="1:15" ht="24" thickTop="1" thickBot="1" x14ac:dyDescent="0.35">
      <c r="A98" s="351" t="s">
        <v>84</v>
      </c>
      <c r="B98" s="352"/>
      <c r="C98" s="352"/>
      <c r="D98" s="352"/>
      <c r="E98" s="352"/>
      <c r="F98" s="352"/>
      <c r="G98" s="352"/>
      <c r="H98" s="352"/>
      <c r="I98" s="352"/>
      <c r="J98" s="352"/>
      <c r="K98" s="353"/>
      <c r="L98" s="115"/>
      <c r="M98" s="116"/>
      <c r="N98" s="117"/>
      <c r="O98" s="118">
        <f>SUM(O93:O97)</f>
        <v>15.370000000000001</v>
      </c>
    </row>
    <row r="99" spans="1:15" x14ac:dyDescent="0.3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</row>
  </sheetData>
  <sheetProtection algorithmName="SHA-512" hashValue="2xBTwt+67vrR9Bnkq4b6ng/DcteILLBw7S73Z3HGldb+iiKyhiAXt+XUdeQ5yPDQtUoXymZ0MlHQ4JAwBnT0eg==" saltValue="d2pIe5ORg+pId/1n69y6hA==" spinCount="100000" sheet="1" objects="1" scenarios="1"/>
  <mergeCells count="84">
    <mergeCell ref="G9:H10"/>
    <mergeCell ref="G11:H11"/>
    <mergeCell ref="A5:D5"/>
    <mergeCell ref="A4:D4"/>
    <mergeCell ref="F1:O1"/>
    <mergeCell ref="F2:O2"/>
    <mergeCell ref="F3:O3"/>
    <mergeCell ref="A1:E3"/>
    <mergeCell ref="E4:G4"/>
    <mergeCell ref="E5:G5"/>
    <mergeCell ref="A14:M14"/>
    <mergeCell ref="A6:D6"/>
    <mergeCell ref="A8:O8"/>
    <mergeCell ref="A9:B10"/>
    <mergeCell ref="C9:C10"/>
    <mergeCell ref="I9:I10"/>
    <mergeCell ref="J9:J10"/>
    <mergeCell ref="K9:K10"/>
    <mergeCell ref="M9:M10"/>
    <mergeCell ref="N9:N10"/>
    <mergeCell ref="O9:O10"/>
    <mergeCell ref="A11:B11"/>
    <mergeCell ref="A13:N13"/>
    <mergeCell ref="E9:F10"/>
    <mergeCell ref="E11:F11"/>
    <mergeCell ref="L9:L10"/>
    <mergeCell ref="A15:B15"/>
    <mergeCell ref="D15:M15"/>
    <mergeCell ref="A17:B17"/>
    <mergeCell ref="E17:M17"/>
    <mergeCell ref="A19:B19"/>
    <mergeCell ref="E19:M19"/>
    <mergeCell ref="A21:B21"/>
    <mergeCell ref="D21:M21"/>
    <mergeCell ref="A23:M23"/>
    <mergeCell ref="A25:M25"/>
    <mergeCell ref="A26:B26"/>
    <mergeCell ref="D26:M26"/>
    <mergeCell ref="A58:H58"/>
    <mergeCell ref="A28:M28"/>
    <mergeCell ref="A30:M30"/>
    <mergeCell ref="A31:B31"/>
    <mergeCell ref="D31:M31"/>
    <mergeCell ref="A33:M33"/>
    <mergeCell ref="A35:M35"/>
    <mergeCell ref="A36:B36"/>
    <mergeCell ref="D36:M36"/>
    <mergeCell ref="A38:M38"/>
    <mergeCell ref="A41:M41"/>
    <mergeCell ref="A56:O56"/>
    <mergeCell ref="B71:H71"/>
    <mergeCell ref="B59:H59"/>
    <mergeCell ref="B60:H60"/>
    <mergeCell ref="B61:H61"/>
    <mergeCell ref="B62:H62"/>
    <mergeCell ref="B63:H63"/>
    <mergeCell ref="B64:H64"/>
    <mergeCell ref="B65:H65"/>
    <mergeCell ref="A66:I66"/>
    <mergeCell ref="A67:L67"/>
    <mergeCell ref="A69:H69"/>
    <mergeCell ref="B70:H70"/>
    <mergeCell ref="A84:O84"/>
    <mergeCell ref="B72:H72"/>
    <mergeCell ref="B73:I73"/>
    <mergeCell ref="A74:L74"/>
    <mergeCell ref="A75:L75"/>
    <mergeCell ref="A76:H76"/>
    <mergeCell ref="B77:H77"/>
    <mergeCell ref="B78:H78"/>
    <mergeCell ref="B79:H79"/>
    <mergeCell ref="A80:I80"/>
    <mergeCell ref="A81:L81"/>
    <mergeCell ref="E82:O82"/>
    <mergeCell ref="A95:K95"/>
    <mergeCell ref="A96:K96"/>
    <mergeCell ref="A97:K97"/>
    <mergeCell ref="A98:K98"/>
    <mergeCell ref="A86:H86"/>
    <mergeCell ref="B87:H87"/>
    <mergeCell ref="A89:K89"/>
    <mergeCell ref="A91:O91"/>
    <mergeCell ref="A93:K93"/>
    <mergeCell ref="A94:K94"/>
  </mergeCells>
  <dataValidations count="6">
    <dataValidation type="decimal" allowBlank="1" showInputMessage="1" showErrorMessage="1" errorTitle="Error Pregado" error="El pregrado no puede superar los 4 PUNTOS" sqref="O15">
      <formula1>0</formula1>
      <formula2>4</formula2>
    </dataValidation>
    <dataValidation allowBlank="1" showInputMessage="1" showErrorMessage="1" errorTitle="Error Especializacion" error="La especializacion no puede superar 1 PUNTO" sqref="O17"/>
    <dataValidation allowBlank="1" showInputMessage="1" showErrorMessage="1" errorTitle="Error Maestrias" error="La maestria no puede superar los 3 PUNTOS" sqref="O19"/>
    <dataValidation allowBlank="1" showInputMessage="1" showErrorMessage="1" errorTitle="Error Doctorado" error="El doctorado no puede superar los 6 PUNTOS" sqref="O21"/>
    <dataValidation type="decimal" allowBlank="1" showInputMessage="1" showErrorMessage="1" errorTitle="Error Formacion Academica" error="La formacion academica no puede superar los 10 PUNTOS" sqref="O23">
      <formula1>0</formula1>
      <formula2>9</formula2>
    </dataValidation>
    <dataValidation type="decimal" allowBlank="1" showInputMessage="1" showErrorMessage="1" errorTitle="Error General" error="La evaluación de hoja de vida no puede superar los 30 PUNTOS" sqref="O11">
      <formula1>0</formula1>
      <formula2>30</formula2>
    </dataValidation>
  </dataValidations>
  <pageMargins left="0.7" right="0.7" top="0.75" bottom="0.75" header="0.3" footer="0.3"/>
  <pageSetup scale="59" orientation="portrait" r:id="rId1"/>
  <rowBreaks count="1" manualBreakCount="1">
    <brk id="51" max="16383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EVALUACION PERFIL </vt:lpstr>
      <vt:lpstr>GENERAL</vt:lpstr>
      <vt:lpstr>PEÑA OCAMPO JHON JAIRO</vt:lpstr>
      <vt:lpstr>FERRO BEDOYA CAMILO ALEJANDRO</vt:lpstr>
      <vt:lpstr>ARISITIZABAL RODRIGUEZ ERICK  F</vt:lpstr>
      <vt:lpstr>CASTELLANOS AVENDAÑO CALUDIA 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2015-03-07T20:54:53Z</cp:lastPrinted>
  <dcterms:created xsi:type="dcterms:W3CDTF">2014-02-18T13:10:52Z</dcterms:created>
  <dcterms:modified xsi:type="dcterms:W3CDTF">2015-04-08T01:13:53Z</dcterms:modified>
</cp:coreProperties>
</file>