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Listados definitivo de ganadores\CEA\"/>
    </mc:Choice>
  </mc:AlternateContent>
  <workbookProtection workbookAlgorithmName="SHA-512" workbookHashValue="ARHnykUIPlIFnTw2RM176yQb1AdfqCroL28ttAp/mSIPeMmVA5AdmLLpGf+NkYi+6IeeccYyo4vgU+gG+QoYFA==" workbookSaltValue="TDd8eh6p318j+618LVK+6g==" workbookSpinCount="100000" lockStructure="1"/>
  <bookViews>
    <workbookView xWindow="0" yWindow="0" windowWidth="28800" windowHeight="12435" tabRatio="500" firstSheet="1" activeTab="1"/>
  </bookViews>
  <sheets>
    <sheet name="GENERAL" sheetId="1" state="hidden" r:id="rId1"/>
    <sheet name="RESULTADOS" sheetId="22" r:id="rId2"/>
    <sheet name="2" sheetId="2" state="hidden" r:id="rId3"/>
    <sheet name="3" sheetId="19" state="hidden" r:id="rId4"/>
    <sheet name="4" sheetId="20" state="hidden" r:id="rId5"/>
    <sheet name="5" sheetId="21" state="hidden" r:id="rId6"/>
  </sheets>
  <externalReferences>
    <externalReference r:id="rId7"/>
  </externalReferences>
  <definedNames>
    <definedName name="_xlnm._FilterDatabase" localSheetId="0" hidden="1">GENERAL!$B$3:$WVX$5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2" l="1"/>
  <c r="H7" i="22"/>
  <c r="G7" i="22"/>
  <c r="F7" i="22"/>
  <c r="J7" i="22" l="1"/>
  <c r="A7" i="22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P2" i="2"/>
  <c r="E5" i="2"/>
  <c r="E4" i="2"/>
  <c r="N10" i="2"/>
  <c r="N40" i="2"/>
  <c r="N37" i="2"/>
  <c r="N32" i="2"/>
  <c r="N27" i="2"/>
  <c r="N22" i="2"/>
  <c r="D14" i="20"/>
  <c r="E16" i="21"/>
  <c r="D20" i="2"/>
  <c r="D14" i="19"/>
  <c r="N10" i="21" l="1"/>
  <c r="I10" i="21"/>
  <c r="Z2" i="1"/>
  <c r="E18" i="19"/>
  <c r="D20" i="21"/>
  <c r="E16" i="2"/>
  <c r="D20" i="19"/>
  <c r="E18" i="21"/>
  <c r="A10" i="2"/>
  <c r="E18" i="20"/>
  <c r="A10" i="20"/>
  <c r="E16" i="20"/>
  <c r="D20" i="20"/>
  <c r="E18" i="2"/>
  <c r="A10" i="19"/>
  <c r="D14" i="2"/>
  <c r="A10" i="21"/>
  <c r="E16" i="19"/>
  <c r="D14" i="21"/>
  <c r="E3" i="19" l="1"/>
  <c r="E3" i="21"/>
  <c r="E3" i="20"/>
  <c r="E3" i="2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H10" i="2"/>
  <c r="G10" i="2"/>
  <c r="F10" i="2"/>
  <c r="E10" i="2"/>
  <c r="C10" i="2"/>
  <c r="I10" i="2" l="1"/>
  <c r="J10" i="2"/>
  <c r="N92" i="2" l="1"/>
  <c r="N97" i="2" s="1"/>
</calcChain>
</file>

<file path=xl/sharedStrings.xml><?xml version="1.0" encoding="utf-8"?>
<sst xmlns="http://schemas.openxmlformats.org/spreadsheetml/2006/main" count="533" uniqueCount="197">
  <si>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</si>
  <si>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</si>
  <si>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</si>
  <si>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</si>
  <si>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</si>
  <si>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</si>
  <si>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</si>
  <si>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</si>
  <si>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</si>
  <si>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</si>
  <si>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</si>
  <si>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</si>
  <si>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</si>
  <si>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</si>
  <si>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</si>
  <si>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</si>
  <si>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</si>
  <si>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</si>
  <si>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</si>
  <si>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</si>
  <si>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</si>
  <si>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</si>
  <si>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</si>
  <si>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</si>
  <si>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</si>
  <si>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</si>
  <si>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</si>
  <si>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</si>
  <si>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</si>
  <si>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</si>
  <si>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</si>
  <si>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</si>
  <si>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</si>
  <si>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</si>
  <si>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</si>
  <si>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</si>
  <si>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</si>
  <si>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</si>
  <si>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</si>
  <si>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</si>
  <si>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</si>
  <si>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</si>
  <si>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</si>
  <si>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</si>
  <si>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</si>
  <si>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</si>
  <si>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</si>
  <si>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</si>
  <si>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</si>
  <si>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</si>
  <si>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</si>
  <si>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</si>
  <si>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</si>
  <si>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</si>
  <si>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</si>
  <si>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</si>
  <si>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</si>
  <si>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</si>
  <si>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</si>
  <si>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</si>
  <si>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</si>
  <si>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</si>
  <si>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</si>
  <si>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</si>
  <si>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</si>
  <si>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</si>
  <si>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</si>
  <si>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</si>
  <si>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</si>
  <si>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</si>
  <si>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</si>
  <si>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</si>
  <si>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</si>
  <si>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</si>
  <si>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</si>
  <si>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</si>
  <si>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</si>
  <si>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</si>
  <si>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</si>
  <si>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</si>
  <si>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</si>
  <si>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</si>
  <si>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</si>
  <si>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</si>
  <si>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</si>
  <si>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</si>
  <si>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</si>
  <si>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</si>
  <si>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</si>
  <si>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</si>
  <si>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</si>
  <si>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</si>
  <si>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</si>
  <si>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</si>
  <si>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</si>
  <si>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</si>
  <si>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</si>
  <si>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</si>
  <si>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CIENCIAS ECONÓMICAS Y ADMINISTRATIVAS</t>
  </si>
  <si>
    <t>CEA-P-04-3</t>
  </si>
  <si>
    <t>FLOREZ PINILLA</t>
  </si>
  <si>
    <t>KATHERINE</t>
  </si>
  <si>
    <t>katheflorezpinilla@gmail.com</t>
  </si>
  <si>
    <t>calle 45 NO.98B-50 TORRE 15 APTO 557 UNIDAD RESIDENCIAL CALIFORNIA</t>
  </si>
  <si>
    <t>CALI</t>
  </si>
  <si>
    <t>ECONOMISTA/UNIVERSIDAD INDUSTRIAL DE SANTANDER/2008</t>
  </si>
  <si>
    <t>NO REGISTRA</t>
  </si>
  <si>
    <t>MAGISTER EN DERECHO ECONOMICO/UNIVERSIDAD EXTERNADO DE COLOMBIA/2012</t>
  </si>
  <si>
    <t>PEREZ Y SOTO DOMINGUEZ</t>
  </si>
  <si>
    <t>ALEJANDRO</t>
  </si>
  <si>
    <t>perezysoto@hotmail.com</t>
  </si>
  <si>
    <t>TRANSVERSAL 3 NO 52A-48 EDIFICIO EL SAMAN APTO 604 CHAPINERO ALTO</t>
  </si>
  <si>
    <t>BOGOTA D.C</t>
  </si>
  <si>
    <t>ECONOMISTA/UNIVERSIDAD DEL VALLE/2008</t>
  </si>
  <si>
    <t>MASTER EN ECONOMIA DE LA ESCUELA AUSTRIACA/UNIVERSIDAD REY JUAN CARLOS (ESPAÑA)/2012</t>
  </si>
  <si>
    <t>BARRERA ESCOBAR</t>
  </si>
  <si>
    <t>alejobarrera_29_89@hotmail.com</t>
  </si>
  <si>
    <t xml:space="preserve">CARRERA 3 NO. 2-03EDIFICIO TERUEL APTO 502 </t>
  </si>
  <si>
    <t>ECONOMISTA/UNIVERSIDAD MANIZALES/2010</t>
  </si>
  <si>
    <t>MAGISTER EN CIENCIA Y ECONOMIA Y FINANZAS/UNIVERSITA DEGLI STUDI DE PALERMO (ITALIA)/2013</t>
  </si>
  <si>
    <t>CASTELBLANCO BEDOYA</t>
  </si>
  <si>
    <t>CLAUDIA YANNETH</t>
  </si>
  <si>
    <t>cccayita3@gmail.com</t>
  </si>
  <si>
    <t xml:space="preserve">CARRERA 0 NO 4B - 20 B/ COOSERVICIOS TUNJA </t>
  </si>
  <si>
    <t>BOYACA</t>
  </si>
  <si>
    <t>ESPECIALISTA EN SALUD OCUPACIONAL Y PREVENCION DE RIESGOS LABORALES/UNIVERSIDAD PEDAGOGICA Y TECNOLOGICA DE COLOMBIA/2011</t>
  </si>
  <si>
    <t>ECONOMIA/UNIVERSIDAD PEDAGOGICA Y TECNOLOGICA DE COLOMBIA /1999</t>
  </si>
  <si>
    <t>MASTER EN TEORIA Y POLITICA ECONOMICA/ PONTIFICIA UNIVERSIDAD JAVERIANA/2004</t>
  </si>
  <si>
    <t>Observaciones</t>
  </si>
  <si>
    <t>NO CUMPLE PERFIL POR EXPERIENCIA DOCENTE E INVESTIGATIVA INSUFICIENTE (SÁCO 0,183)</t>
  </si>
  <si>
    <t xml:space="preserve">NO CUMPLE PERFIL POR EXPERIENCIA INSUFICIENTE </t>
  </si>
  <si>
    <t>NO CUMPLE EL PERFIL (MAESTRIA NO ES EN EL ÁREA SOLICITADA)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</si>
  <si>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</si>
  <si>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</si>
  <si>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</si>
  <si>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</si>
  <si>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</si>
  <si>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</si>
  <si>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PEREZ Y SOTO DOMINGUEZ ALEJANDRO</t>
  </si>
  <si>
    <t xml:space="preserve">CIENCIAS ECONÓMICAS Y ADMINISTRATIVAS </t>
  </si>
  <si>
    <t xml:space="preserve">ECONOMISTA, CON MAESTRÍA O DOCTORADO EN ECONOMÍA O EN HISTORIA, CON EXPERIENCIA MÍNIMA DE DOS AÑOS EN INVESTIGACIÓN O EN DOCENCIA UNIVERSITARIA EN HISTORIA ECONÓMICA, PENSAMIENTO ECONÓMICO O TEORÍA ECONÓMICA.  </t>
  </si>
  <si>
    <t>ESTUDIOS DE DOCTOR EN ECONOMIA/ UNIVERSIDAD REY JUAN CARLOS (ESPAÑA)/2014/ SIN ANEXO DE TERMINACION DE ESTUDIOS NI CONVALIDADCION</t>
  </si>
  <si>
    <t>2</t>
  </si>
  <si>
    <t>1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</si>
  <si>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</si>
  <si>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</si>
  <si>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</si>
  <si>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</si>
  <si>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</si>
  <si>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</si>
  <si>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</si>
  <si>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</si>
  <si>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</si>
  <si>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</si>
  <si>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</si>
  <si>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</si>
  <si>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</si>
  <si>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</si>
  <si>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</si>
  <si>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</si>
  <si>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</si>
  <si>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</si>
  <si>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</si>
  <si>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</si>
  <si>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</si>
  <si>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</si>
  <si>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</si>
  <si>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</si>
  <si>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</si>
  <si>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</si>
  <si>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</si>
  <si>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</si>
  <si>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</si>
  <si>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</si>
  <si>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</si>
  <si>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</si>
  <si>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</si>
  <si>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</si>
  <si>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</si>
  <si>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</si>
  <si>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</si>
  <si>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</si>
  <si>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</si>
  <si>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</si>
  <si>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</si>
  <si>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</si>
  <si>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</si>
  <si>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</si>
  <si>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</si>
  <si>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</si>
  <si>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</si>
  <si>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PRUEBA DE CONOCIMIENTOS</t>
  </si>
  <si>
    <t xml:space="preserve">TOTAL </t>
  </si>
  <si>
    <t>PRESENTACIÓN ORAL/ EVALUACION JURADOS AREA (HASTA 15 PUNTOS)</t>
  </si>
  <si>
    <t>NO PRESENTÓ PRUEBAS DE CONOCIMIENTO</t>
  </si>
  <si>
    <t>CONVOCATORIA DECLARADA DESIERTA EL ÚNICO ASPIRANTE PRESELECCIONADO NO PRESENTÓ PRUEBAS DE CONOCIMIENTOS.</t>
  </si>
  <si>
    <t xml:space="preserve">                                                    RESULTADOS DEFINITIVOS DE LAS PRUEBAS DE CONOCIMIENTOS, DEL CÓDIGO DE CONCURSO CEA-P-04-3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</si>
</sst>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6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2" fontId="26" fillId="0" borderId="0" xfId="0" applyNumberFormat="1" applyFont="1"/>
    <xf numFmtId="2" fontId="2" fillId="0" borderId="0" xfId="0" applyNumberFormat="1" applyFont="1"/>
    <xf numFmtId="0" fontId="2" fillId="0" borderId="88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9" fillId="0" borderId="0" xfId="0" applyFont="1" applyBorder="1" applyAlignment="1">
      <alignment horizontal="center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9" fillId="5" borderId="1" xfId="4" applyFont="1" applyFill="1" applyBorder="1" applyAlignment="1" applyProtection="1">
      <alignment horizontal="center" vertical="center" wrapText="1"/>
    </xf>
    <xf numFmtId="2" fontId="13" fillId="0" borderId="90" xfId="4" applyNumberFormat="1" applyFont="1" applyBorder="1" applyAlignment="1">
      <alignment horizontal="center" vertical="center" wrapText="1"/>
    </xf>
    <xf numFmtId="4" fontId="13" fillId="0" borderId="90" xfId="1" applyNumberFormat="1" applyFont="1" applyFill="1" applyBorder="1" applyAlignment="1" applyProtection="1">
      <alignment horizontal="center" vertical="center"/>
    </xf>
    <xf numFmtId="2" fontId="8" fillId="0" borderId="91" xfId="4" applyNumberFormat="1" applyFont="1" applyBorder="1" applyAlignment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49" fontId="7" fillId="0" borderId="90" xfId="4" applyNumberFormat="1" applyFont="1" applyFill="1" applyBorder="1" applyAlignment="1">
      <alignment horizontal="justify" vertical="center" wrapText="1"/>
    </xf>
    <xf numFmtId="0" fontId="7" fillId="0" borderId="90" xfId="4" applyFont="1" applyBorder="1" applyAlignment="1">
      <alignment horizontal="center" vertical="center" wrapText="1"/>
    </xf>
    <xf numFmtId="2" fontId="30" fillId="0" borderId="90" xfId="4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32" fillId="5" borderId="1" xfId="4" applyNumberFormat="1" applyFont="1" applyFill="1" applyBorder="1" applyAlignment="1">
      <alignment horizontal="center" vertical="center" wrapText="1"/>
    </xf>
    <xf numFmtId="0" fontId="32" fillId="5" borderId="1" xfId="4" applyFont="1" applyFill="1" applyBorder="1" applyAlignment="1" applyProtection="1">
      <alignment horizontal="center" vertical="center"/>
    </xf>
    <xf numFmtId="0" fontId="13" fillId="5" borderId="1" xfId="4" applyFont="1" applyFill="1" applyBorder="1" applyAlignment="1" applyProtection="1">
      <alignment horizontal="center" vertical="center"/>
    </xf>
    <xf numFmtId="0" fontId="8" fillId="5" borderId="1" xfId="4" applyFont="1" applyFill="1" applyBorder="1" applyAlignment="1" applyProtection="1">
      <alignment horizontal="center" vertical="center"/>
    </xf>
    <xf numFmtId="0" fontId="33" fillId="6" borderId="1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2</xdr:col>
      <xdr:colOff>704850</xdr:colOff>
      <xdr:row>2</xdr:row>
      <xdr:rowOff>123825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21145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stados%20de%20Ganadores%202014\IF\IF-P-0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2"/>
      <sheetName val="RESULTADOS"/>
      <sheetName val="3"/>
      <sheetName val="4"/>
      <sheetName val="5"/>
      <sheetName val="7"/>
      <sheetName val="8"/>
      <sheetName val="11"/>
      <sheetName val="9"/>
      <sheetName val="1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obarrera_29_89@hotmail.com" TargetMode="External"/><Relationship Id="rId2" Type="http://schemas.openxmlformats.org/officeDocument/2006/relationships/hyperlink" Target="mailto:perezysoto@hotmail.com" TargetMode="External"/><Relationship Id="rId1" Type="http://schemas.openxmlformats.org/officeDocument/2006/relationships/hyperlink" Target="mailto:katheflorezpinilla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ccayita3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zoomScale="80" zoomScaleNormal="80" workbookViewId="0">
      <selection activeCell="A6" sqref="A6:A5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" width="25.28515625" style="3" customWidth="1"/>
    <col min="26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79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121">
        <f>COUNTA(C:C)-1</f>
        <v>4</v>
      </c>
    </row>
    <row r="2" spans="1:26" ht="17.25" thickBot="1" x14ac:dyDescent="0.35">
      <c r="A2" s="179" t="s">
        <v>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86" t="s">
        <v>93</v>
      </c>
      <c r="B3" s="183" t="s">
        <v>91</v>
      </c>
      <c r="C3" s="183" t="s">
        <v>92</v>
      </c>
      <c r="D3" s="183" t="s">
        <v>89</v>
      </c>
      <c r="E3" s="183" t="s">
        <v>90</v>
      </c>
      <c r="F3" s="183" t="s">
        <v>0</v>
      </c>
      <c r="G3" s="183" t="s">
        <v>1</v>
      </c>
      <c r="H3" s="183" t="s">
        <v>2</v>
      </c>
      <c r="I3" s="189" t="s">
        <v>3</v>
      </c>
      <c r="J3" s="192" t="s">
        <v>4</v>
      </c>
      <c r="K3" s="193"/>
      <c r="L3" s="193"/>
      <c r="M3" s="194"/>
      <c r="N3" s="183" t="s">
        <v>5</v>
      </c>
      <c r="O3" s="183" t="s">
        <v>88</v>
      </c>
      <c r="P3" s="183" t="s">
        <v>6</v>
      </c>
      <c r="Q3" s="181" t="s">
        <v>16</v>
      </c>
      <c r="R3" s="181" t="s">
        <v>17</v>
      </c>
      <c r="S3" s="181" t="s">
        <v>18</v>
      </c>
      <c r="T3" s="181" t="s">
        <v>19</v>
      </c>
      <c r="U3" s="181" t="s">
        <v>20</v>
      </c>
      <c r="V3" s="181" t="s">
        <v>21</v>
      </c>
      <c r="W3" s="181" t="s">
        <v>22</v>
      </c>
      <c r="X3" s="176" t="s">
        <v>97</v>
      </c>
      <c r="Y3" s="175" t="s">
        <v>128</v>
      </c>
    </row>
    <row r="4" spans="1:26" s="1" customFormat="1" ht="15.75" customHeight="1" thickBot="1" x14ac:dyDescent="0.25">
      <c r="A4" s="187"/>
      <c r="B4" s="184"/>
      <c r="C4" s="184"/>
      <c r="D4" s="184"/>
      <c r="E4" s="184"/>
      <c r="F4" s="184"/>
      <c r="G4" s="184"/>
      <c r="H4" s="184"/>
      <c r="I4" s="191"/>
      <c r="J4" s="189" t="s">
        <v>7</v>
      </c>
      <c r="K4" s="123"/>
      <c r="L4" s="123" t="s">
        <v>8</v>
      </c>
      <c r="M4" s="124"/>
      <c r="N4" s="184"/>
      <c r="O4" s="184"/>
      <c r="P4" s="184"/>
      <c r="Q4" s="182"/>
      <c r="R4" s="182"/>
      <c r="S4" s="182"/>
      <c r="T4" s="182"/>
      <c r="U4" s="182"/>
      <c r="V4" s="182"/>
      <c r="W4" s="182"/>
      <c r="X4" s="177"/>
      <c r="Y4" s="175"/>
    </row>
    <row r="5" spans="1:26" s="1" customFormat="1" ht="13.5" customHeight="1" thickBot="1" x14ac:dyDescent="0.25">
      <c r="A5" s="188"/>
      <c r="B5" s="185"/>
      <c r="C5" s="185"/>
      <c r="D5" s="185"/>
      <c r="E5" s="185"/>
      <c r="F5" s="185"/>
      <c r="G5" s="185"/>
      <c r="H5" s="185"/>
      <c r="I5" s="190"/>
      <c r="J5" s="190"/>
      <c r="K5" s="124" t="s">
        <v>85</v>
      </c>
      <c r="L5" s="125" t="s">
        <v>86</v>
      </c>
      <c r="M5" s="125" t="s">
        <v>87</v>
      </c>
      <c r="N5" s="185"/>
      <c r="O5" s="185"/>
      <c r="P5" s="185"/>
      <c r="Q5" s="182"/>
      <c r="R5" s="182"/>
      <c r="S5" s="182"/>
      <c r="T5" s="182"/>
      <c r="U5" s="182"/>
      <c r="V5" s="182"/>
      <c r="W5" s="182"/>
      <c r="X5" s="178"/>
      <c r="Y5" s="175"/>
    </row>
    <row r="6" spans="1:26" s="2" customFormat="1" ht="51" x14ac:dyDescent="0.2">
      <c r="A6" s="165" t="s">
        <v>142</v>
      </c>
      <c r="B6" s="128" t="s">
        <v>94</v>
      </c>
      <c r="C6" s="122">
        <v>1098619502</v>
      </c>
      <c r="D6" s="122" t="s">
        <v>100</v>
      </c>
      <c r="E6" s="122" t="s">
        <v>101</v>
      </c>
      <c r="F6" s="122">
        <v>3187104770</v>
      </c>
      <c r="G6" s="146" t="s">
        <v>102</v>
      </c>
      <c r="H6" s="122" t="s">
        <v>103</v>
      </c>
      <c r="I6" s="122" t="s">
        <v>104</v>
      </c>
      <c r="J6" s="122" t="s">
        <v>105</v>
      </c>
      <c r="K6" s="122" t="s">
        <v>106</v>
      </c>
      <c r="L6" s="122" t="s">
        <v>107</v>
      </c>
      <c r="M6" s="122" t="s">
        <v>106</v>
      </c>
      <c r="N6" s="122">
        <v>156</v>
      </c>
      <c r="O6" s="122" t="s">
        <v>96</v>
      </c>
      <c r="P6" s="126"/>
      <c r="Q6" s="127"/>
      <c r="R6" s="128"/>
      <c r="S6" s="128"/>
      <c r="T6" s="128"/>
      <c r="U6" s="128"/>
      <c r="V6" s="128"/>
      <c r="W6" s="128"/>
      <c r="X6" s="157"/>
      <c r="Y6" s="158" t="s">
        <v>131</v>
      </c>
    </row>
    <row r="7" spans="1:26" s="2" customFormat="1" ht="51" x14ac:dyDescent="0.2">
      <c r="A7" s="165" t="s">
        <v>143</v>
      </c>
      <c r="B7" s="128" t="s">
        <v>94</v>
      </c>
      <c r="C7" s="122">
        <v>14800116</v>
      </c>
      <c r="D7" s="122" t="s">
        <v>108</v>
      </c>
      <c r="E7" s="122" t="s">
        <v>109</v>
      </c>
      <c r="F7" s="122">
        <v>3212393456</v>
      </c>
      <c r="G7" s="146" t="s">
        <v>110</v>
      </c>
      <c r="H7" s="122" t="s">
        <v>111</v>
      </c>
      <c r="I7" s="122" t="s">
        <v>112</v>
      </c>
      <c r="J7" s="122" t="s">
        <v>113</v>
      </c>
      <c r="K7" s="122" t="s">
        <v>106</v>
      </c>
      <c r="L7" s="122" t="s">
        <v>114</v>
      </c>
      <c r="M7" s="122" t="s">
        <v>141</v>
      </c>
      <c r="N7" s="122">
        <v>182</v>
      </c>
      <c r="O7" s="122" t="s">
        <v>96</v>
      </c>
      <c r="P7" s="126"/>
      <c r="Q7" s="127"/>
      <c r="R7" s="128"/>
      <c r="S7" s="128"/>
      <c r="T7" s="128"/>
      <c r="U7" s="128"/>
      <c r="V7" s="128"/>
      <c r="W7" s="128"/>
      <c r="X7" s="157"/>
      <c r="Y7" s="159"/>
    </row>
    <row r="8" spans="1:26" s="2" customFormat="1" ht="38.25" x14ac:dyDescent="0.2">
      <c r="A8" s="165" t="s">
        <v>144</v>
      </c>
      <c r="B8" s="128" t="s">
        <v>94</v>
      </c>
      <c r="C8" s="122">
        <v>1053794673</v>
      </c>
      <c r="D8" s="122" t="s">
        <v>115</v>
      </c>
      <c r="E8" s="122" t="s">
        <v>109</v>
      </c>
      <c r="F8" s="122">
        <v>3113935980</v>
      </c>
      <c r="G8" s="146" t="s">
        <v>116</v>
      </c>
      <c r="H8" s="122" t="s">
        <v>117</v>
      </c>
      <c r="I8" s="122" t="s">
        <v>95</v>
      </c>
      <c r="J8" s="122" t="s">
        <v>118</v>
      </c>
      <c r="K8" s="122" t="s">
        <v>106</v>
      </c>
      <c r="L8" s="122" t="s">
        <v>119</v>
      </c>
      <c r="M8" s="122" t="s">
        <v>106</v>
      </c>
      <c r="N8" s="122">
        <v>10</v>
      </c>
      <c r="O8" s="122" t="s">
        <v>96</v>
      </c>
      <c r="P8" s="126"/>
      <c r="Q8" s="127"/>
      <c r="R8" s="128"/>
      <c r="S8" s="128"/>
      <c r="T8" s="128"/>
      <c r="U8" s="128"/>
      <c r="V8" s="128"/>
      <c r="W8" s="128"/>
      <c r="X8" s="157"/>
      <c r="Y8" s="158" t="s">
        <v>130</v>
      </c>
    </row>
    <row r="9" spans="1:26" s="2" customFormat="1" ht="51" x14ac:dyDescent="0.2">
      <c r="A9" s="165" t="s">
        <v>145</v>
      </c>
      <c r="B9" s="128" t="s">
        <v>94</v>
      </c>
      <c r="C9" s="122">
        <v>43586131</v>
      </c>
      <c r="D9" s="122" t="s">
        <v>120</v>
      </c>
      <c r="E9" s="122" t="s">
        <v>121</v>
      </c>
      <c r="F9" s="122">
        <v>3142846334</v>
      </c>
      <c r="G9" s="146" t="s">
        <v>122</v>
      </c>
      <c r="H9" s="122" t="s">
        <v>123</v>
      </c>
      <c r="I9" s="122" t="s">
        <v>124</v>
      </c>
      <c r="J9" s="122" t="s">
        <v>126</v>
      </c>
      <c r="K9" s="122" t="s">
        <v>125</v>
      </c>
      <c r="L9" s="122" t="s">
        <v>127</v>
      </c>
      <c r="M9" s="122" t="s">
        <v>106</v>
      </c>
      <c r="N9" s="122">
        <v>30</v>
      </c>
      <c r="O9" s="122" t="s">
        <v>96</v>
      </c>
      <c r="P9" s="126"/>
      <c r="Q9" s="127"/>
      <c r="R9" s="128"/>
      <c r="S9" s="128"/>
      <c r="T9" s="128"/>
      <c r="U9" s="128"/>
      <c r="V9" s="128"/>
      <c r="W9" s="128"/>
      <c r="X9" s="157"/>
      <c r="Y9" s="158" t="s">
        <v>129</v>
      </c>
    </row>
    <row r="10" spans="1:26" s="1" customFormat="1" ht="20.25" x14ac:dyDescent="0.3">
      <c r="A10" s="165" t="s">
        <v>146</v>
      </c>
      <c r="B10" s="12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6"/>
      <c r="Q10" s="130"/>
      <c r="R10" s="131"/>
      <c r="S10" s="131"/>
      <c r="T10" s="131"/>
      <c r="U10" s="131"/>
      <c r="V10" s="131"/>
      <c r="W10" s="131"/>
      <c r="X10" s="132"/>
      <c r="Y10" s="155"/>
    </row>
    <row r="11" spans="1:26" s="2" customFormat="1" ht="12.75" x14ac:dyDescent="0.2">
      <c r="A11" s="165" t="s">
        <v>147</v>
      </c>
      <c r="B11" s="128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6"/>
      <c r="Q11" s="127"/>
      <c r="R11" s="128"/>
      <c r="S11" s="128"/>
      <c r="T11" s="128"/>
      <c r="U11" s="128"/>
      <c r="V11" s="128"/>
      <c r="W11" s="128"/>
      <c r="X11" s="129"/>
    </row>
    <row r="12" spans="1:26" s="2" customFormat="1" ht="12.75" x14ac:dyDescent="0.2">
      <c r="A12" s="165" t="s">
        <v>148</v>
      </c>
      <c r="B12" s="128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6"/>
      <c r="Q12" s="127"/>
      <c r="R12" s="128"/>
      <c r="S12" s="128"/>
      <c r="T12" s="128"/>
      <c r="U12" s="128"/>
      <c r="V12" s="128"/>
      <c r="W12" s="128"/>
      <c r="X12" s="129"/>
    </row>
    <row r="13" spans="1:26" s="2" customFormat="1" ht="12.75" x14ac:dyDescent="0.2">
      <c r="A13" s="165" t="s">
        <v>149</v>
      </c>
      <c r="B13" s="128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6"/>
      <c r="Q13" s="127"/>
      <c r="R13" s="128"/>
      <c r="S13" s="128"/>
      <c r="T13" s="128"/>
      <c r="U13" s="128"/>
      <c r="V13" s="128"/>
      <c r="W13" s="128"/>
      <c r="X13" s="129"/>
      <c r="Y13" s="156"/>
    </row>
    <row r="14" spans="1:26" s="2" customFormat="1" ht="12.75" x14ac:dyDescent="0.2">
      <c r="A14" s="165" t="s">
        <v>150</v>
      </c>
      <c r="B14" s="128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6"/>
      <c r="Q14" s="127"/>
      <c r="R14" s="128"/>
      <c r="S14" s="128"/>
      <c r="T14" s="128"/>
      <c r="U14" s="128"/>
      <c r="V14" s="128"/>
      <c r="W14" s="128"/>
      <c r="X14" s="129"/>
    </row>
    <row r="15" spans="1:26" s="1" customFormat="1" ht="12.75" x14ac:dyDescent="0.2">
      <c r="A15" s="165" t="s">
        <v>151</v>
      </c>
      <c r="B15" s="12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6"/>
      <c r="Q15" s="130"/>
      <c r="R15" s="131"/>
      <c r="S15" s="131"/>
      <c r="T15" s="131"/>
      <c r="U15" s="131"/>
      <c r="V15" s="131"/>
      <c r="W15" s="131"/>
      <c r="X15" s="132"/>
    </row>
    <row r="16" spans="1:26" s="2" customFormat="1" ht="12.75" x14ac:dyDescent="0.2">
      <c r="A16" s="165" t="s">
        <v>152</v>
      </c>
      <c r="B16" s="12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6"/>
      <c r="Q16" s="127"/>
      <c r="R16" s="128"/>
      <c r="S16" s="128"/>
      <c r="T16" s="128"/>
      <c r="U16" s="128"/>
      <c r="V16" s="128"/>
      <c r="W16" s="128"/>
      <c r="X16" s="129"/>
    </row>
    <row r="17" spans="1:24" s="2" customFormat="1" ht="12.75" x14ac:dyDescent="0.2">
      <c r="A17" s="165" t="s">
        <v>153</v>
      </c>
      <c r="B17" s="12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6"/>
      <c r="Q17" s="127"/>
      <c r="R17" s="128"/>
      <c r="S17" s="128"/>
      <c r="T17" s="128"/>
      <c r="U17" s="128"/>
      <c r="V17" s="128"/>
      <c r="W17" s="128"/>
      <c r="X17" s="129"/>
    </row>
    <row r="18" spans="1:24" s="2" customFormat="1" ht="12.75" x14ac:dyDescent="0.2">
      <c r="A18" s="165" t="s">
        <v>154</v>
      </c>
      <c r="B18" s="12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6"/>
      <c r="Q18" s="127"/>
      <c r="R18" s="128"/>
      <c r="S18" s="128"/>
      <c r="T18" s="128"/>
      <c r="U18" s="128"/>
      <c r="V18" s="128"/>
      <c r="W18" s="128"/>
      <c r="X18" s="129"/>
    </row>
    <row r="19" spans="1:24" s="2" customFormat="1" ht="12.75" x14ac:dyDescent="0.2">
      <c r="A19" s="165" t="s">
        <v>155</v>
      </c>
      <c r="B19" s="12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6"/>
      <c r="Q19" s="127"/>
      <c r="R19" s="128"/>
      <c r="S19" s="128"/>
      <c r="T19" s="128"/>
      <c r="U19" s="128"/>
      <c r="V19" s="128"/>
      <c r="W19" s="128"/>
      <c r="X19" s="129"/>
    </row>
    <row r="20" spans="1:24" s="1" customFormat="1" ht="12.75" x14ac:dyDescent="0.2">
      <c r="A20" s="165" t="s">
        <v>156</v>
      </c>
      <c r="B20" s="128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6"/>
      <c r="Q20" s="130"/>
      <c r="R20" s="131"/>
      <c r="S20" s="131"/>
      <c r="T20" s="131"/>
      <c r="U20" s="131"/>
      <c r="V20" s="131"/>
      <c r="W20" s="131"/>
      <c r="X20" s="132"/>
    </row>
    <row r="21" spans="1:24" s="2" customFormat="1" ht="12.75" x14ac:dyDescent="0.2">
      <c r="A21" s="165" t="s">
        <v>157</v>
      </c>
      <c r="B21" s="128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6"/>
      <c r="Q21" s="127"/>
      <c r="R21" s="128"/>
      <c r="S21" s="128"/>
      <c r="T21" s="128"/>
      <c r="U21" s="128"/>
      <c r="V21" s="128"/>
      <c r="W21" s="128"/>
      <c r="X21" s="129"/>
    </row>
    <row r="22" spans="1:24" s="2" customFormat="1" ht="12.75" x14ac:dyDescent="0.2">
      <c r="A22" s="165" t="s">
        <v>158</v>
      </c>
      <c r="B22" s="128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6"/>
      <c r="Q22" s="127"/>
      <c r="R22" s="128"/>
      <c r="S22" s="128"/>
      <c r="T22" s="128"/>
      <c r="U22" s="128"/>
      <c r="V22" s="128"/>
      <c r="W22" s="128"/>
      <c r="X22" s="129"/>
    </row>
    <row r="23" spans="1:24" s="2" customFormat="1" ht="12.75" x14ac:dyDescent="0.2">
      <c r="A23" s="165" t="s">
        <v>159</v>
      </c>
      <c r="B23" s="128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6"/>
      <c r="Q23" s="127"/>
      <c r="R23" s="128"/>
      <c r="S23" s="128"/>
      <c r="T23" s="128"/>
      <c r="U23" s="128"/>
      <c r="V23" s="128"/>
      <c r="W23" s="128"/>
      <c r="X23" s="129"/>
    </row>
    <row r="24" spans="1:24" s="2" customFormat="1" ht="12.75" x14ac:dyDescent="0.2">
      <c r="A24" s="165" t="s">
        <v>160</v>
      </c>
      <c r="B24" s="12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6"/>
      <c r="Q24" s="127"/>
      <c r="R24" s="128"/>
      <c r="S24" s="128"/>
      <c r="T24" s="128"/>
      <c r="U24" s="128"/>
      <c r="V24" s="128"/>
      <c r="W24" s="128"/>
      <c r="X24" s="129"/>
    </row>
    <row r="25" spans="1:24" x14ac:dyDescent="0.3">
      <c r="A25" s="165" t="s">
        <v>161</v>
      </c>
      <c r="B25" s="133"/>
      <c r="C25" s="134"/>
      <c r="D25" s="134"/>
      <c r="E25" s="135"/>
      <c r="F25" s="135"/>
      <c r="G25" s="135"/>
      <c r="H25" s="135"/>
      <c r="I25" s="135"/>
      <c r="J25" s="133"/>
      <c r="K25" s="133"/>
      <c r="L25" s="133"/>
      <c r="M25" s="133"/>
      <c r="N25" s="133"/>
      <c r="O25" s="133"/>
      <c r="P25" s="136"/>
      <c r="Q25" s="137"/>
      <c r="R25" s="133"/>
      <c r="S25" s="133"/>
      <c r="T25" s="133"/>
      <c r="U25" s="133"/>
      <c r="V25" s="133"/>
      <c r="W25" s="133"/>
      <c r="X25" s="138"/>
    </row>
    <row r="26" spans="1:24" x14ac:dyDescent="0.3">
      <c r="A26" s="165" t="s">
        <v>162</v>
      </c>
      <c r="B26" s="133"/>
      <c r="C26" s="134"/>
      <c r="D26" s="134"/>
      <c r="E26" s="135"/>
      <c r="F26" s="135"/>
      <c r="G26" s="135"/>
      <c r="H26" s="135"/>
      <c r="I26" s="135"/>
      <c r="J26" s="133"/>
      <c r="K26" s="133"/>
      <c r="L26" s="133"/>
      <c r="M26" s="133"/>
      <c r="N26" s="133"/>
      <c r="O26" s="133"/>
      <c r="P26" s="136"/>
      <c r="Q26" s="137"/>
      <c r="R26" s="133"/>
      <c r="S26" s="133"/>
      <c r="T26" s="133"/>
      <c r="U26" s="133"/>
      <c r="V26" s="133"/>
      <c r="W26" s="133"/>
      <c r="X26" s="138"/>
    </row>
    <row r="27" spans="1:24" x14ac:dyDescent="0.3">
      <c r="A27" s="165" t="s">
        <v>163</v>
      </c>
      <c r="B27" s="133"/>
      <c r="C27" s="134"/>
      <c r="D27" s="134"/>
      <c r="E27" s="135"/>
      <c r="F27" s="135"/>
      <c r="G27" s="135"/>
      <c r="H27" s="135"/>
      <c r="I27" s="135"/>
      <c r="J27" s="133"/>
      <c r="K27" s="133"/>
      <c r="L27" s="133"/>
      <c r="M27" s="133"/>
      <c r="N27" s="133"/>
      <c r="O27" s="133"/>
      <c r="P27" s="136"/>
      <c r="Q27" s="137"/>
      <c r="R27" s="133"/>
      <c r="S27" s="133"/>
      <c r="T27" s="133"/>
      <c r="U27" s="133"/>
      <c r="V27" s="133"/>
      <c r="W27" s="133"/>
      <c r="X27" s="138"/>
    </row>
    <row r="28" spans="1:24" x14ac:dyDescent="0.3">
      <c r="A28" s="165" t="s">
        <v>164</v>
      </c>
      <c r="B28" s="133"/>
      <c r="C28" s="134"/>
      <c r="D28" s="134"/>
      <c r="E28" s="135"/>
      <c r="F28" s="135"/>
      <c r="G28" s="135"/>
      <c r="H28" s="135"/>
      <c r="I28" s="135"/>
      <c r="J28" s="133"/>
      <c r="K28" s="133"/>
      <c r="L28" s="133"/>
      <c r="M28" s="133"/>
      <c r="N28" s="133"/>
      <c r="O28" s="133"/>
      <c r="P28" s="136"/>
      <c r="Q28" s="137"/>
      <c r="R28" s="133"/>
      <c r="S28" s="133"/>
      <c r="T28" s="133"/>
      <c r="U28" s="133"/>
      <c r="V28" s="133"/>
      <c r="W28" s="133"/>
      <c r="X28" s="138"/>
    </row>
    <row r="29" spans="1:24" x14ac:dyDescent="0.3">
      <c r="A29" s="165" t="s">
        <v>165</v>
      </c>
      <c r="B29" s="133"/>
      <c r="C29" s="134"/>
      <c r="D29" s="134"/>
      <c r="E29" s="135"/>
      <c r="F29" s="135"/>
      <c r="G29" s="135"/>
      <c r="H29" s="135"/>
      <c r="I29" s="135"/>
      <c r="J29" s="133"/>
      <c r="K29" s="133"/>
      <c r="L29" s="133"/>
      <c r="M29" s="133"/>
      <c r="N29" s="133"/>
      <c r="O29" s="133"/>
      <c r="P29" s="136"/>
      <c r="Q29" s="137"/>
      <c r="R29" s="133"/>
      <c r="S29" s="133"/>
      <c r="T29" s="133"/>
      <c r="U29" s="133"/>
      <c r="V29" s="133"/>
      <c r="W29" s="133"/>
      <c r="X29" s="138"/>
    </row>
    <row r="30" spans="1:24" x14ac:dyDescent="0.3">
      <c r="A30" s="165" t="s">
        <v>166</v>
      </c>
      <c r="B30" s="133"/>
      <c r="C30" s="134"/>
      <c r="D30" s="134"/>
      <c r="E30" s="139"/>
      <c r="F30" s="135"/>
      <c r="G30" s="135"/>
      <c r="H30" s="135"/>
      <c r="I30" s="135"/>
      <c r="J30" s="133"/>
      <c r="K30" s="133"/>
      <c r="L30" s="133"/>
      <c r="M30" s="133"/>
      <c r="N30" s="133"/>
      <c r="O30" s="133"/>
      <c r="P30" s="136"/>
      <c r="Q30" s="137"/>
      <c r="R30" s="133"/>
      <c r="S30" s="133"/>
      <c r="T30" s="133"/>
      <c r="U30" s="133"/>
      <c r="V30" s="133"/>
      <c r="W30" s="133"/>
      <c r="X30" s="138"/>
    </row>
    <row r="31" spans="1:24" x14ac:dyDescent="0.3">
      <c r="A31" s="165" t="s">
        <v>167</v>
      </c>
      <c r="B31" s="133"/>
      <c r="C31" s="134"/>
      <c r="D31" s="134"/>
      <c r="E31" s="135"/>
      <c r="F31" s="135"/>
      <c r="G31" s="135"/>
      <c r="H31" s="135"/>
      <c r="I31" s="135"/>
      <c r="J31" s="133"/>
      <c r="K31" s="133"/>
      <c r="L31" s="133"/>
      <c r="M31" s="133"/>
      <c r="N31" s="133"/>
      <c r="O31" s="133"/>
      <c r="P31" s="136"/>
      <c r="Q31" s="137"/>
      <c r="R31" s="133"/>
      <c r="S31" s="133"/>
      <c r="T31" s="133"/>
      <c r="U31" s="133"/>
      <c r="V31" s="133"/>
      <c r="W31" s="133"/>
      <c r="X31" s="138"/>
    </row>
    <row r="32" spans="1:24" x14ac:dyDescent="0.3">
      <c r="A32" s="165" t="s">
        <v>168</v>
      </c>
      <c r="B32" s="133"/>
      <c r="C32" s="134"/>
      <c r="D32" s="134"/>
      <c r="E32" s="135"/>
      <c r="F32" s="135"/>
      <c r="G32" s="135"/>
      <c r="H32" s="135"/>
      <c r="I32" s="135"/>
      <c r="J32" s="133"/>
      <c r="K32" s="133"/>
      <c r="L32" s="133"/>
      <c r="M32" s="133"/>
      <c r="N32" s="133"/>
      <c r="O32" s="133"/>
      <c r="P32" s="136"/>
      <c r="Q32" s="137"/>
      <c r="R32" s="133"/>
      <c r="S32" s="133"/>
      <c r="T32" s="133"/>
      <c r="U32" s="133"/>
      <c r="V32" s="133"/>
      <c r="W32" s="133"/>
      <c r="X32" s="138"/>
    </row>
    <row r="33" spans="1:24" x14ac:dyDescent="0.3">
      <c r="A33" s="165" t="s">
        <v>169</v>
      </c>
      <c r="B33" s="133"/>
      <c r="C33" s="134"/>
      <c r="D33" s="134"/>
      <c r="E33" s="135"/>
      <c r="F33" s="135"/>
      <c r="G33" s="135"/>
      <c r="H33" s="135"/>
      <c r="I33" s="135"/>
      <c r="J33" s="133"/>
      <c r="K33" s="133"/>
      <c r="L33" s="133"/>
      <c r="M33" s="133"/>
      <c r="N33" s="133"/>
      <c r="O33" s="133"/>
      <c r="P33" s="136"/>
      <c r="Q33" s="137"/>
      <c r="R33" s="133"/>
      <c r="S33" s="133"/>
      <c r="T33" s="133"/>
      <c r="U33" s="133"/>
      <c r="V33" s="133"/>
      <c r="W33" s="133"/>
      <c r="X33" s="138"/>
    </row>
    <row r="34" spans="1:24" x14ac:dyDescent="0.3">
      <c r="A34" s="165" t="s">
        <v>170</v>
      </c>
      <c r="B34" s="133"/>
      <c r="C34" s="134"/>
      <c r="D34" s="134"/>
      <c r="E34" s="135"/>
      <c r="F34" s="135"/>
      <c r="G34" s="135"/>
      <c r="H34" s="135"/>
      <c r="I34" s="135"/>
      <c r="J34" s="133"/>
      <c r="K34" s="133"/>
      <c r="L34" s="133"/>
      <c r="M34" s="133"/>
      <c r="N34" s="133"/>
      <c r="O34" s="133"/>
      <c r="P34" s="136"/>
      <c r="Q34" s="137"/>
      <c r="R34" s="133"/>
      <c r="S34" s="133"/>
      <c r="T34" s="133"/>
      <c r="U34" s="133"/>
      <c r="V34" s="133"/>
      <c r="W34" s="133"/>
      <c r="X34" s="138"/>
    </row>
    <row r="35" spans="1:24" x14ac:dyDescent="0.3">
      <c r="A35" s="165" t="s">
        <v>171</v>
      </c>
      <c r="B35" s="133"/>
      <c r="C35" s="134"/>
      <c r="D35" s="134"/>
      <c r="E35" s="135"/>
      <c r="F35" s="135"/>
      <c r="G35" s="135"/>
      <c r="H35" s="135"/>
      <c r="I35" s="135"/>
      <c r="J35" s="133"/>
      <c r="K35" s="133"/>
      <c r="L35" s="133"/>
      <c r="M35" s="133"/>
      <c r="N35" s="133"/>
      <c r="O35" s="133"/>
      <c r="P35" s="136"/>
      <c r="Q35" s="137"/>
      <c r="R35" s="133"/>
      <c r="S35" s="133"/>
      <c r="T35" s="133"/>
      <c r="U35" s="133"/>
      <c r="V35" s="133"/>
      <c r="W35" s="133"/>
      <c r="X35" s="138"/>
    </row>
    <row r="36" spans="1:24" x14ac:dyDescent="0.3">
      <c r="A36" s="165" t="s">
        <v>172</v>
      </c>
      <c r="B36" s="133"/>
      <c r="C36" s="134"/>
      <c r="D36" s="134"/>
      <c r="E36" s="135"/>
      <c r="F36" s="135"/>
      <c r="G36" s="135"/>
      <c r="H36" s="135"/>
      <c r="I36" s="135"/>
      <c r="J36" s="133"/>
      <c r="K36" s="133"/>
      <c r="L36" s="133"/>
      <c r="M36" s="133"/>
      <c r="N36" s="133"/>
      <c r="O36" s="133"/>
      <c r="P36" s="136"/>
      <c r="Q36" s="137"/>
      <c r="R36" s="133"/>
      <c r="S36" s="133"/>
      <c r="T36" s="133"/>
      <c r="U36" s="133"/>
      <c r="V36" s="133"/>
      <c r="W36" s="133"/>
      <c r="X36" s="138"/>
    </row>
    <row r="37" spans="1:24" x14ac:dyDescent="0.3">
      <c r="A37" s="165" t="s">
        <v>173</v>
      </c>
      <c r="B37" s="133"/>
      <c r="C37" s="134"/>
      <c r="D37" s="134"/>
      <c r="E37" s="135"/>
      <c r="F37" s="135"/>
      <c r="G37" s="135"/>
      <c r="H37" s="135"/>
      <c r="I37" s="135"/>
      <c r="J37" s="133"/>
      <c r="K37" s="133"/>
      <c r="L37" s="133"/>
      <c r="M37" s="133"/>
      <c r="N37" s="133"/>
      <c r="O37" s="133"/>
      <c r="P37" s="136"/>
      <c r="Q37" s="137"/>
      <c r="R37" s="133"/>
      <c r="S37" s="133"/>
      <c r="T37" s="133"/>
      <c r="U37" s="133"/>
      <c r="V37" s="133"/>
      <c r="W37" s="133"/>
      <c r="X37" s="138"/>
    </row>
    <row r="38" spans="1:24" x14ac:dyDescent="0.3">
      <c r="A38" s="165" t="s">
        <v>174</v>
      </c>
      <c r="B38" s="133"/>
      <c r="C38" s="134"/>
      <c r="D38" s="134"/>
      <c r="E38" s="135"/>
      <c r="F38" s="135"/>
      <c r="G38" s="135"/>
      <c r="H38" s="135"/>
      <c r="I38" s="135"/>
      <c r="J38" s="133"/>
      <c r="K38" s="133"/>
      <c r="L38" s="133"/>
      <c r="M38" s="133"/>
      <c r="N38" s="133"/>
      <c r="O38" s="133"/>
      <c r="P38" s="136"/>
      <c r="Q38" s="137"/>
      <c r="R38" s="133"/>
      <c r="S38" s="133"/>
      <c r="T38" s="133"/>
      <c r="U38" s="133"/>
      <c r="V38" s="133"/>
      <c r="W38" s="133"/>
      <c r="X38" s="138"/>
    </row>
    <row r="39" spans="1:24" x14ac:dyDescent="0.3">
      <c r="A39" s="165" t="s">
        <v>175</v>
      </c>
      <c r="B39" s="133"/>
      <c r="C39" s="134"/>
      <c r="D39" s="134"/>
      <c r="E39" s="135"/>
      <c r="F39" s="135"/>
      <c r="G39" s="135"/>
      <c r="H39" s="135"/>
      <c r="I39" s="135"/>
      <c r="J39" s="133"/>
      <c r="K39" s="133"/>
      <c r="L39" s="133"/>
      <c r="M39" s="133"/>
      <c r="N39" s="133"/>
      <c r="O39" s="133"/>
      <c r="P39" s="136"/>
      <c r="Q39" s="137"/>
      <c r="R39" s="133"/>
      <c r="S39" s="133"/>
      <c r="T39" s="133"/>
      <c r="U39" s="133"/>
      <c r="V39" s="133"/>
      <c r="W39" s="133"/>
      <c r="X39" s="138"/>
    </row>
    <row r="40" spans="1:24" x14ac:dyDescent="0.3">
      <c r="A40" s="165" t="s">
        <v>176</v>
      </c>
      <c r="B40" s="133"/>
      <c r="C40" s="134"/>
      <c r="D40" s="134"/>
      <c r="E40" s="135"/>
      <c r="F40" s="135"/>
      <c r="G40" s="135"/>
      <c r="H40" s="135"/>
      <c r="I40" s="135"/>
      <c r="J40" s="133"/>
      <c r="K40" s="133"/>
      <c r="L40" s="133"/>
      <c r="M40" s="133"/>
      <c r="N40" s="133"/>
      <c r="O40" s="133"/>
      <c r="P40" s="136"/>
      <c r="Q40" s="137"/>
      <c r="R40" s="133"/>
      <c r="S40" s="133"/>
      <c r="T40" s="133"/>
      <c r="U40" s="133"/>
      <c r="V40" s="133"/>
      <c r="W40" s="133"/>
      <c r="X40" s="138"/>
    </row>
    <row r="41" spans="1:24" x14ac:dyDescent="0.3">
      <c r="A41" s="165" t="s">
        <v>177</v>
      </c>
      <c r="B41" s="133"/>
      <c r="C41" s="134"/>
      <c r="D41" s="134"/>
      <c r="E41" s="135"/>
      <c r="F41" s="135"/>
      <c r="G41" s="135"/>
      <c r="H41" s="135"/>
      <c r="I41" s="135"/>
      <c r="J41" s="133"/>
      <c r="K41" s="133"/>
      <c r="L41" s="133"/>
      <c r="M41" s="133"/>
      <c r="N41" s="133"/>
      <c r="O41" s="133"/>
      <c r="P41" s="136"/>
      <c r="Q41" s="137"/>
      <c r="R41" s="133"/>
      <c r="S41" s="133"/>
      <c r="T41" s="133"/>
      <c r="U41" s="133"/>
      <c r="V41" s="133"/>
      <c r="W41" s="133"/>
      <c r="X41" s="138"/>
    </row>
    <row r="42" spans="1:24" x14ac:dyDescent="0.3">
      <c r="A42" s="165" t="s">
        <v>178</v>
      </c>
      <c r="B42" s="133"/>
      <c r="C42" s="134"/>
      <c r="D42" s="134"/>
      <c r="E42" s="135"/>
      <c r="F42" s="135"/>
      <c r="G42" s="135"/>
      <c r="H42" s="135"/>
      <c r="I42" s="135"/>
      <c r="J42" s="133"/>
      <c r="K42" s="133"/>
      <c r="L42" s="133"/>
      <c r="M42" s="133"/>
      <c r="N42" s="133"/>
      <c r="O42" s="133"/>
      <c r="P42" s="136"/>
      <c r="Q42" s="137"/>
      <c r="R42" s="133"/>
      <c r="S42" s="133"/>
      <c r="T42" s="133"/>
      <c r="U42" s="133"/>
      <c r="V42" s="133"/>
      <c r="W42" s="133"/>
      <c r="X42" s="138"/>
    </row>
    <row r="43" spans="1:24" x14ac:dyDescent="0.3">
      <c r="A43" s="165" t="s">
        <v>179</v>
      </c>
      <c r="B43" s="133"/>
      <c r="C43" s="134"/>
      <c r="D43" s="134"/>
      <c r="E43" s="135"/>
      <c r="F43" s="135"/>
      <c r="G43" s="135"/>
      <c r="H43" s="135"/>
      <c r="I43" s="135"/>
      <c r="J43" s="133"/>
      <c r="K43" s="133"/>
      <c r="L43" s="133"/>
      <c r="M43" s="133"/>
      <c r="N43" s="133"/>
      <c r="O43" s="133"/>
      <c r="P43" s="136"/>
      <c r="Q43" s="137"/>
      <c r="R43" s="133"/>
      <c r="S43" s="133"/>
      <c r="T43" s="133"/>
      <c r="U43" s="133"/>
      <c r="V43" s="133"/>
      <c r="W43" s="133"/>
      <c r="X43" s="138"/>
    </row>
    <row r="44" spans="1:24" x14ac:dyDescent="0.3">
      <c r="A44" s="165" t="s">
        <v>180</v>
      </c>
      <c r="B44" s="133"/>
      <c r="C44" s="134"/>
      <c r="D44" s="134"/>
      <c r="E44" s="135"/>
      <c r="F44" s="135"/>
      <c r="G44" s="135"/>
      <c r="H44" s="135"/>
      <c r="I44" s="135"/>
      <c r="J44" s="133"/>
      <c r="K44" s="133"/>
      <c r="L44" s="133"/>
      <c r="M44" s="133"/>
      <c r="N44" s="133"/>
      <c r="O44" s="133"/>
      <c r="P44" s="136"/>
      <c r="Q44" s="137"/>
      <c r="R44" s="133"/>
      <c r="S44" s="133"/>
      <c r="T44" s="133"/>
      <c r="U44" s="133"/>
      <c r="V44" s="133"/>
      <c r="W44" s="133"/>
      <c r="X44" s="138"/>
    </row>
    <row r="45" spans="1:24" x14ac:dyDescent="0.3">
      <c r="A45" s="165" t="s">
        <v>181</v>
      </c>
      <c r="B45" s="133"/>
      <c r="C45" s="134"/>
      <c r="D45" s="134"/>
      <c r="E45" s="135"/>
      <c r="F45" s="135"/>
      <c r="G45" s="135"/>
      <c r="H45" s="135"/>
      <c r="I45" s="135"/>
      <c r="J45" s="133"/>
      <c r="K45" s="133"/>
      <c r="L45" s="133"/>
      <c r="M45" s="133"/>
      <c r="N45" s="133"/>
      <c r="O45" s="133"/>
      <c r="P45" s="136"/>
      <c r="Q45" s="137"/>
      <c r="R45" s="133"/>
      <c r="S45" s="133"/>
      <c r="T45" s="133"/>
      <c r="U45" s="133"/>
      <c r="V45" s="133"/>
      <c r="W45" s="133"/>
      <c r="X45" s="138"/>
    </row>
    <row r="46" spans="1:24" x14ac:dyDescent="0.3">
      <c r="A46" s="165" t="s">
        <v>182</v>
      </c>
      <c r="B46" s="133"/>
      <c r="C46" s="134"/>
      <c r="D46" s="134"/>
      <c r="E46" s="135"/>
      <c r="F46" s="135"/>
      <c r="G46" s="135"/>
      <c r="H46" s="135"/>
      <c r="I46" s="135"/>
      <c r="J46" s="133"/>
      <c r="K46" s="133"/>
      <c r="L46" s="133"/>
      <c r="M46" s="133"/>
      <c r="N46" s="133"/>
      <c r="O46" s="133"/>
      <c r="P46" s="136"/>
      <c r="Q46" s="137"/>
      <c r="R46" s="133"/>
      <c r="S46" s="133"/>
      <c r="T46" s="133"/>
      <c r="U46" s="133"/>
      <c r="V46" s="133"/>
      <c r="W46" s="133"/>
      <c r="X46" s="138"/>
    </row>
    <row r="47" spans="1:24" x14ac:dyDescent="0.3">
      <c r="A47" s="165" t="s">
        <v>183</v>
      </c>
      <c r="B47" s="133"/>
      <c r="C47" s="134"/>
      <c r="D47" s="134"/>
      <c r="E47" s="135"/>
      <c r="F47" s="135"/>
      <c r="G47" s="135"/>
      <c r="H47" s="135"/>
      <c r="I47" s="135"/>
      <c r="J47" s="133"/>
      <c r="K47" s="133"/>
      <c r="L47" s="133"/>
      <c r="M47" s="133"/>
      <c r="N47" s="133"/>
      <c r="O47" s="133"/>
      <c r="P47" s="136"/>
      <c r="Q47" s="137"/>
      <c r="R47" s="133"/>
      <c r="S47" s="133"/>
      <c r="T47" s="133"/>
      <c r="U47" s="133"/>
      <c r="V47" s="133"/>
      <c r="W47" s="133"/>
      <c r="X47" s="138"/>
    </row>
    <row r="48" spans="1:24" x14ac:dyDescent="0.3">
      <c r="A48" s="165" t="s">
        <v>184</v>
      </c>
      <c r="B48" s="133"/>
      <c r="C48" s="134"/>
      <c r="D48" s="134"/>
      <c r="E48" s="135"/>
      <c r="F48" s="135"/>
      <c r="G48" s="135"/>
      <c r="H48" s="135"/>
      <c r="I48" s="135"/>
      <c r="J48" s="133"/>
      <c r="K48" s="133"/>
      <c r="L48" s="133"/>
      <c r="M48" s="133"/>
      <c r="N48" s="133"/>
      <c r="O48" s="133"/>
      <c r="P48" s="136"/>
      <c r="Q48" s="137"/>
      <c r="R48" s="133"/>
      <c r="S48" s="133"/>
      <c r="T48" s="133"/>
      <c r="U48" s="133"/>
      <c r="V48" s="133"/>
      <c r="W48" s="133"/>
      <c r="X48" s="138"/>
    </row>
    <row r="49" spans="1:24" x14ac:dyDescent="0.3">
      <c r="A49" s="165" t="s">
        <v>185</v>
      </c>
      <c r="B49" s="133"/>
      <c r="C49" s="134"/>
      <c r="D49" s="134"/>
      <c r="E49" s="135"/>
      <c r="F49" s="135"/>
      <c r="G49" s="135"/>
      <c r="H49" s="135"/>
      <c r="I49" s="135"/>
      <c r="J49" s="133"/>
      <c r="K49" s="133"/>
      <c r="L49" s="133"/>
      <c r="M49" s="133"/>
      <c r="N49" s="133"/>
      <c r="O49" s="133"/>
      <c r="P49" s="136"/>
      <c r="Q49" s="137"/>
      <c r="R49" s="133"/>
      <c r="S49" s="133"/>
      <c r="T49" s="133"/>
      <c r="U49" s="133"/>
      <c r="V49" s="133"/>
      <c r="W49" s="133"/>
      <c r="X49" s="138"/>
    </row>
    <row r="50" spans="1:24" x14ac:dyDescent="0.3">
      <c r="A50" s="165" t="s">
        <v>186</v>
      </c>
      <c r="B50" s="133"/>
      <c r="C50" s="134"/>
      <c r="D50" s="134"/>
      <c r="E50" s="135"/>
      <c r="F50" s="135"/>
      <c r="G50" s="135"/>
      <c r="H50" s="135"/>
      <c r="I50" s="135"/>
      <c r="J50" s="133"/>
      <c r="K50" s="133"/>
      <c r="L50" s="133"/>
      <c r="M50" s="133"/>
      <c r="N50" s="133"/>
      <c r="O50" s="133"/>
      <c r="P50" s="136"/>
      <c r="Q50" s="137"/>
      <c r="R50" s="133"/>
      <c r="S50" s="133"/>
      <c r="T50" s="133"/>
      <c r="U50" s="133"/>
      <c r="V50" s="133"/>
      <c r="W50" s="133"/>
      <c r="X50" s="138"/>
    </row>
    <row r="51" spans="1:24" x14ac:dyDescent="0.3">
      <c r="A51" s="165" t="s">
        <v>187</v>
      </c>
      <c r="B51" s="133"/>
      <c r="C51" s="134"/>
      <c r="D51" s="134"/>
      <c r="E51" s="135"/>
      <c r="F51" s="135"/>
      <c r="G51" s="135"/>
      <c r="H51" s="135"/>
      <c r="I51" s="135"/>
      <c r="J51" s="133"/>
      <c r="K51" s="133"/>
      <c r="L51" s="133"/>
      <c r="M51" s="133"/>
      <c r="N51" s="133"/>
      <c r="O51" s="133"/>
      <c r="P51" s="136"/>
      <c r="Q51" s="137"/>
      <c r="R51" s="133"/>
      <c r="S51" s="133"/>
      <c r="T51" s="133"/>
      <c r="U51" s="133"/>
      <c r="V51" s="133"/>
      <c r="W51" s="133"/>
      <c r="X51" s="138"/>
    </row>
    <row r="52" spans="1:24" x14ac:dyDescent="0.3">
      <c r="A52" s="165" t="s">
        <v>188</v>
      </c>
      <c r="B52" s="133"/>
      <c r="C52" s="134"/>
      <c r="D52" s="134"/>
      <c r="E52" s="135"/>
      <c r="F52" s="135"/>
      <c r="G52" s="135"/>
      <c r="H52" s="135"/>
      <c r="I52" s="135"/>
      <c r="J52" s="133"/>
      <c r="K52" s="133"/>
      <c r="L52" s="133"/>
      <c r="M52" s="133"/>
      <c r="N52" s="133"/>
      <c r="O52" s="133"/>
      <c r="P52" s="136"/>
      <c r="Q52" s="137"/>
      <c r="R52" s="133"/>
      <c r="S52" s="133"/>
      <c r="T52" s="133"/>
      <c r="U52" s="133"/>
      <c r="V52" s="133"/>
      <c r="W52" s="133"/>
      <c r="X52" s="138"/>
    </row>
    <row r="53" spans="1:24" x14ac:dyDescent="0.3">
      <c r="A53" s="165" t="s">
        <v>189</v>
      </c>
      <c r="B53" s="133"/>
      <c r="C53" s="134"/>
      <c r="D53" s="134"/>
      <c r="E53" s="135"/>
      <c r="F53" s="135"/>
      <c r="G53" s="135"/>
      <c r="H53" s="135"/>
      <c r="I53" s="135"/>
      <c r="J53" s="133"/>
      <c r="K53" s="133"/>
      <c r="L53" s="133"/>
      <c r="M53" s="133"/>
      <c r="N53" s="133"/>
      <c r="O53" s="133"/>
      <c r="P53" s="136"/>
      <c r="Q53" s="137"/>
      <c r="R53" s="133"/>
      <c r="S53" s="133"/>
      <c r="T53" s="133"/>
      <c r="U53" s="133"/>
      <c r="V53" s="133"/>
      <c r="W53" s="133"/>
      <c r="X53" s="138"/>
    </row>
    <row r="54" spans="1:24" ht="17.25" thickBot="1" x14ac:dyDescent="0.35">
      <c r="A54" s="166" t="s">
        <v>190</v>
      </c>
      <c r="B54" s="140"/>
      <c r="C54" s="141"/>
      <c r="D54" s="141"/>
      <c r="E54" s="142"/>
      <c r="F54" s="142"/>
      <c r="G54" s="142"/>
      <c r="H54" s="142"/>
      <c r="I54" s="142"/>
      <c r="J54" s="140"/>
      <c r="K54" s="140"/>
      <c r="L54" s="140"/>
      <c r="M54" s="140"/>
      <c r="N54" s="140"/>
      <c r="O54" s="140"/>
      <c r="P54" s="143"/>
      <c r="Q54" s="144"/>
      <c r="R54" s="140"/>
      <c r="S54" s="140"/>
      <c r="T54" s="140"/>
      <c r="U54" s="140"/>
      <c r="V54" s="140"/>
      <c r="W54" s="140"/>
      <c r="X54" s="145"/>
    </row>
  </sheetData>
  <autoFilter ref="B3:WVX5">
    <filterColumn colId="8" showButton="0"/>
    <filterColumn colId="9" showButton="0"/>
    <filterColumn colId="10" showButton="0"/>
  </autoFilter>
  <mergeCells count="25">
    <mergeCell ref="J3:M3"/>
    <mergeCell ref="N3:N5"/>
    <mergeCell ref="P3:P5"/>
    <mergeCell ref="B3:B5"/>
    <mergeCell ref="C3:C5"/>
    <mergeCell ref="E3:E5"/>
    <mergeCell ref="O3:O5"/>
    <mergeCell ref="F3:F5"/>
    <mergeCell ref="G3:G5"/>
    <mergeCell ref="Y3:Y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</mergeCells>
  <hyperlinks>
    <hyperlink ref="G6" r:id="rId1"/>
    <hyperlink ref="G7" r:id="rId2"/>
    <hyperlink ref="G8" r:id="rId3"/>
    <hyperlink ref="G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4.140625" customWidth="1"/>
    <col min="4" max="4" width="33.28515625" customWidth="1"/>
    <col min="5" max="5" width="16.7109375" customWidth="1"/>
    <col min="6" max="9" width="17.42578125" customWidth="1"/>
    <col min="10" max="10" width="14.42578125" customWidth="1"/>
    <col min="11" max="11" width="31" customWidth="1"/>
  </cols>
  <sheetData>
    <row r="1" spans="1:11" ht="18" x14ac:dyDescent="0.25">
      <c r="A1" s="195" t="s">
        <v>132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x14ac:dyDescent="0.25">
      <c r="A2" s="196" t="s">
        <v>196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6.5" thickBot="1" x14ac:dyDescent="0.3">
      <c r="A3" s="160"/>
      <c r="B3" s="160"/>
      <c r="C3" s="160"/>
      <c r="D3" s="160"/>
    </row>
    <row r="4" spans="1:11" ht="40.5" customHeight="1" thickBot="1" x14ac:dyDescent="0.3">
      <c r="A4" s="201" t="s">
        <v>195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47.25" customHeight="1" thickBot="1" x14ac:dyDescent="0.3">
      <c r="A5" s="204" t="s">
        <v>133</v>
      </c>
      <c r="B5" s="204" t="s">
        <v>134</v>
      </c>
      <c r="C5" s="204" t="s">
        <v>135</v>
      </c>
      <c r="D5" s="206" t="s">
        <v>136</v>
      </c>
      <c r="E5" s="197" t="s">
        <v>23</v>
      </c>
      <c r="F5" s="198" t="s">
        <v>191</v>
      </c>
      <c r="G5" s="198"/>
      <c r="H5" s="198"/>
      <c r="I5" s="198"/>
      <c r="J5" s="199" t="s">
        <v>192</v>
      </c>
      <c r="K5" s="200" t="s">
        <v>6</v>
      </c>
    </row>
    <row r="6" spans="1:11" ht="86.25" customHeight="1" thickBot="1" x14ac:dyDescent="0.3">
      <c r="A6" s="205"/>
      <c r="B6" s="205"/>
      <c r="C6" s="205"/>
      <c r="D6" s="207"/>
      <c r="E6" s="197"/>
      <c r="F6" s="167" t="s">
        <v>43</v>
      </c>
      <c r="G6" s="167" t="s">
        <v>193</v>
      </c>
      <c r="H6" s="167" t="s">
        <v>68</v>
      </c>
      <c r="I6" s="167" t="s">
        <v>74</v>
      </c>
      <c r="J6" s="199"/>
      <c r="K6" s="200"/>
    </row>
    <row r="7" spans="1:11" ht="137.25" customHeight="1" thickBot="1" x14ac:dyDescent="0.3">
      <c r="A7" s="171">
        <f>+A6+1</f>
        <v>1</v>
      </c>
      <c r="B7" s="172" t="s">
        <v>138</v>
      </c>
      <c r="C7" s="173" t="s">
        <v>139</v>
      </c>
      <c r="D7" s="174" t="s">
        <v>140</v>
      </c>
      <c r="E7" s="168">
        <v>20.22</v>
      </c>
      <c r="F7" s="169">
        <f>'[1]1'!Z61</f>
        <v>0</v>
      </c>
      <c r="G7" s="169">
        <f>'[1]1'!Z68</f>
        <v>0</v>
      </c>
      <c r="H7" s="169">
        <f>'[1]1'!Z75</f>
        <v>0</v>
      </c>
      <c r="I7" s="169">
        <f>'[1]1'!Z83</f>
        <v>0</v>
      </c>
      <c r="J7" s="168">
        <f>SUM(E7:I7)</f>
        <v>20.22</v>
      </c>
      <c r="K7" s="170" t="s">
        <v>194</v>
      </c>
    </row>
    <row r="8" spans="1:11" x14ac:dyDescent="0.25">
      <c r="A8" s="161" t="s">
        <v>137</v>
      </c>
      <c r="B8" s="162"/>
      <c r="C8" s="162"/>
      <c r="D8" s="163"/>
    </row>
    <row r="9" spans="1:11" x14ac:dyDescent="0.25">
      <c r="B9" s="164"/>
    </row>
    <row r="12" spans="1:11" x14ac:dyDescent="0.25">
      <c r="B12" s="164"/>
    </row>
  </sheetData>
  <sheetProtection password="F56E" sheet="1" objects="1" scenarios="1" selectLockedCells="1" selectUnlockedCells="1"/>
  <mergeCells count="11">
    <mergeCell ref="A1:K1"/>
    <mergeCell ref="A2:K2"/>
    <mergeCell ref="E5:E6"/>
    <mergeCell ref="F5:I5"/>
    <mergeCell ref="J5:J6"/>
    <mergeCell ref="K5:K6"/>
    <mergeCell ref="A4:K4"/>
    <mergeCell ref="A5:A6"/>
    <mergeCell ref="B5:B6"/>
    <mergeCell ref="C5:C6"/>
    <mergeCell ref="D5:D6"/>
  </mergeCells>
  <pageMargins left="0.11811023622047245" right="0" top="0.55118110236220474" bottom="0.55118110236220474" header="0.31496062992125984" footer="0"/>
  <pageSetup paperSize="14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54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PLANTA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CEA-P-04-3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5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6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8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>PEREZ Y SOTO DOMINGUEZ ALEJANDRO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 t="str">
        <f ca="1">(INDIRECT("GENERAL!J"&amp;P2+5))</f>
        <v>ECONOMISTA/UNIVERSIDAD DEL VALLE/2008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 t="str">
        <f ca="1">(INDIRECT("GENERAL!K"&amp;P2+5))</f>
        <v>NO REGISTRA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35"/>
      <c r="E18" s="301" t="str">
        <f ca="1">(INDIRECT("GENERAL!L"&amp;P2+5))</f>
        <v>MASTER EN ECONOMIA DE LA ESCUELA AUSTRIACA/UNIVERSIDAD REY JUAN CARLOS (ESPAÑA)/2012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 t="str">
        <f ca="1">(INDIRECT("GENERAL!M"&amp;P2+5))</f>
        <v>ESTUDIOS DE DOCTOR EN ECONOMIA/ UNIVERSIDAD REY JUAN CARLOS (ESPAÑA)/2014/ SIN ANEXO DE TERMINACION DE ESTUDIOS NI CONVALIDADCION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38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38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38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92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54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PLANTA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CEA-P-04-3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49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50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51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>BARRERA ESCOBAR ALEJANDRO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 t="str">
        <f ca="1">(INDIRECT("GENERAL!J"&amp;P2+5))</f>
        <v>ECONOMISTA/UNIVERSIDAD MANIZALES/2010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 t="str">
        <f ca="1">(INDIRECT("GENERAL!K"&amp;P2+5))</f>
        <v>NO REGISTRA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148"/>
      <c r="E18" s="301" t="str">
        <f ca="1">(INDIRECT("GENERAL!L"&amp;P2+5))</f>
        <v>MAGISTER EN CIENCIA Y ECONOMIA Y FINANZAS/UNIVERSITA DEGLI STUDI DE PALERMO (ITALIA)/2013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 t="str">
        <f ca="1">(INDIRECT("GENERAL!M"&amp;P2+5))</f>
        <v>NO REGISTRA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147"/>
      <c r="D21" s="39"/>
      <c r="E21" s="39"/>
      <c r="F21" s="39"/>
      <c r="G21" s="39"/>
      <c r="H21" s="39"/>
      <c r="I21" s="39"/>
      <c r="J21" s="39"/>
      <c r="K21" s="39"/>
      <c r="L21" s="39"/>
      <c r="M21" s="147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147"/>
      <c r="D26" s="39"/>
      <c r="E26" s="39"/>
      <c r="F26" s="39"/>
      <c r="G26" s="39"/>
      <c r="H26" s="39"/>
      <c r="I26" s="39"/>
      <c r="J26" s="39"/>
      <c r="K26" s="39"/>
      <c r="L26" s="39"/>
      <c r="M26" s="147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47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47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147"/>
      <c r="D36" s="39"/>
      <c r="E36" s="39"/>
      <c r="F36" s="39"/>
      <c r="G36" s="39"/>
      <c r="H36" s="39"/>
      <c r="I36" s="39"/>
      <c r="J36" s="39"/>
      <c r="K36" s="39"/>
      <c r="L36" s="39"/>
      <c r="M36" s="147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47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50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0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152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50"/>
      <c r="K75" s="150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50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54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PLANTA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CEA-P-04-3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49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50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51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>CASTELBLANCO BEDOYA CLAUDIA YANNETH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 t="str">
        <f ca="1">(INDIRECT("GENERAL!J"&amp;P2+5))</f>
        <v>ECONOMIA/UNIVERSIDAD PEDAGOGICA Y TECNOLOGICA DE COLOMBIA /1999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 t="str">
        <f ca="1">(INDIRECT("GENERAL!K"&amp;P2+5))</f>
        <v>ESPECIALISTA EN SALUD OCUPACIONAL Y PREVENCION DE RIESGOS LABORALES/UNIVERSIDAD PEDAGOGICA Y TECNOLOGICA DE COLOMBIA/2011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148"/>
      <c r="E18" s="301" t="str">
        <f ca="1">(INDIRECT("GENERAL!L"&amp;P2+5))</f>
        <v>MASTER EN TEORIA Y POLITICA ECONOMICA/ PONTIFICIA UNIVERSIDAD JAVERIANA/2004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 t="str">
        <f ca="1">(INDIRECT("GENERAL!M"&amp;P2+5))</f>
        <v>NO REGISTRA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147"/>
      <c r="D21" s="39"/>
      <c r="E21" s="39"/>
      <c r="F21" s="39"/>
      <c r="G21" s="39"/>
      <c r="H21" s="39"/>
      <c r="I21" s="39"/>
      <c r="J21" s="39"/>
      <c r="K21" s="39"/>
      <c r="L21" s="39"/>
      <c r="M21" s="147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147"/>
      <c r="D26" s="39"/>
      <c r="E26" s="39"/>
      <c r="F26" s="39"/>
      <c r="G26" s="39"/>
      <c r="H26" s="39"/>
      <c r="I26" s="39"/>
      <c r="J26" s="39"/>
      <c r="K26" s="39"/>
      <c r="L26" s="39"/>
      <c r="M26" s="147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47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47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147"/>
      <c r="D36" s="39"/>
      <c r="E36" s="39"/>
      <c r="F36" s="39"/>
      <c r="G36" s="39"/>
      <c r="H36" s="39"/>
      <c r="I36" s="39"/>
      <c r="J36" s="39"/>
      <c r="K36" s="39"/>
      <c r="L36" s="39"/>
      <c r="M36" s="147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47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50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0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152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50"/>
      <c r="K75" s="150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50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54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PLANTA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CEA-P-04-3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49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50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51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 xml:space="preserve"> 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>
        <f ca="1">(INDIRECT("GENERAL!J"&amp;P2+5))</f>
        <v>0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>
        <f ca="1">(INDIRECT("GENERAL!K"&amp;P2+5))</f>
        <v>0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148"/>
      <c r="E18" s="301">
        <f ca="1">(INDIRECT("GENERAL!L"&amp;P2+5))</f>
        <v>0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>
        <f ca="1">(INDIRECT("GENERAL!M"&amp;P2+5))</f>
        <v>0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147"/>
      <c r="D21" s="39"/>
      <c r="E21" s="39"/>
      <c r="F21" s="39"/>
      <c r="G21" s="39"/>
      <c r="H21" s="39"/>
      <c r="I21" s="39"/>
      <c r="J21" s="39"/>
      <c r="K21" s="39"/>
      <c r="L21" s="39"/>
      <c r="M21" s="147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53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147"/>
      <c r="D26" s="39"/>
      <c r="E26" s="39"/>
      <c r="F26" s="39"/>
      <c r="G26" s="39"/>
      <c r="H26" s="39"/>
      <c r="I26" s="39"/>
      <c r="J26" s="39"/>
      <c r="K26" s="39"/>
      <c r="L26" s="39"/>
      <c r="M26" s="147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47"/>
      <c r="N27" s="153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47"/>
      <c r="N32" s="153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147"/>
      <c r="D36" s="39"/>
      <c r="E36" s="39"/>
      <c r="F36" s="39"/>
      <c r="G36" s="39"/>
      <c r="H36" s="39"/>
      <c r="I36" s="39"/>
      <c r="J36" s="39"/>
      <c r="K36" s="39"/>
      <c r="L36" s="39"/>
      <c r="M36" s="147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47"/>
      <c r="N37" s="153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50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0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152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50"/>
      <c r="K75" s="150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50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RESULTADOS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2014-07-02T20:11:41Z</cp:lastPrinted>
  <dcterms:created xsi:type="dcterms:W3CDTF">2014-02-18T13:10:52Z</dcterms:created>
  <dcterms:modified xsi:type="dcterms:W3CDTF">2014-07-18T15:32:31Z</dcterms:modified>
</cp:coreProperties>
</file>