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S\"/>
    </mc:Choice>
  </mc:AlternateContent>
  <workbookProtection workbookPassword="E57A" lockStructure="1"/>
  <bookViews>
    <workbookView xWindow="0" yWindow="0" windowWidth="24000" windowHeight="9435" tabRatio="500" firstSheet="1" activeTab="3"/>
  </bookViews>
  <sheets>
    <sheet name="GENERAL" sheetId="1" state="hidden" r:id="rId1"/>
    <sheet name="1" sheetId="20" r:id="rId2"/>
    <sheet name="EVALUACIÓN DEL PERFIL" sheetId="23" r:id="rId3"/>
    <sheet name="INFORMACIÓN IMPORTANTE" sheetId="24" r:id="rId4"/>
    <sheet name="4" sheetId="2" state="hidden" r:id="rId5"/>
    <sheet name="2" sheetId="18" state="hidden" r:id="rId6"/>
    <sheet name="3" sheetId="19" state="hidden" r:id="rId7"/>
    <sheet name="5" sheetId="21" state="hidden" r:id="rId8"/>
    <sheet name="6" sheetId="22" state="hidden" r:id="rId9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0" l="1"/>
  <c r="A8" i="23" l="1"/>
  <c r="A9" i="23" s="1"/>
  <c r="A10" i="23" s="1"/>
  <c r="A11" i="23" s="1"/>
  <c r="A12" i="23" s="1"/>
  <c r="N96" i="22" l="1"/>
  <c r="N88" i="22"/>
  <c r="I79" i="22"/>
  <c r="N78" i="22"/>
  <c r="N77" i="22"/>
  <c r="N76" i="22"/>
  <c r="K72" i="22"/>
  <c r="J72" i="22"/>
  <c r="I72" i="22"/>
  <c r="N71" i="22"/>
  <c r="N70" i="22"/>
  <c r="N69" i="22"/>
  <c r="K65" i="22"/>
  <c r="J65" i="22"/>
  <c r="I65" i="22"/>
  <c r="N64" i="22"/>
  <c r="N63" i="22"/>
  <c r="N62" i="22"/>
  <c r="N61" i="22"/>
  <c r="N60" i="22"/>
  <c r="N65" i="22" s="1"/>
  <c r="N66" i="22" s="1"/>
  <c r="N93" i="22" s="1"/>
  <c r="N59" i="22"/>
  <c r="N58" i="22"/>
  <c r="N37" i="22"/>
  <c r="J10" i="22" s="1"/>
  <c r="N32" i="22"/>
  <c r="I10" i="22" s="1"/>
  <c r="N27" i="22"/>
  <c r="N22" i="22"/>
  <c r="H10" i="22"/>
  <c r="G10" i="22"/>
  <c r="F10" i="22"/>
  <c r="E10" i="22"/>
  <c r="C10" i="22"/>
  <c r="E5" i="22"/>
  <c r="E4" i="22"/>
  <c r="P2" i="22"/>
  <c r="D14" i="22"/>
  <c r="N10" i="22" l="1"/>
  <c r="N40" i="22"/>
  <c r="N92" i="22" s="1"/>
  <c r="N72" i="22"/>
  <c r="N73" i="22" s="1"/>
  <c r="N94" i="22" s="1"/>
  <c r="N80" i="22"/>
  <c r="N95" i="22" s="1"/>
  <c r="N96" i="2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2" i="20" s="1"/>
  <c r="N73" i="20" s="1"/>
  <c r="N94" i="20" s="1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J10" i="20" s="1"/>
  <c r="N32" i="20"/>
  <c r="N27" i="20"/>
  <c r="H10" i="20" s="1"/>
  <c r="N22" i="20"/>
  <c r="I10" i="20"/>
  <c r="G10" i="20"/>
  <c r="F10" i="20"/>
  <c r="E10" i="20"/>
  <c r="C10" i="20"/>
  <c r="E5" i="20"/>
  <c r="E4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0" i="19"/>
  <c r="N72" i="19" s="1"/>
  <c r="N73" i="19" s="1"/>
  <c r="N94" i="19" s="1"/>
  <c r="N69" i="19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N22" i="19"/>
  <c r="J10" i="19"/>
  <c r="I10" i="19"/>
  <c r="H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N27" i="18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20" i="22"/>
  <c r="E18" i="22"/>
  <c r="E16" i="22"/>
  <c r="D14" i="20"/>
  <c r="A10" i="22"/>
  <c r="E16" i="21"/>
  <c r="D14" i="19"/>
  <c r="E16" i="18"/>
  <c r="D20" i="2"/>
  <c r="N72" i="21" l="1"/>
  <c r="N73" i="21" s="1"/>
  <c r="N94" i="21" s="1"/>
  <c r="N40" i="18"/>
  <c r="N92" i="18" s="1"/>
  <c r="N40" i="19"/>
  <c r="N92" i="19" s="1"/>
  <c r="N97" i="19" s="1"/>
  <c r="N65" i="19"/>
  <c r="N66" i="19" s="1"/>
  <c r="N93" i="19" s="1"/>
  <c r="N97" i="22"/>
  <c r="N72" i="18"/>
  <c r="N73" i="18" s="1"/>
  <c r="N94" i="18" s="1"/>
  <c r="N10" i="19"/>
  <c r="N40" i="21"/>
  <c r="N92" i="21" s="1"/>
  <c r="N97" i="21" s="1"/>
  <c r="N40" i="20"/>
  <c r="N92" i="20" s="1"/>
  <c r="N97" i="20" s="1"/>
  <c r="N10" i="20"/>
  <c r="N40" i="2"/>
  <c r="N10" i="21"/>
  <c r="I10" i="21"/>
  <c r="N97" i="18"/>
  <c r="H10" i="18"/>
  <c r="N10" i="18" s="1"/>
  <c r="Z2" i="1"/>
  <c r="E3" i="22" s="1"/>
  <c r="E18" i="19"/>
  <c r="D14" i="2"/>
  <c r="A10" i="21"/>
  <c r="E18" i="20"/>
  <c r="D20" i="20"/>
  <c r="A10" i="19"/>
  <c r="E18" i="2"/>
  <c r="D14" i="21"/>
  <c r="D20" i="18"/>
  <c r="E16" i="2"/>
  <c r="E16" i="19"/>
  <c r="D20" i="19"/>
  <c r="D14" i="18"/>
  <c r="D20" i="21"/>
  <c r="E18" i="18"/>
  <c r="A10" i="2"/>
  <c r="A10" i="20"/>
  <c r="E16" i="20"/>
  <c r="E18" i="21"/>
  <c r="A10" i="18"/>
  <c r="E3" i="19" l="1"/>
  <c r="E3" i="20"/>
  <c r="E3" i="18"/>
  <c r="E3" i="2"/>
  <c r="E3" i="21"/>
  <c r="Z1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58" i="2"/>
  <c r="H10" i="2"/>
  <c r="G10" i="2"/>
  <c r="F10" i="2"/>
  <c r="E10" i="2"/>
  <c r="C10" i="2"/>
  <c r="N65" i="2" l="1"/>
  <c r="N66" i="2" s="1"/>
  <c r="N93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<sst xmlns="http://schemas.openxmlformats.org/spreadsheetml/2006/main" count="781" uniqueCount="227">
  <si>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</si>
  <si>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</si>
  <si>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</si>
  <si>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</si>
  <si>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</si>
  <si>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</si>
  <si>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</si>
  <si>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</si>
  <si>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</si>
  <si>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</si>
  <si>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</si>
  <si>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</si>
  <si>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</si>
  <si>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</si>
  <si>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</si>
  <si>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</si>
  <si>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</si>
  <si>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</si>
  <si>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</si>
  <si>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</si>
  <si>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</si>
  <si>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</si>
  <si>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</si>
  <si>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</si>
  <si>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</si>
  <si>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</si>
  <si>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</si>
  <si>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</si>
  <si>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</si>
  <si>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</si>
  <si>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</si>
  <si>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</si>
  <si>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</si>
  <si>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</si>
  <si>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</si>
  <si>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</si>
  <si>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</si>
  <si>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</si>
  <si>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</si>
  <si>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</si>
  <si>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</si>
  <si>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</si>
  <si>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</si>
  <si>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</si>
  <si>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</si>
  <si>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</si>
  <si>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</si>
  <si>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</si>
  <si>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</si>
  <si>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</si>
  <si>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</si>
  <si>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</si>
  <si>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</si>
  <si>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</si>
  <si>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</si>
  <si>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</si>
  <si>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</si>
  <si>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</si>
  <si>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</si>
  <si>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</si>
  <si>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</si>
  <si>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</si>
  <si>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</si>
  <si>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</si>
  <si>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</si>
  <si>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</si>
  <si>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</si>
  <si>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</si>
  <si>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</si>
  <si>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</si>
  <si>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</si>
  <si>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</si>
  <si>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</si>
  <si>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</si>
  <si>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</si>
  <si>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</si>
  <si>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</si>
  <si>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</si>
  <si>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</si>
  <si>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</si>
  <si>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</si>
  <si>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</si>
  <si>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</si>
  <si>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</si>
  <si>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</si>
  <si>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</si>
  <si>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</si>
  <si>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</si>
  <si>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</si>
  <si>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</si>
  <si>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</si>
  <si>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</si>
  <si>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</si>
  <si>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</si>
  <si>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</si>
  <si>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FISICO</t>
  </si>
  <si>
    <t>Total Evaluación</t>
  </si>
  <si>
    <t>CIENCIAS DE LA SALUD</t>
  </si>
  <si>
    <t>CS-P-08-1</t>
  </si>
  <si>
    <t>HENAO CASTAÑO</t>
  </si>
  <si>
    <t>ANGELA MARIA</t>
  </si>
  <si>
    <t>angmhenaocas@unal.edu.co</t>
  </si>
  <si>
    <t>CALLE 12° NO. 56-60 APTO 102 EDIFICIO COQUIBACOA</t>
  </si>
  <si>
    <t>CALI</t>
  </si>
  <si>
    <t>ENFERMERO/ UNIVERSIDAD DEL TOLIMA /2002</t>
  </si>
  <si>
    <t>ESPECIALISTA EN ENFERMERIA EN CUIDADO AL ADULTO EN ESTADO CRITICO DE SALUD/UNIVERSIDAD DE ANTIOQUIA/2008</t>
  </si>
  <si>
    <t>DOCTORA EN ENFERMERIA/UNIVERSIDAD NACIONAL DE COLOMBIA /2013</t>
  </si>
  <si>
    <t>MESTRIA EN EDUCACION/ UNIVERSIDAD DEL TOLIMA/2010</t>
  </si>
  <si>
    <t>GOMEZ TOVAR</t>
  </si>
  <si>
    <t>LUZ OMAIRA</t>
  </si>
  <si>
    <t>omairagt@gmail.com</t>
  </si>
  <si>
    <t>CALLE 69A NO. 1A-34</t>
  </si>
  <si>
    <t>NEIVA</t>
  </si>
  <si>
    <t>ENFERMERA/UNIVERSIDAD SURCOLOMBIANA/2008</t>
  </si>
  <si>
    <t>NO REGISTRA</t>
  </si>
  <si>
    <t>MAGISTER EN ENFERMERIA/UNIVERSIDAD DE LA SABANA/2013</t>
  </si>
  <si>
    <t>MOLINA MARTINEZ</t>
  </si>
  <si>
    <t>LINDA YANINA</t>
  </si>
  <si>
    <t>lymesa@gmail.com</t>
  </si>
  <si>
    <t>MANZANA 4 CASA 3 B/ VARSOVIA 2 ETAPA</t>
  </si>
  <si>
    <t>IBAGUE</t>
  </si>
  <si>
    <t>ENFERMERIA/UNIVERSIDAD DEL TOLIMA/2002</t>
  </si>
  <si>
    <t xml:space="preserve">ESPECIALISTA EN ENFERMERIA EN EL CUIDADO INTENSIVO PEDIATRICO/ UNIVERSIDAD DE LA SABANA/2006 </t>
  </si>
  <si>
    <t>LOMBO CAICEDO</t>
  </si>
  <si>
    <t>JADITH CRISTINA</t>
  </si>
  <si>
    <t>cristina.lomboz@gmail.com</t>
  </si>
  <si>
    <t>CARRERA NO 60-55 PRADOS DEL NORTE B8  APTO 203</t>
  </si>
  <si>
    <t>ENFERMERA/UNIVERSIDAD NACIONAL DE COLOMBIA/2002</t>
  </si>
  <si>
    <t>ESPECILISTA EN ADMINISTRACION DE EMPRESAS/UNIVERSIDAD DEL TOLIMA/2008/ESPECIALIZACION EN PEDAGOGIA 2 SEMESTRE ACTUALMENTE</t>
  </si>
  <si>
    <t>MAGISTER EN ENFERMERIA/UNIVERSIDAD NACIONALDE COLOMBIA/2013</t>
  </si>
  <si>
    <t>PRIETO SILVA</t>
  </si>
  <si>
    <t>ROSIBEL</t>
  </si>
  <si>
    <t>rosibps@hotmail.com</t>
  </si>
  <si>
    <t>CARRERA 22 NO 18-66 APTO 807 CONJUNTO RESIDENCIAL BOULEVARG DE SAN FAGON</t>
  </si>
  <si>
    <t>BOGOTA D.C</t>
  </si>
  <si>
    <t>ENFERMERA/UNIVERSIDAD NACIONALDE COLOMBIA/1993</t>
  </si>
  <si>
    <t>MASTER EN SALUD PUBLICA/INSTITUTO SUPERIOR DE CIENCIAS MEDICAS ( LA HABANA - CUBA)1996</t>
  </si>
  <si>
    <t>DOCTOR EN CIENCIAS DE LA SALUD/UNIVERSIDAD DE LA HABANA CENTRO DE ESTUDIOS EN SALUD Y BIENESTAR HUMANO (CUBA)/2006</t>
  </si>
  <si>
    <t>RENUNCIO A PARTICIPAR EN LE CONCURSO.</t>
  </si>
  <si>
    <t>MAESTRIA EN ENFERMERIA/UNIVERSIDAD DE LA SABANA/ EN CURSO 1°SEMESTRE</t>
  </si>
  <si>
    <t>ESPECIALISTA EN GERENCIA EN SERVICIOS DE SALUD Y SEGURIDAD SOCIAL/UNIVERSIDAD SURCOLOMBINA/2010</t>
  </si>
  <si>
    <t>ENFERMERA/UNIVERSIDAD SURCOLOMBIANA/1995</t>
  </si>
  <si>
    <t>CARRERA 8 NO. 5-05</t>
  </si>
  <si>
    <t>lilimilinas_70@hotmail.com</t>
  </si>
  <si>
    <t>LILIANA</t>
  </si>
  <si>
    <t>MOLINA SANCHEZ</t>
  </si>
  <si>
    <t>NO CUMPLE PERFIL. NO ACREDITA LA EXPERIENCIA PROFESIONAL SOLICITADA EN EL PERFIL.</t>
  </si>
  <si>
    <t>ENFERMERABASICA CLINICA / UNIDAD RENAL DEL TOLIMA SAS /6 AÑOS = 5 PUNTOS.  -  EXCEDE PUNTAJE MAXIMO PERMITIDO POR EXPERIENCIA PROFESIONAL.</t>
  </si>
  <si>
    <t>CATEDRATICA / UNIVERSIDAD DEL TOLIMA /2,5 AÑOS = 2,5 PUNTOS.</t>
  </si>
  <si>
    <t>ARTICULO REVISTA "ACTA MEDICA COLOMBIANA" / INDEXADA A2  / 2013 / 4 AUTORES / 2 PUNTOS.  -  ARTICULO REVISTA "ENFERMERIA GLOBAL" / INDEXADA A2  / 2013 / 2 AUTORES / 4 PUNTOS.  -  ARTICULO REVISTA "SALUD HISTORIA Y SANIDAD" / NO INDEXADA   / 2013 / 1 AUTOR / 0,5 PUNTOS.  -  ARTICULO REVISTA "SALUD HISTORIA Y SANIDAD" / NO INDEXADA   / 2013 / 1 AUTOR / 0,5 PUNTOS.  -  LAS PONENCIAS ANEXADAS NO FUERON PRESENTADAS COMO SE SOLICITO EN LOS TERMINOS DE REFERENCIA POR LO QUE NO ES POSIBLE ASIGNAR PUNTOS.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</si>
  <si>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</si>
  <si>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</si>
  <si>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</si>
  <si>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</si>
  <si>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</si>
  <si>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</si>
  <si>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</si>
  <si>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</si>
  <si>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</si>
  <si>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</si>
  <si>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</si>
  <si>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</si>
  <si>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VAC/BENÍTEZ/YOLANDA O.</t>
  </si>
  <si>
    <t xml:space="preserve">                                                      EVALUACIÓN DE LAS HOJAS DE VIDA PARA EL CUMPLIMIENTO DEL PERFIL DE LOS ASPIRANTES AL CÓDIGO DE CONCURSO CS-P-08-1</t>
  </si>
  <si>
    <t>LOMBO CAICEDO JADITH CRISTINA</t>
  </si>
  <si>
    <t>ESPECILISTA EN ADMINISTRACION DE EMPRESAS/UNIVERSIDAD DEL TOLIMA/2008/ESPECIALIZACION EN PEDAGOGIA 2 SEMESTRE ACTUALMENTE
MAGISTER EN ENFERMERIA/UNIVERSIDAD NACIONALDE COLOMBIA/2013</t>
  </si>
  <si>
    <t>HENAO CASTAÑO ANGELA MARIA</t>
  </si>
  <si>
    <t>GOMEZ TOVAR LUZ OMAIRA</t>
  </si>
  <si>
    <t>MOLINA MARTINEZ LINDA YANINA</t>
  </si>
  <si>
    <t>PRIETO SILVA ROSIBEL</t>
  </si>
  <si>
    <t>MOLINA SANCHEZ LILIANA</t>
  </si>
  <si>
    <t>PROFESIONAL DE ENFERMERÍA, CON TÍTULO DE POSGRADO EN SALUD, CON EXPERIENCIA PROFESIONAL DE TRES AÑOS EL ÁREA DE ENFERMERÍA BÁSICA CLÍNICA.</t>
  </si>
  <si>
    <t>ESPECIALISTA EN ENFERMERIA EN CUIDADO AL ADULTO EN ESTADO CRITICO DE SALUD/UNIVERSIDAD DE ANTIOQUIA/2008
ESTRIA EN EDUCACION/ UNIVERSIDAD DEL TOLIMA/2010
DOCTORA EN ENFERMERIA/UNIVERSIDAD NACIONAL DE COLOMBIA /2013</t>
  </si>
  <si>
    <t>MASTER EN SALUD PUBLICA/INSTITUTO SUPERIOR DE CIENCIAS MEDICAS ( LA HABANA - CUBA)1996
DOCTOR EN CIENCIAS DE LA SALUD/UNIVERSIDAD DE LA HABANA CENTRO DE ESTUDIOS EN SALUD Y BIENESTAR HUMANO (CUBA)/2006</t>
  </si>
  <si>
    <t>ESPECIALISTA EN GERENCIA EN SERVICIOS DE SALUD Y SEGURIDAD SOCIAL/UNIVERSIDAD SURCOLOMBINA/2010
MAESTRIA EN ENFERMERIA/UNIVERSIDAD DE LA SABANA/ EN CURSO 1°SEMESTRE</t>
  </si>
  <si>
    <r>
      <t xml:space="preserve">NO PRESELECCIONADO
</t>
    </r>
    <r>
      <rPr>
        <sz val="9"/>
        <rFont val="Arial"/>
        <family val="2"/>
      </rPr>
      <t>NO ACREDITA LA EXPERIENCIA MÍNIMA REQUERIDA. LOS CERTIFICADOS NO CUMPLEN CON LOS TERMINOS DE REFERENCIA DE LA CONVOCATORIA LO CUAL NO PERMITE ESTABLECER EL TIEMPO DE EXPERIENCIA.</t>
    </r>
  </si>
  <si>
    <t xml:space="preserve">NO PRESELECCIONADO
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</si>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</sst>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7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190501</xdr:rowOff>
    </xdr:from>
    <xdr:to>
      <xdr:col>2</xdr:col>
      <xdr:colOff>704849</xdr:colOff>
      <xdr:row>3</xdr:row>
      <xdr:rowOff>76200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90501"/>
          <a:ext cx="2238375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ymes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mairagt@gmail.com" TargetMode="External"/><Relationship Id="rId1" Type="http://schemas.openxmlformats.org/officeDocument/2006/relationships/hyperlink" Target="mailto:angmhenaocas@unal.edu.co" TargetMode="External"/><Relationship Id="rId6" Type="http://schemas.openxmlformats.org/officeDocument/2006/relationships/hyperlink" Target="mailto:lilimilinas_70@hotmail.com" TargetMode="External"/><Relationship Id="rId5" Type="http://schemas.openxmlformats.org/officeDocument/2006/relationships/hyperlink" Target="mailto:rosibps@hotmail.com" TargetMode="External"/><Relationship Id="rId4" Type="http://schemas.openxmlformats.org/officeDocument/2006/relationships/hyperlink" Target="mailto:cristina.lomboz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A6" sqref="A6:A55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10" t="s">
        <v>97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Z1" s="121">
        <f>COUNTA(C:C)-1</f>
        <v>6</v>
      </c>
    </row>
    <row r="2" spans="1:26" ht="17.25" thickBot="1" x14ac:dyDescent="0.35">
      <c r="A2" s="210" t="s">
        <v>98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14" t="s">
        <v>93</v>
      </c>
      <c r="B3" s="204" t="s">
        <v>91</v>
      </c>
      <c r="C3" s="204" t="s">
        <v>92</v>
      </c>
      <c r="D3" s="204" t="s">
        <v>89</v>
      </c>
      <c r="E3" s="204" t="s">
        <v>90</v>
      </c>
      <c r="F3" s="204" t="s">
        <v>0</v>
      </c>
      <c r="G3" s="204" t="s">
        <v>1</v>
      </c>
      <c r="H3" s="204" t="s">
        <v>2</v>
      </c>
      <c r="I3" s="207" t="s">
        <v>3</v>
      </c>
      <c r="J3" s="217" t="s">
        <v>4</v>
      </c>
      <c r="K3" s="218"/>
      <c r="L3" s="218"/>
      <c r="M3" s="219"/>
      <c r="N3" s="204" t="s">
        <v>5</v>
      </c>
      <c r="O3" s="204" t="s">
        <v>88</v>
      </c>
      <c r="P3" s="204" t="s">
        <v>6</v>
      </c>
      <c r="Q3" s="212" t="s">
        <v>16</v>
      </c>
      <c r="R3" s="212" t="s">
        <v>17</v>
      </c>
      <c r="S3" s="212" t="s">
        <v>18</v>
      </c>
      <c r="T3" s="212" t="s">
        <v>19</v>
      </c>
      <c r="U3" s="212" t="s">
        <v>20</v>
      </c>
      <c r="V3" s="212" t="s">
        <v>21</v>
      </c>
      <c r="W3" s="212" t="s">
        <v>22</v>
      </c>
      <c r="X3" s="207" t="s">
        <v>96</v>
      </c>
    </row>
    <row r="4" spans="1:26" s="1" customFormat="1" ht="15.75" customHeight="1" thickBot="1" x14ac:dyDescent="0.25">
      <c r="A4" s="215"/>
      <c r="B4" s="205"/>
      <c r="C4" s="205"/>
      <c r="D4" s="205"/>
      <c r="E4" s="205"/>
      <c r="F4" s="205"/>
      <c r="G4" s="205"/>
      <c r="H4" s="205"/>
      <c r="I4" s="208"/>
      <c r="J4" s="207" t="s">
        <v>7</v>
      </c>
      <c r="K4" s="123"/>
      <c r="L4" s="123" t="s">
        <v>8</v>
      </c>
      <c r="M4" s="124"/>
      <c r="N4" s="205"/>
      <c r="O4" s="205"/>
      <c r="P4" s="205"/>
      <c r="Q4" s="213"/>
      <c r="R4" s="213"/>
      <c r="S4" s="213"/>
      <c r="T4" s="213"/>
      <c r="U4" s="213"/>
      <c r="V4" s="213"/>
      <c r="W4" s="213"/>
      <c r="X4" s="208"/>
    </row>
    <row r="5" spans="1:26" s="1" customFormat="1" ht="13.5" customHeight="1" thickBot="1" x14ac:dyDescent="0.25">
      <c r="A5" s="216"/>
      <c r="B5" s="206"/>
      <c r="C5" s="206"/>
      <c r="D5" s="206"/>
      <c r="E5" s="206"/>
      <c r="F5" s="206"/>
      <c r="G5" s="206"/>
      <c r="H5" s="206"/>
      <c r="I5" s="209"/>
      <c r="J5" s="209"/>
      <c r="K5" s="124" t="s">
        <v>85</v>
      </c>
      <c r="L5" s="126" t="s">
        <v>86</v>
      </c>
      <c r="M5" s="126" t="s">
        <v>87</v>
      </c>
      <c r="N5" s="206"/>
      <c r="O5" s="206"/>
      <c r="P5" s="206"/>
      <c r="Q5" s="213"/>
      <c r="R5" s="213"/>
      <c r="S5" s="213"/>
      <c r="T5" s="213"/>
      <c r="U5" s="213"/>
      <c r="V5" s="213"/>
      <c r="W5" s="213"/>
      <c r="X5" s="209"/>
    </row>
    <row r="6" spans="1:26" s="1" customFormat="1" ht="51" x14ac:dyDescent="0.2">
      <c r="A6" s="201" t="s">
        <v>177</v>
      </c>
      <c r="B6" s="130" t="s">
        <v>94</v>
      </c>
      <c r="C6" s="171">
        <v>65785139</v>
      </c>
      <c r="D6" s="170" t="s">
        <v>99</v>
      </c>
      <c r="E6" s="125" t="s">
        <v>100</v>
      </c>
      <c r="F6" s="125">
        <v>3208391851</v>
      </c>
      <c r="G6" s="127" t="s">
        <v>101</v>
      </c>
      <c r="H6" s="125" t="s">
        <v>102</v>
      </c>
      <c r="I6" s="125" t="s">
        <v>103</v>
      </c>
      <c r="J6" s="125" t="s">
        <v>104</v>
      </c>
      <c r="K6" s="125" t="s">
        <v>105</v>
      </c>
      <c r="L6" s="125" t="s">
        <v>107</v>
      </c>
      <c r="M6" s="125" t="s">
        <v>106</v>
      </c>
      <c r="N6" s="125">
        <v>102</v>
      </c>
      <c r="O6" s="125" t="s">
        <v>95</v>
      </c>
      <c r="P6" s="128" t="s">
        <v>138</v>
      </c>
      <c r="Q6" s="131">
        <v>0</v>
      </c>
      <c r="R6" s="151">
        <v>0</v>
      </c>
      <c r="S6" s="151">
        <v>0</v>
      </c>
      <c r="T6" s="151">
        <v>0</v>
      </c>
      <c r="U6" s="151">
        <v>0</v>
      </c>
      <c r="V6" s="151">
        <v>0</v>
      </c>
      <c r="W6" s="151">
        <v>0</v>
      </c>
      <c r="X6" s="152">
        <v>0</v>
      </c>
    </row>
    <row r="7" spans="1:26" s="2" customFormat="1" ht="38.25" x14ac:dyDescent="0.2">
      <c r="A7" s="202" t="s">
        <v>178</v>
      </c>
      <c r="B7" s="133" t="s">
        <v>94</v>
      </c>
      <c r="C7" s="168">
        <v>53061691</v>
      </c>
      <c r="D7" s="169" t="s">
        <v>108</v>
      </c>
      <c r="E7" s="122" t="s">
        <v>109</v>
      </c>
      <c r="F7" s="122">
        <v>3134747420</v>
      </c>
      <c r="G7" s="153" t="s">
        <v>110</v>
      </c>
      <c r="H7" s="122" t="s">
        <v>111</v>
      </c>
      <c r="I7" s="122" t="s">
        <v>112</v>
      </c>
      <c r="J7" s="122" t="s">
        <v>113</v>
      </c>
      <c r="K7" s="122" t="s">
        <v>114</v>
      </c>
      <c r="L7" s="122" t="s">
        <v>115</v>
      </c>
      <c r="M7" s="122" t="s">
        <v>114</v>
      </c>
      <c r="N7" s="122">
        <v>26</v>
      </c>
      <c r="O7" s="122" t="s">
        <v>95</v>
      </c>
      <c r="P7" s="128" t="s">
        <v>146</v>
      </c>
      <c r="Q7" s="132"/>
      <c r="R7" s="133"/>
      <c r="S7" s="133"/>
      <c r="T7" s="133"/>
      <c r="U7" s="133"/>
      <c r="V7" s="133"/>
      <c r="W7" s="133"/>
      <c r="X7" s="134"/>
    </row>
    <row r="8" spans="1:26" s="2" customFormat="1" ht="38.25" x14ac:dyDescent="0.2">
      <c r="A8" s="202" t="s">
        <v>179</v>
      </c>
      <c r="B8" s="133" t="s">
        <v>94</v>
      </c>
      <c r="C8" s="168">
        <v>28556335</v>
      </c>
      <c r="D8" s="169" t="s">
        <v>116</v>
      </c>
      <c r="E8" s="122" t="s">
        <v>117</v>
      </c>
      <c r="F8" s="122">
        <v>3188200201</v>
      </c>
      <c r="G8" s="153" t="s">
        <v>118</v>
      </c>
      <c r="H8" s="122" t="s">
        <v>119</v>
      </c>
      <c r="I8" s="122" t="s">
        <v>120</v>
      </c>
      <c r="J8" s="122" t="s">
        <v>121</v>
      </c>
      <c r="K8" s="122" t="s">
        <v>122</v>
      </c>
      <c r="L8" s="122" t="s">
        <v>114</v>
      </c>
      <c r="M8" s="122" t="s">
        <v>114</v>
      </c>
      <c r="N8" s="122">
        <v>44</v>
      </c>
      <c r="O8" s="122" t="s">
        <v>95</v>
      </c>
      <c r="P8" s="128" t="s">
        <v>146</v>
      </c>
      <c r="Q8" s="132"/>
      <c r="R8" s="133"/>
      <c r="S8" s="133"/>
      <c r="T8" s="133"/>
      <c r="U8" s="133"/>
      <c r="V8" s="133"/>
      <c r="W8" s="133"/>
      <c r="X8" s="134"/>
    </row>
    <row r="9" spans="1:26" s="2" customFormat="1" ht="51" x14ac:dyDescent="0.2">
      <c r="A9" s="202" t="s">
        <v>180</v>
      </c>
      <c r="B9" s="133" t="s">
        <v>94</v>
      </c>
      <c r="C9" s="168">
        <v>38143293</v>
      </c>
      <c r="D9" s="169" t="s">
        <v>123</v>
      </c>
      <c r="E9" s="122" t="s">
        <v>124</v>
      </c>
      <c r="F9" s="122">
        <v>3103217539</v>
      </c>
      <c r="G9" s="153" t="s">
        <v>125</v>
      </c>
      <c r="H9" s="122" t="s">
        <v>126</v>
      </c>
      <c r="I9" s="122" t="s">
        <v>120</v>
      </c>
      <c r="J9" s="122" t="s">
        <v>127</v>
      </c>
      <c r="K9" s="122" t="s">
        <v>128</v>
      </c>
      <c r="L9" s="122" t="s">
        <v>129</v>
      </c>
      <c r="M9" s="122" t="s">
        <v>114</v>
      </c>
      <c r="N9" s="122">
        <v>71</v>
      </c>
      <c r="O9" s="122" t="s">
        <v>95</v>
      </c>
      <c r="P9" s="129"/>
      <c r="Q9" s="132"/>
      <c r="R9" s="133"/>
      <c r="S9" s="133"/>
      <c r="T9" s="133"/>
      <c r="U9" s="133"/>
      <c r="V9" s="133"/>
      <c r="W9" s="133"/>
      <c r="X9" s="134"/>
    </row>
    <row r="10" spans="1:26" s="2" customFormat="1" ht="63.75" x14ac:dyDescent="0.2">
      <c r="A10" s="202" t="s">
        <v>181</v>
      </c>
      <c r="B10" s="133" t="s">
        <v>94</v>
      </c>
      <c r="C10" s="168">
        <v>52103770</v>
      </c>
      <c r="D10" s="169" t="s">
        <v>130</v>
      </c>
      <c r="E10" s="122" t="s">
        <v>131</v>
      </c>
      <c r="F10" s="122">
        <v>3192657414</v>
      </c>
      <c r="G10" s="153" t="s">
        <v>132</v>
      </c>
      <c r="H10" s="122" t="s">
        <v>133</v>
      </c>
      <c r="I10" s="122" t="s">
        <v>134</v>
      </c>
      <c r="J10" s="122" t="s">
        <v>135</v>
      </c>
      <c r="K10" s="122" t="s">
        <v>114</v>
      </c>
      <c r="L10" s="122" t="s">
        <v>136</v>
      </c>
      <c r="M10" s="122" t="s">
        <v>137</v>
      </c>
      <c r="N10" s="122">
        <v>59</v>
      </c>
      <c r="O10" s="122" t="s">
        <v>95</v>
      </c>
      <c r="P10" s="128" t="s">
        <v>146</v>
      </c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51" x14ac:dyDescent="0.2">
      <c r="A11" s="202" t="s">
        <v>182</v>
      </c>
      <c r="B11" s="130" t="s">
        <v>94</v>
      </c>
      <c r="C11" s="171">
        <v>55158918</v>
      </c>
      <c r="D11" s="170" t="s">
        <v>145</v>
      </c>
      <c r="E11" s="125" t="s">
        <v>144</v>
      </c>
      <c r="F11" s="125">
        <v>3106967993</v>
      </c>
      <c r="G11" s="127" t="s">
        <v>143</v>
      </c>
      <c r="H11" s="125" t="s">
        <v>142</v>
      </c>
      <c r="I11" s="125" t="s">
        <v>112</v>
      </c>
      <c r="J11" s="125" t="s">
        <v>141</v>
      </c>
      <c r="K11" s="125" t="s">
        <v>140</v>
      </c>
      <c r="L11" s="125" t="s">
        <v>139</v>
      </c>
      <c r="M11" s="125" t="s">
        <v>114</v>
      </c>
      <c r="N11" s="125">
        <v>54</v>
      </c>
      <c r="O11" s="125" t="s">
        <v>95</v>
      </c>
      <c r="P11" s="128" t="s">
        <v>146</v>
      </c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12.75" x14ac:dyDescent="0.2">
      <c r="A12" s="202" t="s">
        <v>183</v>
      </c>
      <c r="B12" s="133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202" t="s">
        <v>184</v>
      </c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202" t="s">
        <v>185</v>
      </c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12.75" x14ac:dyDescent="0.2">
      <c r="A15" s="202" t="s">
        <v>186</v>
      </c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12.75" x14ac:dyDescent="0.2">
      <c r="A16" s="202" t="s">
        <v>187</v>
      </c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202" t="s">
        <v>188</v>
      </c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202" t="s">
        <v>189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202" t="s">
        <v>190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202" t="s">
        <v>191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202" t="s">
        <v>192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202" t="s">
        <v>193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202" t="s">
        <v>194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202" t="s">
        <v>195</v>
      </c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202" t="s">
        <v>196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202" t="s">
        <v>197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202" t="s">
        <v>198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202" t="s">
        <v>199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202" t="s">
        <v>200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202" t="s">
        <v>201</v>
      </c>
      <c r="B30" s="138"/>
      <c r="C30" s="139"/>
      <c r="D30" s="139"/>
      <c r="E30" s="140"/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202" t="s">
        <v>202</v>
      </c>
      <c r="B31" s="138"/>
      <c r="C31" s="139"/>
      <c r="D31" s="139"/>
      <c r="E31" s="144"/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202" t="s">
        <v>203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202" t="s">
        <v>204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202" t="s">
        <v>205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202" t="s">
        <v>206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202" t="s">
        <v>207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202" t="s">
        <v>208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202" t="s">
        <v>209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202" t="s">
        <v>210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202" t="s">
        <v>211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202" t="s">
        <v>212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202" t="s">
        <v>213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202" t="s">
        <v>214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202" t="s">
        <v>215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202" t="s">
        <v>216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202" t="s">
        <v>217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202" t="s">
        <v>218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202" t="s">
        <v>219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202" t="s">
        <v>220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202" t="s">
        <v>221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202" t="s">
        <v>222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202" t="s">
        <v>223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202" t="s">
        <v>224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202" t="s">
        <v>225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203" t="s">
        <v>226</v>
      </c>
      <c r="B55" s="145"/>
      <c r="C55" s="146"/>
      <c r="D55" s="146"/>
      <c r="E55" s="147"/>
      <c r="F55" s="147"/>
      <c r="G55" s="147"/>
      <c r="H55" s="147"/>
      <c r="I55" s="147"/>
      <c r="J55" s="145"/>
      <c r="K55" s="145"/>
      <c r="L55" s="145"/>
      <c r="M55" s="145"/>
      <c r="N55" s="145"/>
      <c r="O55" s="145"/>
      <c r="P55" s="148"/>
      <c r="Q55" s="149"/>
      <c r="R55" s="145"/>
      <c r="S55" s="145"/>
      <c r="T55" s="145"/>
      <c r="U55" s="145"/>
      <c r="V55" s="145"/>
      <c r="W55" s="145"/>
      <c r="X55" s="150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8" r:id="rId3"/>
    <hyperlink ref="G9" r:id="rId4"/>
    <hyperlink ref="G10" r:id="rId5"/>
    <hyperlink ref="G1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9"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>
        <f ca="1">MATCH(MID(CELL("nombrearchivo",'1'!E9),FIND("]", CELL("nombrearchivo",'1'!E9),1)+1,LEN(CELL("nombrearchivo",'1'!E9))-FIND("]",CELL("nombrearchivo",'1'!E9),1)),GENERAL!A6:A55,0)</f>
        <v>4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CS-P-08-1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6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7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LOMBO CAICEDO JADITH CRISTINA</v>
      </c>
      <c r="B10" s="256"/>
      <c r="C10" s="19">
        <f>N14</f>
        <v>4</v>
      </c>
      <c r="D10" s="20"/>
      <c r="E10" s="21">
        <f>N16</f>
        <v>1.5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2.5</v>
      </c>
      <c r="J10" s="22">
        <f>N37</f>
        <v>7</v>
      </c>
      <c r="K10" s="23"/>
      <c r="L10" s="23"/>
      <c r="M10" s="23"/>
      <c r="N10" s="24">
        <f>IF( SUM(C10:J10)&lt;=30,SUM(C10:J10),"EXCEDE LOS 30 PUNTOS")</f>
        <v>23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ENFERMERA/UNIVERSIDAD NACIONAL DE COLOMBIA/2002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ESPECILISTA EN ADMINISTRACION DE EMPRESAS/UNIVERSIDAD DEL TOLIMA/2008/ESPECIALIZACION EN PEDAGOGIA 2 SEMESTRE ACTUALMENTE</v>
      </c>
      <c r="F16" s="268"/>
      <c r="G16" s="268"/>
      <c r="H16" s="268"/>
      <c r="I16" s="268"/>
      <c r="J16" s="268"/>
      <c r="K16" s="268"/>
      <c r="L16" s="269"/>
      <c r="M16" s="29"/>
      <c r="N16" s="30">
        <v>1.5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55"/>
      <c r="E18" s="268" t="str">
        <f ca="1">(INDIRECT("GENERAL!L"&amp;P2+5))</f>
        <v>MAGISTER EN ENFERMERIA/UNIVERSIDAD NACIONALDE COLOMBIA/2013</v>
      </c>
      <c r="F18" s="268"/>
      <c r="G18" s="268"/>
      <c r="H18" s="268"/>
      <c r="I18" s="268"/>
      <c r="J18" s="268"/>
      <c r="K18" s="268"/>
      <c r="L18" s="26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8.5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 t="s">
        <v>147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4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 t="s">
        <v>148</v>
      </c>
      <c r="E30" s="263"/>
      <c r="F30" s="263"/>
      <c r="G30" s="263"/>
      <c r="H30" s="263"/>
      <c r="I30" s="263"/>
      <c r="J30" s="263"/>
      <c r="K30" s="263"/>
      <c r="L30" s="264"/>
      <c r="M30" s="29"/>
      <c r="N30" s="30">
        <v>2.5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4"/>
      <c r="N32" s="160">
        <f>IF(N30&lt;=5,N30,"EXCEDE LOS 5 PUNTOS PERMITIDOS")</f>
        <v>2.5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84.75" customHeight="1" thickBot="1" x14ac:dyDescent="0.3">
      <c r="A35" s="265" t="s">
        <v>39</v>
      </c>
      <c r="B35" s="266"/>
      <c r="C35" s="28"/>
      <c r="D35" s="262" t="s">
        <v>149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v>7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4"/>
      <c r="N37" s="160">
        <f>IF(N35&lt;=10,N35,"EXCEDE LOS 10 PUNTOS PERMITIDOS")</f>
        <v>7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23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59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23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23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p0Cpcd+98GcM45hsdBj/+IMILsFe4a/a4+dGePUFfs4HItgtV5Pb+EE84OKtwWm2b269hfIlLQDIeYuTy0UgbA==" saltValue="UYz9I1fbVZTv1+7tRtV6lA==" spinCount="100000" sheet="1" objects="1" scenario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5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5748031496062992" bottom="0.15748031496062992" header="0" footer="0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7"/>
  <sheetViews>
    <sheetView workbookViewId="0">
      <selection activeCell="B7" sqref="B7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140625" customWidth="1"/>
    <col min="4" max="4" width="22" customWidth="1"/>
    <col min="5" max="5" width="28.140625" customWidth="1"/>
    <col min="6" max="6" width="23.42578125" customWidth="1"/>
    <col min="7" max="8" width="11" customWidth="1"/>
    <col min="9" max="9" width="12.85546875" customWidth="1"/>
    <col min="10" max="10" width="37.5703125" customWidth="1"/>
  </cols>
  <sheetData>
    <row r="1" spans="1:10" ht="18" x14ac:dyDescent="0.25">
      <c r="A1" s="355" t="s">
        <v>150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x14ac:dyDescent="0.25">
      <c r="A2" s="356" t="s">
        <v>163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15.75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8.75" thickBot="1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10" ht="43.5" customHeight="1" thickBot="1" x14ac:dyDescent="0.3">
      <c r="A5" s="357" t="s">
        <v>151</v>
      </c>
      <c r="B5" s="357" t="s">
        <v>152</v>
      </c>
      <c r="C5" s="357" t="s">
        <v>153</v>
      </c>
      <c r="D5" s="359" t="s">
        <v>154</v>
      </c>
      <c r="E5" s="360"/>
      <c r="F5" s="361" t="s">
        <v>155</v>
      </c>
      <c r="G5" s="359" t="s">
        <v>156</v>
      </c>
      <c r="H5" s="360"/>
      <c r="I5" s="363" t="s">
        <v>157</v>
      </c>
      <c r="J5" s="361" t="s">
        <v>6</v>
      </c>
    </row>
    <row r="6" spans="1:10" ht="24" customHeight="1" thickBot="1" x14ac:dyDescent="0.3">
      <c r="A6" s="358"/>
      <c r="B6" s="358"/>
      <c r="C6" s="358"/>
      <c r="D6" s="174" t="s">
        <v>7</v>
      </c>
      <c r="E6" s="174" t="s">
        <v>8</v>
      </c>
      <c r="F6" s="362"/>
      <c r="G6" s="175" t="s">
        <v>158</v>
      </c>
      <c r="H6" s="175" t="s">
        <v>159</v>
      </c>
      <c r="I6" s="364"/>
      <c r="J6" s="362"/>
    </row>
    <row r="7" spans="1:10" ht="120" customHeight="1" x14ac:dyDescent="0.25">
      <c r="A7" s="176">
        <v>1</v>
      </c>
      <c r="B7" s="177" t="s">
        <v>164</v>
      </c>
      <c r="C7" s="349" t="s">
        <v>97</v>
      </c>
      <c r="D7" s="178" t="s">
        <v>127</v>
      </c>
      <c r="E7" s="178" t="s">
        <v>165</v>
      </c>
      <c r="F7" s="352" t="s">
        <v>171</v>
      </c>
      <c r="G7" s="179" t="s">
        <v>160</v>
      </c>
      <c r="H7" s="179"/>
      <c r="I7" s="180">
        <v>23</v>
      </c>
      <c r="J7" s="181" t="s">
        <v>161</v>
      </c>
    </row>
    <row r="8" spans="1:10" ht="126" customHeight="1" x14ac:dyDescent="0.25">
      <c r="A8" s="182">
        <f>+A7+1</f>
        <v>2</v>
      </c>
      <c r="B8" s="183" t="s">
        <v>166</v>
      </c>
      <c r="C8" s="350"/>
      <c r="D8" s="122" t="s">
        <v>104</v>
      </c>
      <c r="E8" s="122" t="s">
        <v>172</v>
      </c>
      <c r="F8" s="353"/>
      <c r="G8" s="184"/>
      <c r="H8" s="184" t="s">
        <v>160</v>
      </c>
      <c r="I8" s="185">
        <v>0</v>
      </c>
      <c r="J8" s="186" t="s">
        <v>176</v>
      </c>
    </row>
    <row r="9" spans="1:10" ht="84.75" x14ac:dyDescent="0.25">
      <c r="A9" s="182">
        <f t="shared" ref="A9:A12" si="0">+A8+1</f>
        <v>3</v>
      </c>
      <c r="B9" s="183" t="s">
        <v>167</v>
      </c>
      <c r="C9" s="350"/>
      <c r="D9" s="122" t="s">
        <v>113</v>
      </c>
      <c r="E9" s="122" t="s">
        <v>115</v>
      </c>
      <c r="F9" s="353"/>
      <c r="G9" s="184"/>
      <c r="H9" s="184" t="s">
        <v>160</v>
      </c>
      <c r="I9" s="185">
        <v>0</v>
      </c>
      <c r="J9" s="186" t="s">
        <v>175</v>
      </c>
    </row>
    <row r="10" spans="1:10" ht="84.75" x14ac:dyDescent="0.25">
      <c r="A10" s="182">
        <f t="shared" si="0"/>
        <v>4</v>
      </c>
      <c r="B10" s="183" t="s">
        <v>168</v>
      </c>
      <c r="C10" s="350"/>
      <c r="D10" s="122" t="s">
        <v>121</v>
      </c>
      <c r="E10" s="122" t="s">
        <v>122</v>
      </c>
      <c r="F10" s="353"/>
      <c r="G10" s="184"/>
      <c r="H10" s="184" t="s">
        <v>160</v>
      </c>
      <c r="I10" s="185">
        <v>0</v>
      </c>
      <c r="J10" s="186" t="s">
        <v>175</v>
      </c>
    </row>
    <row r="11" spans="1:10" ht="114.75" x14ac:dyDescent="0.25">
      <c r="A11" s="182">
        <f t="shared" si="0"/>
        <v>5</v>
      </c>
      <c r="B11" s="183" t="s">
        <v>169</v>
      </c>
      <c r="C11" s="350"/>
      <c r="D11" s="122" t="s">
        <v>135</v>
      </c>
      <c r="E11" s="122" t="s">
        <v>173</v>
      </c>
      <c r="F11" s="353"/>
      <c r="G11" s="184"/>
      <c r="H11" s="184" t="s">
        <v>160</v>
      </c>
      <c r="I11" s="185">
        <v>0</v>
      </c>
      <c r="J11" s="186" t="s">
        <v>175</v>
      </c>
    </row>
    <row r="12" spans="1:10" ht="90" thickBot="1" x14ac:dyDescent="0.3">
      <c r="A12" s="187">
        <f t="shared" si="0"/>
        <v>6</v>
      </c>
      <c r="B12" s="188" t="s">
        <v>170</v>
      </c>
      <c r="C12" s="351"/>
      <c r="D12" s="189" t="s">
        <v>141</v>
      </c>
      <c r="E12" s="189" t="s">
        <v>174</v>
      </c>
      <c r="F12" s="354"/>
      <c r="G12" s="190"/>
      <c r="H12" s="190" t="s">
        <v>160</v>
      </c>
      <c r="I12" s="191">
        <v>0</v>
      </c>
      <c r="J12" s="192" t="s">
        <v>175</v>
      </c>
    </row>
    <row r="13" spans="1:10" ht="18" x14ac:dyDescent="0.25">
      <c r="A13" s="193" t="s">
        <v>162</v>
      </c>
      <c r="B13" s="194"/>
      <c r="C13" s="194"/>
      <c r="D13" s="194"/>
      <c r="E13" s="194"/>
      <c r="F13" s="195"/>
      <c r="G13" s="196"/>
      <c r="H13" s="197"/>
      <c r="I13" s="198"/>
      <c r="J13" s="199"/>
    </row>
    <row r="14" spans="1:10" x14ac:dyDescent="0.25">
      <c r="B14" s="200"/>
    </row>
    <row r="17" spans="2:2" x14ac:dyDescent="0.25">
      <c r="B17" s="200"/>
    </row>
  </sheetData>
  <sheetProtection algorithmName="SHA-512" hashValue="kgbSw8HhzWjUHeIE3wLNsqIBwx6S1Zni08L6Pf+eQQ4r2ewkJdEEMekGaalxmrbH1hKZ3sRf4EeOTYzllALk5g==" saltValue="r+WkPHpBjTc4anYsa0e3GQ==" spinCount="100000" sheet="1" objects="1" scenarios="1"/>
  <mergeCells count="12">
    <mergeCell ref="C7:C12"/>
    <mergeCell ref="F7:F12"/>
    <mergeCell ref="A1:J1"/>
    <mergeCell ref="A2:J2"/>
    <mergeCell ref="A5:A6"/>
    <mergeCell ref="B5:B6"/>
    <mergeCell ref="C5:C6"/>
    <mergeCell ref="D5:E5"/>
    <mergeCell ref="F5:F6"/>
    <mergeCell ref="G5:H5"/>
    <mergeCell ref="I5:I6"/>
    <mergeCell ref="J5:J6"/>
  </mergeCells>
  <pageMargins left="0.11811023622047245" right="0" top="0.15748031496062992" bottom="0.15748031496062992" header="0" footer="0"/>
  <pageSetup paperSize="14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L25" sqref="L25"/>
    </sheetView>
  </sheetViews>
  <sheetFormatPr baseColWidth="10" defaultRowHeight="15" x14ac:dyDescent="0.25"/>
  <sheetData/>
  <sheetProtection algorithmName="SHA-512" hashValue="hOlPmrXlNkyHpS01xcY8QTJc9EDdvaoImiSXGlNCRIxYrBBnFywiTT5HPTzQ8ScDwOXGDsqysDWtcE3niqc4BA==" saltValue="eMr7uACmO4VWkGGH/1veW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9" sqref="P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CS-P-08-1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LOMBO CAICEDO JADITH CRISTINA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ENFERMERA/UNIVERSIDAD NACIONAL DE COLOMBIA/2002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ESPECILISTA EN ADMINISTRACION DE EMPRESAS/UNIVERSIDAD DEL TOLIMA/2008/ESPECIALIZACION EN PEDAGOGIA 2 SEMESTRE ACTUALMENTE</v>
      </c>
      <c r="F16" s="268"/>
      <c r="G16" s="268"/>
      <c r="H16" s="268"/>
      <c r="I16" s="268"/>
      <c r="J16" s="268"/>
      <c r="K16" s="268"/>
      <c r="L16" s="269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35"/>
      <c r="E18" s="268" t="str">
        <f ca="1">(INDIRECT("GENERAL!L"&amp;P2+5))</f>
        <v>MAGISTER EN ENFERMERIA/UNIVERSIDAD NACIONALDE COLOMBIA/2013</v>
      </c>
      <c r="F18" s="268"/>
      <c r="G18" s="268"/>
      <c r="H18" s="268"/>
      <c r="I18" s="268"/>
      <c r="J18" s="268"/>
      <c r="K18" s="268"/>
      <c r="L18" s="269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38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38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38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92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CS-P-08-1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6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7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GOMEZ TOVAR LUZ OMAIRA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ENFERMERA/UNIVERSIDAD SURCOLOMBIANA/2008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NO REGISTRA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55"/>
      <c r="E18" s="268" t="str">
        <f ca="1">(INDIRECT("GENERAL!L"&amp;P2+5))</f>
        <v>MAGISTER EN ENFERMERIA/UNIVERSIDAD DE LA SABANA/2013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59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CS-P-08-1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6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7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MOLINA MARTINEZ LINDA YANINA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ENFERMERIA/UNIVERSIDAD DEL TOLIMA/2002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 xml:space="preserve">ESPECIALISTA EN ENFERMERIA EN EL CUIDADO INTENSIVO PEDIATRICO/ UNIVERSIDAD DE LA SABANA/2006 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55"/>
      <c r="E18" s="268" t="str">
        <f ca="1">(INDIRECT("GENERAL!L"&amp;P2+5))</f>
        <v>NO REGISTRA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59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CS-P-08-1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6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7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PRIETO SILVA ROSIBEL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ENFERMERA/UNIVERSIDAD NACIONALDE COLOMBIA/1993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NO REGISTRA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55"/>
      <c r="E18" s="268" t="str">
        <f ca="1">(INDIRECT("GENERAL!L"&amp;P2+5))</f>
        <v>MASTER EN SALUD PUBLICA/INSTITUTO SUPERIOR DE CIENCIAS MEDICAS ( LA HABANA - CUBA)1996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DOCTOR EN CIENCIAS DE LA SALUD/UNIVERSIDAD DE LA HABANA CENTRO DE ESTUDIOS EN SALUD Y BIENESTAR HUMANO (CUBA)/2006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59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E16" sqref="E16:L1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MID(CELL("nombrearchivo",'6'!E9),FIND("]", CELL("nombrearchivo",'6'!E9),1)+1,LEN(CELL("nombrearchivo",'6'!E9))-FIND("]",CELL("nombrearchivo",'6'!E9),1))</f>
        <v>6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PLANTA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CS-P-08-1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4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5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6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MOLINA SANCHEZ LILIANA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ENFERMERA/UNIVERSIDAD SURCOLOMBIANA/1995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GERENCIA EN SERVICIOS DE SALUD Y SEGURIDAD SOCIAL/UNIVERSIDAD SURCOLOMBINA/2010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63"/>
      <c r="E18" s="268" t="str">
        <f ca="1">(INDIRECT("GENERAL!L"&amp;P2+5))</f>
        <v>MAESTRIA EN ENFERMERIA/UNIVERSIDAD DE LA SABANA/ EN CURSO 1°SEMESTRE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7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GENERAL</vt:lpstr>
      <vt:lpstr>1</vt:lpstr>
      <vt:lpstr>EVALUACIÓN DEL PERFIL</vt:lpstr>
      <vt:lpstr>INFORMACIÓN IMPORTANTE</vt:lpstr>
      <vt:lpstr>4</vt:lpstr>
      <vt:lpstr>2</vt:lpstr>
      <vt:lpstr>3</vt:lpstr>
      <vt:lpstr>5</vt:lpstr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2014-04-29T15:43:51Z</cp:lastPrinted>
  <dcterms:created xsi:type="dcterms:W3CDTF">2014-02-18T13:10:52Z</dcterms:created>
  <dcterms:modified xsi:type="dcterms:W3CDTF">2014-04-30T05:46:57Z</dcterms:modified>
</cp:coreProperties>
</file>