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Preseleccion\PARA PUBLICAR ESTEBAN\CE\"/>
    </mc:Choice>
  </mc:AlternateContent>
  <workbookProtection workbookPassword="E57A" lockStructure="1"/>
  <bookViews>
    <workbookView xWindow="0" yWindow="0" windowWidth="20730" windowHeight="11760" tabRatio="500" firstSheet="1" activeTab="4"/>
  </bookViews>
  <sheets>
    <sheet name="GENERAL" sheetId="1" state="hidden" r:id="rId1"/>
    <sheet name="1" sheetId="18" r:id="rId2"/>
    <sheet name="2" sheetId="2" r:id="rId3"/>
    <sheet name="EVALUACIÓN DEL PERFIL" sheetId="22" r:id="rId4"/>
    <sheet name="INFORMACIÓN IMPORTANTE" sheetId="23" r:id="rId5"/>
    <sheet name="3" sheetId="19" state="hidden" r:id="rId6"/>
    <sheet name="4" sheetId="20" state="hidden" r:id="rId7"/>
    <sheet name="5" sheetId="21" state="hidden" r:id="rId8"/>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 l="1"/>
  <c r="P2" i="18"/>
  <c r="A6" i="22" l="1"/>
  <c r="A7" i="22" s="1"/>
  <c r="N35" i="2" l="1"/>
  <c r="N30" i="18" l="1"/>
  <c r="N96" i="21" l="1"/>
  <c r="N88" i="21"/>
  <c r="I79" i="21"/>
  <c r="N78" i="21"/>
  <c r="N77" i="21"/>
  <c r="N76" i="21"/>
  <c r="N80" i="21" s="1"/>
  <c r="N95" i="21" s="1"/>
  <c r="K72" i="21"/>
  <c r="J72" i="21"/>
  <c r="I72" i="21"/>
  <c r="N71" i="21"/>
  <c r="N70" i="21"/>
  <c r="N69" i="21"/>
  <c r="K65" i="21"/>
  <c r="J65" i="21"/>
  <c r="I65" i="21"/>
  <c r="N64" i="21"/>
  <c r="N63" i="21"/>
  <c r="N62" i="21"/>
  <c r="N61" i="21"/>
  <c r="N60" i="21"/>
  <c r="N59" i="21"/>
  <c r="N58" i="21"/>
  <c r="N37" i="21"/>
  <c r="N32" i="21"/>
  <c r="N27" i="21"/>
  <c r="H10" i="21" s="1"/>
  <c r="N22" i="21"/>
  <c r="J10" i="21"/>
  <c r="G10" i="21"/>
  <c r="F10" i="21"/>
  <c r="E10" i="21"/>
  <c r="C10" i="21"/>
  <c r="E5" i="21"/>
  <c r="E4" i="21"/>
  <c r="P2" i="21"/>
  <c r="N96" i="20"/>
  <c r="N88" i="20"/>
  <c r="I79" i="20"/>
  <c r="N78" i="20"/>
  <c r="N77" i="20"/>
  <c r="N76" i="20"/>
  <c r="N80" i="20" s="1"/>
  <c r="N95" i="20" s="1"/>
  <c r="K72" i="20"/>
  <c r="J72" i="20"/>
  <c r="I72" i="20"/>
  <c r="N71" i="20"/>
  <c r="N72" i="20" s="1"/>
  <c r="N73" i="20" s="1"/>
  <c r="N94" i="20" s="1"/>
  <c r="N70" i="20"/>
  <c r="N69" i="20"/>
  <c r="K65" i="20"/>
  <c r="J65" i="20"/>
  <c r="I65" i="20"/>
  <c r="N64" i="20"/>
  <c r="N63" i="20"/>
  <c r="N62" i="20"/>
  <c r="N61" i="20"/>
  <c r="N60" i="20"/>
  <c r="N59" i="20"/>
  <c r="N58" i="20"/>
  <c r="N65" i="20" s="1"/>
  <c r="N66" i="20" s="1"/>
  <c r="N93" i="20" s="1"/>
  <c r="N37" i="20"/>
  <c r="N32" i="20"/>
  <c r="N27" i="20"/>
  <c r="N22" i="20"/>
  <c r="N40" i="20" s="1"/>
  <c r="N92" i="20" s="1"/>
  <c r="J10" i="20"/>
  <c r="I10" i="20"/>
  <c r="H10" i="20"/>
  <c r="G10" i="20"/>
  <c r="F10" i="20"/>
  <c r="E10" i="20"/>
  <c r="C10" i="20"/>
  <c r="E5" i="20"/>
  <c r="E4" i="20"/>
  <c r="P2" i="20"/>
  <c r="N96" i="19"/>
  <c r="N88" i="19"/>
  <c r="I79" i="19"/>
  <c r="N78" i="19"/>
  <c r="N77" i="19"/>
  <c r="N76" i="19"/>
  <c r="N80" i="19" s="1"/>
  <c r="N95" i="19" s="1"/>
  <c r="K72" i="19"/>
  <c r="J72" i="19"/>
  <c r="I72" i="19"/>
  <c r="N71" i="19"/>
  <c r="N70" i="19"/>
  <c r="N69" i="19"/>
  <c r="N72" i="19" s="1"/>
  <c r="N73" i="19" s="1"/>
  <c r="N94" i="19" s="1"/>
  <c r="K65" i="19"/>
  <c r="J65" i="19"/>
  <c r="I65" i="19"/>
  <c r="N64" i="19"/>
  <c r="N63" i="19"/>
  <c r="N62" i="19"/>
  <c r="N61" i="19"/>
  <c r="N60" i="19"/>
  <c r="N59" i="19"/>
  <c r="N58" i="19"/>
  <c r="N37" i="19"/>
  <c r="N32" i="19"/>
  <c r="N27" i="19"/>
  <c r="N22" i="19"/>
  <c r="J10" i="19"/>
  <c r="I10" i="19"/>
  <c r="H10" i="19"/>
  <c r="G10" i="19"/>
  <c r="F10" i="19"/>
  <c r="E10" i="19"/>
  <c r="C10" i="19"/>
  <c r="E5" i="19"/>
  <c r="E4" i="19"/>
  <c r="P2" i="19"/>
  <c r="N96" i="18"/>
  <c r="N88" i="18"/>
  <c r="I79" i="18"/>
  <c r="N78" i="18"/>
  <c r="N77" i="18"/>
  <c r="N76" i="18"/>
  <c r="N80" i="18" s="1"/>
  <c r="N95" i="18" s="1"/>
  <c r="K72" i="18"/>
  <c r="J72" i="18"/>
  <c r="I72" i="18"/>
  <c r="N71" i="18"/>
  <c r="N70" i="18"/>
  <c r="N69" i="18"/>
  <c r="K65" i="18"/>
  <c r="J65" i="18"/>
  <c r="I65" i="18"/>
  <c r="N64" i="18"/>
  <c r="N63" i="18"/>
  <c r="N62" i="18"/>
  <c r="N61" i="18"/>
  <c r="N60" i="18"/>
  <c r="N59" i="18"/>
  <c r="N58" i="18"/>
  <c r="N37" i="18"/>
  <c r="J10" i="18" s="1"/>
  <c r="N32" i="18"/>
  <c r="N27" i="18"/>
  <c r="N22" i="18"/>
  <c r="I10" i="18"/>
  <c r="G10" i="18"/>
  <c r="F10" i="18"/>
  <c r="E10" i="18"/>
  <c r="C10" i="18"/>
  <c r="E5" i="18"/>
  <c r="E4" i="18"/>
  <c r="E5" i="2"/>
  <c r="E4" i="2"/>
  <c r="N37" i="2"/>
  <c r="N32" i="2"/>
  <c r="N27" i="2"/>
  <c r="N22" i="2"/>
  <c r="E16" i="18"/>
  <c r="D20" i="2"/>
  <c r="E16" i="21"/>
  <c r="D14" i="19"/>
  <c r="D14" i="20"/>
  <c r="N97" i="20" l="1"/>
  <c r="N72" i="18"/>
  <c r="N73" i="18" s="1"/>
  <c r="N94" i="18" s="1"/>
  <c r="N10" i="19"/>
  <c r="N72" i="21"/>
  <c r="N73" i="21" s="1"/>
  <c r="N94" i="21" s="1"/>
  <c r="N65" i="21"/>
  <c r="N66" i="21" s="1"/>
  <c r="N93" i="21" s="1"/>
  <c r="N65" i="18"/>
  <c r="N66" i="18" s="1"/>
  <c r="N93" i="18" s="1"/>
  <c r="N40" i="19"/>
  <c r="N92" i="19" s="1"/>
  <c r="N65" i="19"/>
  <c r="N66" i="19" s="1"/>
  <c r="N93" i="19" s="1"/>
  <c r="N10" i="20"/>
  <c r="N40" i="21"/>
  <c r="N92" i="21" s="1"/>
  <c r="N97" i="21" s="1"/>
  <c r="N40" i="2"/>
  <c r="N40" i="18"/>
  <c r="N92" i="18" s="1"/>
  <c r="N97" i="18" s="1"/>
  <c r="I10" i="21"/>
  <c r="N10" i="21" s="1"/>
  <c r="H10" i="18"/>
  <c r="N10" i="18" s="1"/>
  <c r="Z2" i="1"/>
  <c r="D20" i="21"/>
  <c r="A10" i="19"/>
  <c r="E18" i="19"/>
  <c r="A10" i="18"/>
  <c r="A10" i="21"/>
  <c r="D14" i="21"/>
  <c r="D20" i="20"/>
  <c r="D14" i="2"/>
  <c r="E16" i="20"/>
  <c r="E18" i="21"/>
  <c r="A10" i="2"/>
  <c r="E16" i="19"/>
  <c r="E16" i="2"/>
  <c r="D20" i="18"/>
  <c r="D14" i="18"/>
  <c r="E18" i="20"/>
  <c r="E18" i="18"/>
  <c r="D20" i="19"/>
  <c r="A10" i="20"/>
  <c r="E18" i="2"/>
  <c r="N97" i="19" l="1"/>
  <c r="E3" i="19"/>
  <c r="E3" i="20"/>
  <c r="E3" i="18"/>
  <c r="E3" i="21"/>
  <c r="E3" i="2"/>
  <c r="Z1" i="1"/>
  <c r="E31" i="1" l="1"/>
  <c r="E30" i="1"/>
  <c r="N96" i="2" l="1"/>
  <c r="N88" i="2"/>
  <c r="I79" i="2"/>
  <c r="N78" i="2"/>
  <c r="N77" i="2"/>
  <c r="N76" i="2"/>
  <c r="K72" i="2"/>
  <c r="J72" i="2"/>
  <c r="I72" i="2"/>
  <c r="N71" i="2"/>
  <c r="N70" i="2"/>
  <c r="N69" i="2"/>
  <c r="K65" i="2"/>
  <c r="J65" i="2"/>
  <c r="I65" i="2"/>
  <c r="N64" i="2"/>
  <c r="N63" i="2"/>
  <c r="N62" i="2"/>
  <c r="N61" i="2"/>
  <c r="N60" i="2"/>
  <c r="N59" i="2"/>
  <c r="N58" i="2"/>
  <c r="W6" i="1"/>
  <c r="U6" i="1"/>
  <c r="H10" i="2"/>
  <c r="G10" i="2"/>
  <c r="T6" i="1" s="1"/>
  <c r="F10" i="2"/>
  <c r="S6" i="1" s="1"/>
  <c r="E10" i="2"/>
  <c r="R6" i="1" s="1"/>
  <c r="C10" i="2"/>
  <c r="N72" i="2" l="1"/>
  <c r="N73" i="2" s="1"/>
  <c r="N94" i="2" s="1"/>
  <c r="N80" i="2"/>
  <c r="N95" i="2" s="1"/>
  <c r="N65" i="2"/>
  <c r="N66" i="2" s="1"/>
  <c r="N93" i="2" s="1"/>
  <c r="Q6" i="1"/>
  <c r="I10" i="2"/>
  <c r="N10" i="2" s="1"/>
  <c r="V6" i="1"/>
  <c r="J10" i="2"/>
  <c r="N92" i="2" l="1"/>
  <c r="N97" i="2" s="1"/>
  <c r="X6" i="1"/>
</calcChain>
</file>

<file path=xl/sharedStrings.xml><?xml version="1.0" encoding="utf-8"?>
<sst xmlns="http://schemas.openxmlformats.org/spreadsheetml/2006/main" count="621" uniqueCount="191">
  <si>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</si>
  <si>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</si>
  <si>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</si>
  <si>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</si>
  <si>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</si>
  <si>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</si>
  <si>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</si>
  <si>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</si>
  <si>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</si>
  <si>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</si>
  <si>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</si>
  <si>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</si>
  <si>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</si>
  <si>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</si>
  <si>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</si>
  <si>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</si>
  <si>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</si>
  <si>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</si>
  <si>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</si>
  <si>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</si>
  <si>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</si>
  <si>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</si>
  <si>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</si>
  <si>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</si>
  <si>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</si>
  <si>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</si>
  <si>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</si>
  <si>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</si>
  <si>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</si>
  <si>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</si>
  <si>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</si>
  <si>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</si>
  <si>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</si>
  <si>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</si>
  <si>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</si>
  <si>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</si>
  <si>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</si>
  <si>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</si>
  <si>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</si>
  <si>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</si>
  <si>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</si>
  <si>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</si>
  <si>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</si>
  <si>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</si>
  <si>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</si>
  <si>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</si>
  <si>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</si>
  <si>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</si>
  <si>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</si>
  <si>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</si>
  <si>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</si>
  <si>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</si>
  <si>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</si>
  <si>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</si>
  <si>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</si>
  <si>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</si>
  <si>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</si>
  <si>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</si>
  <si>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</si>
  <si>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</si>
  <si>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</si>
  <si>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</si>
  <si>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</si>
  <si>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</si>
  <si>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</si>
  <si>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</si>
  <si>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</si>
  <si>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</si>
  <si>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</si>
  <si>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</si>
  <si>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</si>
  <si>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</si>
  <si>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</si>
  <si>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</si>
  <si>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</si>
  <si>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</si>
  <si>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</si>
  <si>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</si>
  <si>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</si>
  <si>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</si>
  <si>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</si>
  <si>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</si>
  <si>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</si>
  <si>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</si>
  <si>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</si>
  <si>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</si>
  <si>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</si>
  <si>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</si>
  <si>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</si>
  <si>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</si>
  <si>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</si>
  <si>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</si>
  <si>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</si>
  <si>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</si>
  <si>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</si>
  <si>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</si>
  <si>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</si>
  <si>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CIENCIAS DE LA EDUCACIÓN</t>
  </si>
  <si>
    <t>CE-P-05-4</t>
  </si>
  <si>
    <t>ROMERO CASTRO</t>
  </si>
  <si>
    <t>OLGA LUCIA</t>
  </si>
  <si>
    <t>3004818500
7538946</t>
  </si>
  <si>
    <t>olgaluro2@gmail.com</t>
  </si>
  <si>
    <t>CARRERA 70C NUMERO 2-28 INTERIOR 9 APARTAMENTO 501</t>
  </si>
  <si>
    <t>BOGOTA</t>
  </si>
  <si>
    <t>LICENCIADA EN CIENCIAS SOCIALES / UNIVERSIDAD PEDAGOGICA NACIONAL / 18-12-2003</t>
  </si>
  <si>
    <t>NO REGISTRA</t>
  </si>
  <si>
    <t>MAGISTER EN EDUCACION / UNIVERSIDAD PEDAGOGICA NACIONAL / 30-07-2007</t>
  </si>
  <si>
    <t>NO FOLIO</t>
  </si>
  <si>
    <t>AGUDELO GONZALEZ</t>
  </si>
  <si>
    <t>ANGELA LUCIA</t>
  </si>
  <si>
    <t>3015148451
3048760</t>
  </si>
  <si>
    <t>alago22@gmail.com</t>
  </si>
  <si>
    <t>CALLE 80 NUMERO 42F-65 APARTAMENTO 203</t>
  </si>
  <si>
    <t>BARRANQUILLA</t>
  </si>
  <si>
    <t>HISTORIADOR / UNIVERSIDAD DEL ATLANTICO / 04-10-2008</t>
  </si>
  <si>
    <t>MAGISTER EN GEOGRAFIA / UNIVERSIDAD DE LOS ANDES / 26-03-2011</t>
  </si>
  <si>
    <t xml:space="preserve">UNIVERSIDAD DE LOS ANDES, DEL 2 DE FEBRERO DE 2009 A 1 DE FEBRERO DE 2011, PROFESIONAL, 2PTOS.
LAS DEMAS CERTIFICACIONES QUE REGISTRA NO ESTABLECEN FECHAS DE INICIO Y FINALIZACIÓN DE LAS LABORES, RAZÓN POR LA CUAL NO SON SUCEPTIBLES DE PUNTOS.  </t>
  </si>
  <si>
    <t>LA RESOLUCÓN 008 DE 2012 DE LA UNIVERSIDAD DEL ATLANTICO, NO CUMPLE CON LOS TÉRMINOS DE REFERENCIA DE LA CONVOCATORIA, NO ACREDITA CERTIFICADO. 
UNIVERSIDAD DEL ATLÁNTICO, DOCENTE TIEMPO COMPLETO DESDE 12 MARZO DE 2012 AL 30 DE DICIEMBRE DE 2013, 1,75 PTOS.
UNIVERSIDAD LA GRAN COLOMBIA, DOCENTE TIEMPO COMPLETO, 17 DE ENERO DE 2011 AL 16 DE DICIEMBRE DE 2011, 1 PTO.
UNIVERSIDAD DEL NORTE REGISTRA EXPERIENCIA EN CÁTEDRA SIN NÚMERO DE HORAS, RAZÓN POR LA CUAL NO ES POSIBLE RECONOCER LOS PUNTOS.</t>
  </si>
  <si>
    <t xml:space="preserve">REVISTA ANUARIO DE HISTORIA REGIONAL Y DE LAS FRONTERAS, AÑO 2013, AUTORES 1, CATEGORÍA B 2 PTOS.2 PTOS.
REVISTA MEMORIA Y SOCIEDAD, AÑO 2012, AUTORES 2, CATEGORÍA B: 2 PTOS.
REVISTA MEMORIAS, AÑO 2012, CATEGORÍA A2, AUTORES 2: 4 PTOS.
REVISTA HISTORIA CARIBE, AÑO 2011, CATEGORÍA C, AUTORES 1: 2 PTOS.
REVISTA HISTORIA CARIBE, AÑO ENERO A JUNIO DE 2009, CATEGORÍA C, AUTORES 1: 2 PTOS.
REVISTA MEMORIAS DE 2008 NO ES SUCEPTIBLE DE PTOS EXCEDE LOS ULTIMOS 5 AÑOS.
REVISTA EPOKE, 2 ARTÍCULOS NO ESTABLECEN EL AÑO DE PUBLICACIÓN, NO ES POSIBLE RECONOCER PUNTOS POPR ESTE CONCEPTO.
LAS BECAS Y RECONOCIMIENTOS NO SON SUCEPTIBLES DE ASIGNACIÓN DE PUNTOS, NO SON PREMIOS.
SOBRE LAS PONENCIAS NO SE ANEXAN LAS PUBLICACIONES DE LAS MEMORIAS DEL EVENTO SIENDO REQUISITO, POR TAL RAZÓN NO SE ASIGNANA PUNTOS . 
</t>
  </si>
  <si>
    <t>DOCENTE DEL DISTRITO DE BOGOTÁ, DESDE EL 15 DE JULIO DE 2005 A LA FECHA, EXCEDE EL TOTAL DE PUNTOS POR EXPERIENCIA.</t>
  </si>
  <si>
    <t>UNIVERSIDAD PEDAGÓGICA, DOCENTE CATEDRÁTICA, DESDE MARZO 25 DE 2008 A LA FECHA, 2680 HORAS TOTAL PARA EL EQUIVALENTE A 5,58 AÑOS. EXCEDE EL TOTAL DE PUNTOS.</t>
  </si>
  <si>
    <t>GUÍA DEL DOCENTE ZOOM A LAS CIENCIAS SOCIALES 1, 2 AUTORES, AÑO 2013,: LIBRO DE TEXTO: 4 PTOS
LIBRO SISTEMATIZACIÓN DE EXPERIENCIAS: CONVIVENCIA, CIUDADANÍA, 20 AUTORES, LIBRO DE INVESTIGACIÓN,: 0,5 PTOS.
PONENCIA EN XI CONGRESO DE GEOGRAFOS DE 2007, EXCEDE EL TIEMPO DE LLOS 5 AÑOS NO PUNTOS.
PONENCIA XII ENCUENTRO DE GEOGRAFOS DE AMERICA LATINA, AÑO 2009, AUTORES 1, NO REGISTRA MEMORIAS DEL EVENTO, NO APLICA PUNTOS.
PONENCIA CONGRESO COLOMBIANO DE GEOGRAFÍA, SIN MEMORIAS NO APLICA PUNTOS.
DE LAS DEMÁS CONSTANCISA NO REGISTRA PUBLIACIÓN DE LAS MEMORIAS DE LOS EVENTOS O EXCEDEN LOS ULTIMOS 5 AÑOS, NO APLICAN PUNTOS.
NO REGISTRA MAS PRODUCCIÓN INTELECTUAL.</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</si>
  <si>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</si>
  <si>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</si>
  <si>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</si>
  <si>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</si>
  <si>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</si>
  <si>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</si>
  <si>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</si>
  <si>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</si>
  <si>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</si>
  <si>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</si>
  <si>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 xml:space="preserve">CIENCIAS DE LA EDUCACIÓN </t>
  </si>
  <si>
    <t>X</t>
  </si>
  <si>
    <t>PRESELECCIONADO</t>
  </si>
  <si>
    <t>VAC/BENÍTEZ/YOLANDA O.</t>
  </si>
  <si>
    <t xml:space="preserve">                                                      EVALUACIÓN DE LAS HOJAS DE VIDA PARA EL CUMPLIMIENTO DEL PERFIL DE LOS ASPIRANTES AL CÓDIGO DE CONCURSO CE-P-05-4</t>
  </si>
  <si>
    <t>AGUDELO GONZALEZ ANGELA LUCIA</t>
  </si>
  <si>
    <t>ROMERO CASTRO OLGA LUCIA</t>
  </si>
  <si>
    <t xml:space="preserve">LICENCIADO EN HISTORIA Y GEOGRAFÍA O PROFESIONAL DE LAS CIENCIAS SOCIALES, CON MAESTRÍA O DOCTORADO EN GEOGRAFÍA O EN EDUCACIÓN, CON EXPERIENCIA INVESTIGATIVA EN EL ÁREA, Y CON EXPERIENCIA DOCENTE UNIVERSITARIA MÍNIMA DE UN AÑO.  </t>
  </si>
  <si>
    <t>2</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</si>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</sst>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3"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1"/>
      <color theme="1"/>
      <name val="Arial"/>
      <family val="2"/>
    </font>
    <font>
      <b/>
      <sz val="12"/>
      <color theme="1"/>
      <name val="Arial"/>
      <family val="2"/>
    </font>
    <font>
      <sz val="10"/>
      <color theme="1"/>
      <name val="Arial"/>
      <family val="2"/>
    </font>
    <font>
      <sz val="9"/>
      <name val="Arial"/>
      <family val="2"/>
    </font>
    <font>
      <sz val="8"/>
      <name val="Arial"/>
      <family val="2"/>
    </font>
    <font>
      <sz val="11"/>
      <color rgb="FFFF0000"/>
      <name val="Calibri"/>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46">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0" fontId="28" fillId="0" borderId="0" xfId="0" applyFont="1" applyBorder="1" applyAlignment="1">
      <alignment horizontal="center"/>
    </xf>
    <xf numFmtId="0" fontId="9" fillId="5" borderId="1" xfId="4" applyFont="1" applyFill="1" applyBorder="1" applyAlignment="1">
      <alignment horizontal="center" vertical="center" wrapText="1"/>
    </xf>
    <xf numFmtId="0" fontId="17" fillId="5" borderId="1" xfId="4" applyFont="1" applyFill="1" applyBorder="1" applyAlignment="1">
      <alignment horizontal="center" vertical="center" wrapText="1"/>
    </xf>
    <xf numFmtId="0" fontId="7" fillId="0" borderId="45" xfId="4" applyFont="1" applyBorder="1" applyAlignment="1">
      <alignment horizontal="center" vertical="center" wrapText="1"/>
    </xf>
    <xf numFmtId="0" fontId="29" fillId="0" borderId="46" xfId="0" applyFont="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51" xfId="4" applyFont="1" applyBorder="1" applyAlignment="1">
      <alignment horizontal="center" vertical="center" wrapText="1"/>
    </xf>
    <xf numFmtId="0" fontId="29" fillId="0" borderId="52" xfId="0" applyFont="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32" fillId="0" borderId="0" xfId="0" applyFont="1" applyFill="1" applyBorder="1"/>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2" fontId="30" fillId="0" borderId="46" xfId="4" applyNumberFormat="1" applyFont="1" applyBorder="1" applyAlignment="1">
      <alignment horizontal="center" vertical="center" wrapText="1"/>
    </xf>
    <xf numFmtId="2" fontId="30" fillId="0" borderId="52" xfId="4" applyNumberFormat="1" applyFont="1" applyBorder="1" applyAlignment="1">
      <alignment horizontal="center" vertical="center" wrapText="1"/>
    </xf>
    <xf numFmtId="0" fontId="26" fillId="0" borderId="0" xfId="0" applyFont="1" applyBorder="1" applyAlignment="1">
      <alignment horizontal="center"/>
    </xf>
    <xf numFmtId="0" fontId="27" fillId="0" borderId="0" xfId="0" applyFont="1" applyBorder="1" applyAlignment="1">
      <alignment horizontal="center"/>
    </xf>
    <xf numFmtId="0" fontId="9" fillId="5" borderId="61" xfId="4" applyFont="1" applyFill="1" applyBorder="1" applyAlignment="1">
      <alignment horizontal="center" vertical="center" wrapText="1"/>
    </xf>
    <xf numFmtId="0" fontId="9" fillId="5" borderId="64" xfId="4" applyFont="1" applyFill="1" applyBorder="1" applyAlignment="1">
      <alignment horizontal="center" vertical="center" wrapText="1"/>
    </xf>
    <xf numFmtId="0" fontId="9" fillId="5" borderId="13" xfId="4" applyFont="1" applyFill="1" applyBorder="1" applyAlignment="1">
      <alignment horizontal="center" vertical="center" wrapText="1"/>
    </xf>
    <xf numFmtId="0" fontId="9" fillId="5" borderId="15" xfId="4" applyFont="1" applyFill="1" applyBorder="1" applyAlignment="1">
      <alignment horizontal="center" vertical="center" wrapText="1"/>
    </xf>
    <xf numFmtId="0" fontId="9" fillId="5" borderId="2" xfId="4" applyFont="1" applyFill="1" applyBorder="1" applyAlignment="1">
      <alignment horizontal="center" vertical="center" wrapText="1"/>
    </xf>
    <xf numFmtId="0" fontId="9" fillId="5" borderId="3" xfId="4" applyFont="1" applyFill="1" applyBorder="1" applyAlignment="1">
      <alignment horizontal="center" vertical="center" wrapText="1"/>
    </xf>
    <xf numFmtId="2" fontId="8" fillId="5" borderId="2" xfId="4" applyNumberFormat="1" applyFont="1" applyFill="1" applyBorder="1" applyAlignment="1">
      <alignment horizontal="center" vertical="center" wrapText="1"/>
    </xf>
    <xf numFmtId="2" fontId="8" fillId="5"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78245</xdr:colOff>
      <xdr:row>0</xdr:row>
      <xdr:rowOff>66675</xdr:rowOff>
    </xdr:from>
    <xdr:to>
      <xdr:col>2</xdr:col>
      <xdr:colOff>590550</xdr:colOff>
      <xdr:row>2</xdr:row>
      <xdr:rowOff>76200</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45" y="66675"/>
          <a:ext cx="216965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ago22@gmail.com" TargetMode="External"/><Relationship Id="rId1" Type="http://schemas.openxmlformats.org/officeDocument/2006/relationships/hyperlink" Target="mailto:olgaluro2@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5" zoomScaleNormal="85" workbookViewId="0">
      <selection activeCell="B6" sqref="B6"/>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92" t="s">
        <v>97</v>
      </c>
      <c r="B1" s="193"/>
      <c r="C1" s="193"/>
      <c r="D1" s="193"/>
      <c r="E1" s="193"/>
      <c r="F1" s="193"/>
      <c r="G1" s="193"/>
      <c r="H1" s="193"/>
      <c r="I1" s="193"/>
      <c r="J1" s="193"/>
      <c r="K1" s="193"/>
      <c r="L1" s="193"/>
      <c r="M1" s="193"/>
      <c r="N1" s="193"/>
      <c r="O1" s="193"/>
      <c r="P1" s="193"/>
      <c r="Q1" s="193"/>
      <c r="R1" s="193"/>
      <c r="S1" s="193"/>
      <c r="T1" s="193"/>
      <c r="U1" s="193"/>
      <c r="V1" s="193"/>
      <c r="W1" s="193"/>
      <c r="X1" s="193"/>
      <c r="Z1" s="121">
        <f>COUNTA(C:C)-1</f>
        <v>2</v>
      </c>
    </row>
    <row r="2" spans="1:26" ht="17.25" thickBot="1" x14ac:dyDescent="0.35">
      <c r="A2" s="192" t="s">
        <v>98</v>
      </c>
      <c r="B2" s="193"/>
      <c r="C2" s="193"/>
      <c r="D2" s="193"/>
      <c r="E2" s="193"/>
      <c r="F2" s="193"/>
      <c r="G2" s="193"/>
      <c r="H2" s="193"/>
      <c r="I2" s="193"/>
      <c r="J2" s="193"/>
      <c r="K2" s="193"/>
      <c r="L2" s="193"/>
      <c r="M2" s="193"/>
      <c r="N2" s="193"/>
      <c r="O2" s="193"/>
      <c r="P2" s="193"/>
      <c r="Q2" s="193"/>
      <c r="R2" s="193"/>
      <c r="S2" s="193"/>
      <c r="T2" s="193"/>
      <c r="U2" s="193"/>
      <c r="V2" s="193"/>
      <c r="W2" s="193"/>
      <c r="X2" s="193"/>
      <c r="Z2" s="1" t="str">
        <f>IF(RIGHT(LEFT(A2,FIND("-",A2)+1),1)="P","PLANTA","OCASIONAL")</f>
        <v>PLANTA</v>
      </c>
    </row>
    <row r="3" spans="1:26" s="1" customFormat="1" ht="13.5" customHeight="1" thickBot="1" x14ac:dyDescent="0.25">
      <c r="A3" s="199" t="s">
        <v>93</v>
      </c>
      <c r="B3" s="196" t="s">
        <v>91</v>
      </c>
      <c r="C3" s="196" t="s">
        <v>92</v>
      </c>
      <c r="D3" s="196" t="s">
        <v>89</v>
      </c>
      <c r="E3" s="196" t="s">
        <v>90</v>
      </c>
      <c r="F3" s="196" t="s">
        <v>0</v>
      </c>
      <c r="G3" s="196" t="s">
        <v>1</v>
      </c>
      <c r="H3" s="196" t="s">
        <v>2</v>
      </c>
      <c r="I3" s="189" t="s">
        <v>3</v>
      </c>
      <c r="J3" s="202" t="s">
        <v>4</v>
      </c>
      <c r="K3" s="203"/>
      <c r="L3" s="203"/>
      <c r="M3" s="204"/>
      <c r="N3" s="196" t="s">
        <v>5</v>
      </c>
      <c r="O3" s="196" t="s">
        <v>88</v>
      </c>
      <c r="P3" s="196" t="s">
        <v>6</v>
      </c>
      <c r="Q3" s="194" t="s">
        <v>16</v>
      </c>
      <c r="R3" s="194" t="s">
        <v>17</v>
      </c>
      <c r="S3" s="194" t="s">
        <v>18</v>
      </c>
      <c r="T3" s="194" t="s">
        <v>19</v>
      </c>
      <c r="U3" s="194" t="s">
        <v>20</v>
      </c>
      <c r="V3" s="194" t="s">
        <v>21</v>
      </c>
      <c r="W3" s="194" t="s">
        <v>22</v>
      </c>
      <c r="X3" s="189" t="s">
        <v>96</v>
      </c>
    </row>
    <row r="4" spans="1:26" s="1" customFormat="1" ht="15.75" customHeight="1" thickBot="1" x14ac:dyDescent="0.25">
      <c r="A4" s="200"/>
      <c r="B4" s="197"/>
      <c r="C4" s="197"/>
      <c r="D4" s="197"/>
      <c r="E4" s="197"/>
      <c r="F4" s="197"/>
      <c r="G4" s="197"/>
      <c r="H4" s="197"/>
      <c r="I4" s="190"/>
      <c r="J4" s="189" t="s">
        <v>7</v>
      </c>
      <c r="K4" s="123"/>
      <c r="L4" s="123" t="s">
        <v>8</v>
      </c>
      <c r="M4" s="124"/>
      <c r="N4" s="197"/>
      <c r="O4" s="197"/>
      <c r="P4" s="197"/>
      <c r="Q4" s="195"/>
      <c r="R4" s="195"/>
      <c r="S4" s="195"/>
      <c r="T4" s="195"/>
      <c r="U4" s="195"/>
      <c r="V4" s="195"/>
      <c r="W4" s="195"/>
      <c r="X4" s="190"/>
    </row>
    <row r="5" spans="1:26" s="1" customFormat="1" ht="13.5" customHeight="1" thickBot="1" x14ac:dyDescent="0.25">
      <c r="A5" s="201"/>
      <c r="B5" s="198"/>
      <c r="C5" s="198"/>
      <c r="D5" s="198"/>
      <c r="E5" s="198"/>
      <c r="F5" s="198"/>
      <c r="G5" s="198"/>
      <c r="H5" s="198"/>
      <c r="I5" s="191"/>
      <c r="J5" s="191"/>
      <c r="K5" s="124" t="s">
        <v>85</v>
      </c>
      <c r="L5" s="126" t="s">
        <v>86</v>
      </c>
      <c r="M5" s="126" t="s">
        <v>87</v>
      </c>
      <c r="N5" s="198"/>
      <c r="O5" s="198"/>
      <c r="P5" s="198"/>
      <c r="Q5" s="195"/>
      <c r="R5" s="195"/>
      <c r="S5" s="195"/>
      <c r="T5" s="195"/>
      <c r="U5" s="195"/>
      <c r="V5" s="195"/>
      <c r="W5" s="195"/>
      <c r="X5" s="191"/>
    </row>
    <row r="6" spans="1:26" s="1" customFormat="1" ht="38.25" x14ac:dyDescent="0.2">
      <c r="A6" s="185" t="s">
        <v>141</v>
      </c>
      <c r="B6" s="130" t="s">
        <v>94</v>
      </c>
      <c r="C6" s="125">
        <v>52543622</v>
      </c>
      <c r="D6" s="125" t="s">
        <v>99</v>
      </c>
      <c r="E6" s="125" t="s">
        <v>100</v>
      </c>
      <c r="F6" s="125" t="s">
        <v>101</v>
      </c>
      <c r="G6" s="127" t="s">
        <v>102</v>
      </c>
      <c r="H6" s="125" t="s">
        <v>103</v>
      </c>
      <c r="I6" s="125" t="s">
        <v>104</v>
      </c>
      <c r="J6" s="125" t="s">
        <v>105</v>
      </c>
      <c r="K6" s="125" t="s">
        <v>106</v>
      </c>
      <c r="L6" s="125" t="s">
        <v>107</v>
      </c>
      <c r="M6" s="125" t="s">
        <v>106</v>
      </c>
      <c r="N6" s="125">
        <v>27</v>
      </c>
      <c r="O6" s="125" t="s">
        <v>95</v>
      </c>
      <c r="P6" s="128" t="s">
        <v>108</v>
      </c>
      <c r="Q6" s="131">
        <f>'2'!C10</f>
        <v>4</v>
      </c>
      <c r="R6" s="151">
        <f>'2'!E10</f>
        <v>0</v>
      </c>
      <c r="S6" s="151">
        <f>'2'!F10</f>
        <v>3</v>
      </c>
      <c r="T6" s="151">
        <f>'2'!G10</f>
        <v>0</v>
      </c>
      <c r="U6" s="151">
        <f>'2'!N27</f>
        <v>5</v>
      </c>
      <c r="V6" s="151">
        <f>'2'!N32</f>
        <v>5</v>
      </c>
      <c r="W6" s="151">
        <f>'2'!N37</f>
        <v>4.5</v>
      </c>
      <c r="X6" s="152">
        <f>'2'!N40</f>
        <v>21.5</v>
      </c>
    </row>
    <row r="7" spans="1:26" s="2" customFormat="1" ht="25.5" x14ac:dyDescent="0.2">
      <c r="A7" s="186" t="s">
        <v>142</v>
      </c>
      <c r="B7" s="133" t="s">
        <v>94</v>
      </c>
      <c r="C7" s="122">
        <v>55308896</v>
      </c>
      <c r="D7" s="122" t="s">
        <v>109</v>
      </c>
      <c r="E7" s="122" t="s">
        <v>110</v>
      </c>
      <c r="F7" s="122" t="s">
        <v>111</v>
      </c>
      <c r="G7" s="153" t="s">
        <v>112</v>
      </c>
      <c r="H7" s="122" t="s">
        <v>113</v>
      </c>
      <c r="I7" s="122" t="s">
        <v>114</v>
      </c>
      <c r="J7" s="122" t="s">
        <v>115</v>
      </c>
      <c r="K7" s="122" t="s">
        <v>106</v>
      </c>
      <c r="L7" s="122" t="s">
        <v>116</v>
      </c>
      <c r="M7" s="122" t="s">
        <v>106</v>
      </c>
      <c r="N7" s="122">
        <v>112</v>
      </c>
      <c r="O7" s="122"/>
      <c r="P7" s="129"/>
      <c r="Q7" s="132"/>
      <c r="R7" s="133"/>
      <c r="S7" s="133"/>
      <c r="T7" s="133"/>
      <c r="U7" s="133"/>
      <c r="V7" s="133"/>
      <c r="W7" s="133"/>
      <c r="X7" s="134"/>
    </row>
    <row r="8" spans="1:26" s="2" customFormat="1" ht="12.75" x14ac:dyDescent="0.2">
      <c r="A8" s="186" t="s">
        <v>143</v>
      </c>
      <c r="B8" s="133"/>
      <c r="C8" s="122"/>
      <c r="D8" s="122"/>
      <c r="E8" s="122"/>
      <c r="F8" s="122"/>
      <c r="G8" s="122"/>
      <c r="H8" s="122"/>
      <c r="I8" s="122"/>
      <c r="J8" s="122"/>
      <c r="K8" s="122"/>
      <c r="L8" s="122"/>
      <c r="M8" s="122"/>
      <c r="N8" s="122"/>
      <c r="O8" s="122"/>
      <c r="P8" s="129"/>
      <c r="Q8" s="132"/>
      <c r="R8" s="133"/>
      <c r="S8" s="133"/>
      <c r="T8" s="133"/>
      <c r="U8" s="133"/>
      <c r="V8" s="133"/>
      <c r="W8" s="133"/>
      <c r="X8" s="134"/>
    </row>
    <row r="9" spans="1:26" s="2" customFormat="1" ht="12.75" x14ac:dyDescent="0.2">
      <c r="A9" s="186" t="s">
        <v>144</v>
      </c>
      <c r="B9" s="133"/>
      <c r="C9" s="122"/>
      <c r="D9" s="122"/>
      <c r="E9" s="122"/>
      <c r="F9" s="122"/>
      <c r="G9" s="122"/>
      <c r="H9" s="122"/>
      <c r="I9" s="122"/>
      <c r="J9" s="122"/>
      <c r="K9" s="122"/>
      <c r="L9" s="122"/>
      <c r="M9" s="122"/>
      <c r="N9" s="122"/>
      <c r="O9" s="122"/>
      <c r="P9" s="129"/>
      <c r="Q9" s="132"/>
      <c r="R9" s="133"/>
      <c r="S9" s="133"/>
      <c r="T9" s="133"/>
      <c r="U9" s="133"/>
      <c r="V9" s="133"/>
      <c r="W9" s="133"/>
      <c r="X9" s="134"/>
    </row>
    <row r="10" spans="1:26" s="2" customFormat="1" ht="12.75" x14ac:dyDescent="0.2">
      <c r="A10" s="186" t="s">
        <v>145</v>
      </c>
      <c r="B10" s="133"/>
      <c r="C10" s="122"/>
      <c r="D10" s="122"/>
      <c r="E10" s="122"/>
      <c r="F10" s="122"/>
      <c r="G10" s="122"/>
      <c r="H10" s="122"/>
      <c r="I10" s="122"/>
      <c r="J10" s="122"/>
      <c r="K10" s="122"/>
      <c r="L10" s="122"/>
      <c r="M10" s="122"/>
      <c r="N10" s="122"/>
      <c r="O10" s="122"/>
      <c r="P10" s="129"/>
      <c r="Q10" s="132"/>
      <c r="R10" s="133"/>
      <c r="S10" s="133"/>
      <c r="T10" s="133"/>
      <c r="U10" s="133"/>
      <c r="V10" s="133"/>
      <c r="W10" s="133"/>
      <c r="X10" s="134"/>
    </row>
    <row r="11" spans="1:26" s="1" customFormat="1" ht="12.75" x14ac:dyDescent="0.2">
      <c r="A11" s="186" t="s">
        <v>146</v>
      </c>
      <c r="B11" s="133"/>
      <c r="C11" s="122"/>
      <c r="D11" s="122"/>
      <c r="E11" s="122"/>
      <c r="F11" s="122"/>
      <c r="G11" s="122"/>
      <c r="H11" s="122"/>
      <c r="I11" s="122"/>
      <c r="J11" s="122"/>
      <c r="K11" s="122"/>
      <c r="L11" s="122"/>
      <c r="M11" s="122"/>
      <c r="N11" s="122"/>
      <c r="O11" s="122"/>
      <c r="P11" s="129"/>
      <c r="Q11" s="135"/>
      <c r="R11" s="136"/>
      <c r="S11" s="136"/>
      <c r="T11" s="136"/>
      <c r="U11" s="136"/>
      <c r="V11" s="136"/>
      <c r="W11" s="136"/>
      <c r="X11" s="137"/>
    </row>
    <row r="12" spans="1:26" s="2" customFormat="1" ht="12.75" x14ac:dyDescent="0.2">
      <c r="A12" s="186" t="s">
        <v>147</v>
      </c>
      <c r="B12" s="133"/>
      <c r="C12" s="122"/>
      <c r="D12" s="122"/>
      <c r="E12" s="122"/>
      <c r="F12" s="122"/>
      <c r="G12" s="122"/>
      <c r="H12" s="122"/>
      <c r="I12" s="122"/>
      <c r="J12" s="122"/>
      <c r="K12" s="122"/>
      <c r="L12" s="122"/>
      <c r="M12" s="122"/>
      <c r="N12" s="122"/>
      <c r="O12" s="122"/>
      <c r="P12" s="129"/>
      <c r="Q12" s="132"/>
      <c r="R12" s="133"/>
      <c r="S12" s="133"/>
      <c r="T12" s="133"/>
      <c r="U12" s="133"/>
      <c r="V12" s="133"/>
      <c r="W12" s="133"/>
      <c r="X12" s="134"/>
    </row>
    <row r="13" spans="1:26" s="2" customFormat="1" ht="12.75" x14ac:dyDescent="0.2">
      <c r="A13" s="186" t="s">
        <v>148</v>
      </c>
      <c r="B13" s="133"/>
      <c r="C13" s="122"/>
      <c r="D13" s="122"/>
      <c r="E13" s="122"/>
      <c r="F13" s="122"/>
      <c r="G13" s="122"/>
      <c r="H13" s="122"/>
      <c r="I13" s="122"/>
      <c r="J13" s="122"/>
      <c r="K13" s="122"/>
      <c r="L13" s="122"/>
      <c r="M13" s="122"/>
      <c r="N13" s="122"/>
      <c r="O13" s="122"/>
      <c r="P13" s="129"/>
      <c r="Q13" s="132"/>
      <c r="R13" s="133"/>
      <c r="S13" s="133"/>
      <c r="T13" s="133"/>
      <c r="U13" s="133"/>
      <c r="V13" s="133"/>
      <c r="W13" s="133"/>
      <c r="X13" s="134"/>
    </row>
    <row r="14" spans="1:26" s="2" customFormat="1" ht="12.75" x14ac:dyDescent="0.2">
      <c r="A14" s="186" t="s">
        <v>149</v>
      </c>
      <c r="B14" s="133"/>
      <c r="C14" s="122"/>
      <c r="D14" s="122"/>
      <c r="E14" s="122"/>
      <c r="F14" s="122"/>
      <c r="G14" s="122"/>
      <c r="H14" s="122"/>
      <c r="I14" s="122"/>
      <c r="J14" s="122"/>
      <c r="K14" s="122"/>
      <c r="L14" s="122"/>
      <c r="M14" s="122"/>
      <c r="N14" s="122"/>
      <c r="O14" s="122"/>
      <c r="P14" s="129"/>
      <c r="Q14" s="132"/>
      <c r="R14" s="133"/>
      <c r="S14" s="133"/>
      <c r="T14" s="133"/>
      <c r="U14" s="133"/>
      <c r="V14" s="133"/>
      <c r="W14" s="133"/>
      <c r="X14" s="134"/>
    </row>
    <row r="15" spans="1:26" s="2" customFormat="1" ht="12.75" x14ac:dyDescent="0.2">
      <c r="A15" s="186" t="s">
        <v>150</v>
      </c>
      <c r="B15" s="133"/>
      <c r="C15" s="122"/>
      <c r="D15" s="122"/>
      <c r="E15" s="122"/>
      <c r="F15" s="122"/>
      <c r="G15" s="122"/>
      <c r="H15" s="122"/>
      <c r="I15" s="122"/>
      <c r="J15" s="122"/>
      <c r="K15" s="122"/>
      <c r="L15" s="122"/>
      <c r="M15" s="122"/>
      <c r="N15" s="122"/>
      <c r="O15" s="122"/>
      <c r="P15" s="129"/>
      <c r="Q15" s="132"/>
      <c r="R15" s="133"/>
      <c r="S15" s="133"/>
      <c r="T15" s="133"/>
      <c r="U15" s="133"/>
      <c r="V15" s="133"/>
      <c r="W15" s="133"/>
      <c r="X15" s="134"/>
    </row>
    <row r="16" spans="1:26" s="1" customFormat="1" ht="12.75" x14ac:dyDescent="0.2">
      <c r="A16" s="186" t="s">
        <v>151</v>
      </c>
      <c r="B16" s="133"/>
      <c r="C16" s="122"/>
      <c r="D16" s="122"/>
      <c r="E16" s="122"/>
      <c r="F16" s="122"/>
      <c r="G16" s="122"/>
      <c r="H16" s="122"/>
      <c r="I16" s="122"/>
      <c r="J16" s="122"/>
      <c r="K16" s="122"/>
      <c r="L16" s="122"/>
      <c r="M16" s="122"/>
      <c r="N16" s="122"/>
      <c r="O16" s="122"/>
      <c r="P16" s="129"/>
      <c r="Q16" s="135"/>
      <c r="R16" s="136"/>
      <c r="S16" s="136"/>
      <c r="T16" s="136"/>
      <c r="U16" s="136"/>
      <c r="V16" s="136"/>
      <c r="W16" s="136"/>
      <c r="X16" s="137"/>
    </row>
    <row r="17" spans="1:24" s="2" customFormat="1" ht="12.75" x14ac:dyDescent="0.2">
      <c r="A17" s="186" t="s">
        <v>152</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186" t="s">
        <v>153</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186" t="s">
        <v>154</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186" t="s">
        <v>155</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186" t="s">
        <v>156</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186" t="s">
        <v>157</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186" t="s">
        <v>158</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186" t="s">
        <v>159</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186" t="s">
        <v>160</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186" t="s">
        <v>161</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186" t="s">
        <v>162</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186" t="s">
        <v>163</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186" t="s">
        <v>164</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186" t="s">
        <v>165</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186" t="s">
        <v>166</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186" t="s">
        <v>167</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186" t="s">
        <v>168</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186" t="s">
        <v>169</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186" t="s">
        <v>170</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186" t="s">
        <v>171</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186" t="s">
        <v>172</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186" t="s">
        <v>173</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186" t="s">
        <v>174</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186" t="s">
        <v>175</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186" t="s">
        <v>176</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186" t="s">
        <v>177</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186" t="s">
        <v>178</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186" t="s">
        <v>179</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186" t="s">
        <v>180</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186" t="s">
        <v>181</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186" t="s">
        <v>182</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186" t="s">
        <v>183</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186" t="s">
        <v>184</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186" t="s">
        <v>185</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186" t="s">
        <v>186</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186" t="s">
        <v>187</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186" t="s">
        <v>188</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186" t="s">
        <v>189</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87" t="s">
        <v>190</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D30" sqref="D30:N3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23"/>
      <c r="B1" s="324"/>
      <c r="C1" s="327" t="s">
        <v>9</v>
      </c>
      <c r="D1" s="328"/>
      <c r="E1" s="328"/>
      <c r="F1" s="328"/>
      <c r="G1" s="328"/>
      <c r="H1" s="328"/>
      <c r="I1" s="328"/>
      <c r="J1" s="328"/>
      <c r="K1" s="328"/>
      <c r="L1" s="328"/>
      <c r="M1" s="328"/>
      <c r="N1" s="329"/>
    </row>
    <row r="2" spans="1:16" ht="51" customHeight="1" thickBot="1" x14ac:dyDescent="0.3">
      <c r="A2" s="325"/>
      <c r="B2" s="326"/>
      <c r="C2" s="327" t="s">
        <v>10</v>
      </c>
      <c r="D2" s="328"/>
      <c r="E2" s="328"/>
      <c r="F2" s="328"/>
      <c r="G2" s="328"/>
      <c r="H2" s="328"/>
      <c r="I2" s="328"/>
      <c r="J2" s="328"/>
      <c r="K2" s="328"/>
      <c r="L2" s="328"/>
      <c r="M2" s="328"/>
      <c r="N2" s="329"/>
      <c r="P2" s="161">
        <f ca="1">MATCH(MID(CELL("nombrearchivo",'1'!E9),FIND("]", CELL("nombrearchivo",'1'!E9),1)+1,LEN(CELL("nombrearchivo",'1'!E9))-FIND("]",CELL("nombrearchivo",'1'!E9),1)),GENERAL!A6:A50,0)</f>
        <v>2</v>
      </c>
    </row>
    <row r="3" spans="1:16" ht="15.75" x14ac:dyDescent="0.25">
      <c r="A3" s="330" t="s">
        <v>11</v>
      </c>
      <c r="B3" s="331"/>
      <c r="C3" s="331"/>
      <c r="D3" s="331"/>
      <c r="E3" s="7" t="str">
        <f>GENERAL!Z$2</f>
        <v>PLANTA</v>
      </c>
      <c r="F3" s="332"/>
      <c r="G3" s="332"/>
      <c r="H3" s="332"/>
      <c r="I3" s="332"/>
      <c r="J3" s="332"/>
      <c r="K3" s="332"/>
      <c r="L3" s="332"/>
      <c r="M3" s="332"/>
      <c r="N3" s="333"/>
    </row>
    <row r="4" spans="1:16" ht="15.75" x14ac:dyDescent="0.25">
      <c r="A4" s="300" t="s">
        <v>12</v>
      </c>
      <c r="B4" s="301"/>
      <c r="C4" s="301"/>
      <c r="D4" s="301"/>
      <c r="E4" s="8" t="str">
        <f>GENERAL!A$2</f>
        <v>CE-P-05-4</v>
      </c>
      <c r="F4" s="321"/>
      <c r="G4" s="321"/>
      <c r="H4" s="321"/>
      <c r="I4" s="321"/>
      <c r="J4" s="321"/>
      <c r="K4" s="321"/>
      <c r="L4" s="321"/>
      <c r="M4" s="321"/>
      <c r="N4" s="322"/>
    </row>
    <row r="5" spans="1:16" ht="15.75" x14ac:dyDescent="0.25">
      <c r="A5" s="300" t="s">
        <v>13</v>
      </c>
      <c r="B5" s="301"/>
      <c r="C5" s="301"/>
      <c r="D5" s="30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1" t="s">
        <v>14</v>
      </c>
      <c r="B7" s="232"/>
      <c r="C7" s="232"/>
      <c r="D7" s="232"/>
      <c r="E7" s="232"/>
      <c r="F7" s="232"/>
      <c r="G7" s="232"/>
      <c r="H7" s="232"/>
      <c r="I7" s="232"/>
      <c r="J7" s="232"/>
      <c r="K7" s="232"/>
      <c r="L7" s="232"/>
      <c r="M7" s="232"/>
      <c r="N7" s="233"/>
    </row>
    <row r="8" spans="1:16" x14ac:dyDescent="0.25">
      <c r="A8" s="302" t="s">
        <v>15</v>
      </c>
      <c r="B8" s="303"/>
      <c r="C8" s="306" t="s">
        <v>16</v>
      </c>
      <c r="D8" s="156"/>
      <c r="E8" s="308" t="s">
        <v>17</v>
      </c>
      <c r="F8" s="308" t="s">
        <v>18</v>
      </c>
      <c r="G8" s="308" t="s">
        <v>19</v>
      </c>
      <c r="H8" s="308" t="s">
        <v>20</v>
      </c>
      <c r="I8" s="308" t="s">
        <v>21</v>
      </c>
      <c r="J8" s="310" t="s">
        <v>22</v>
      </c>
      <c r="K8" s="157"/>
      <c r="L8" s="312"/>
      <c r="M8" s="312"/>
      <c r="N8" s="314" t="s">
        <v>23</v>
      </c>
    </row>
    <row r="9" spans="1:16" ht="31.5" customHeight="1" thickBot="1" x14ac:dyDescent="0.3">
      <c r="A9" s="304"/>
      <c r="B9" s="305"/>
      <c r="C9" s="307"/>
      <c r="D9" s="17"/>
      <c r="E9" s="309"/>
      <c r="F9" s="309"/>
      <c r="G9" s="309"/>
      <c r="H9" s="309"/>
      <c r="I9" s="309"/>
      <c r="J9" s="311"/>
      <c r="K9" s="158"/>
      <c r="L9" s="313"/>
      <c r="M9" s="313"/>
      <c r="N9" s="315"/>
    </row>
    <row r="10" spans="1:16" ht="44.25" customHeight="1" thickBot="1" x14ac:dyDescent="0.3">
      <c r="A10" s="316" t="str">
        <f ca="1">CONCATENATE((INDIRECT("GENERAL!D"&amp;P2+5))," ",((INDIRECT("GENERAL!E"&amp;P2+5))))</f>
        <v>AGUDELO GONZALEZ ANGELA LUCIA</v>
      </c>
      <c r="B10" s="317"/>
      <c r="C10" s="19">
        <f>N14</f>
        <v>4</v>
      </c>
      <c r="D10" s="20"/>
      <c r="E10" s="21">
        <f>N16</f>
        <v>0</v>
      </c>
      <c r="F10" s="21">
        <f>N18</f>
        <v>3</v>
      </c>
      <c r="G10" s="21">
        <f>N20</f>
        <v>0</v>
      </c>
      <c r="H10" s="21">
        <f>N27</f>
        <v>2</v>
      </c>
      <c r="I10" s="21">
        <f>N32</f>
        <v>2.75</v>
      </c>
      <c r="J10" s="22">
        <f>N37</f>
        <v>10</v>
      </c>
      <c r="K10" s="23"/>
      <c r="L10" s="23"/>
      <c r="M10" s="23"/>
      <c r="N10" s="24">
        <f>IF( SUM(C10:J10)&lt;=30,SUM(C10:J10),"EXCEDE LOS 30 PUNTOS")</f>
        <v>21.75</v>
      </c>
      <c r="P10" s="188"/>
    </row>
    <row r="11" spans="1:16" ht="16.5" thickTop="1" thickBot="1" x14ac:dyDescent="0.3">
      <c r="A11" s="25"/>
      <c r="B11" s="8"/>
      <c r="C11" s="8"/>
      <c r="D11" s="8"/>
      <c r="E11" s="8"/>
      <c r="F11" s="8"/>
      <c r="G11" s="8"/>
      <c r="H11" s="8"/>
      <c r="I11" s="8"/>
      <c r="J11" s="8"/>
      <c r="K11" s="8"/>
      <c r="L11" s="8"/>
      <c r="M11" s="8"/>
      <c r="N11" s="26"/>
    </row>
    <row r="12" spans="1:16" ht="18.75" thickBot="1" x14ac:dyDescent="0.3">
      <c r="A12" s="318" t="s">
        <v>24</v>
      </c>
      <c r="B12" s="319"/>
      <c r="C12" s="319"/>
      <c r="D12" s="319"/>
      <c r="E12" s="319"/>
      <c r="F12" s="319"/>
      <c r="G12" s="319"/>
      <c r="H12" s="319"/>
      <c r="I12" s="319"/>
      <c r="J12" s="319"/>
      <c r="K12" s="319"/>
      <c r="L12" s="319"/>
      <c r="M12" s="320"/>
      <c r="N12" s="27" t="s">
        <v>25</v>
      </c>
    </row>
    <row r="13" spans="1:16" ht="24" thickBot="1" x14ac:dyDescent="0.3">
      <c r="A13" s="283" t="s">
        <v>26</v>
      </c>
      <c r="B13" s="284"/>
      <c r="C13" s="284"/>
      <c r="D13" s="284"/>
      <c r="E13" s="284"/>
      <c r="F13" s="284"/>
      <c r="G13" s="284"/>
      <c r="H13" s="284"/>
      <c r="I13" s="284"/>
      <c r="J13" s="284"/>
      <c r="K13" s="284"/>
      <c r="L13" s="285"/>
      <c r="M13" s="8"/>
      <c r="N13" s="26"/>
    </row>
    <row r="14" spans="1:16" ht="31.5" customHeight="1" thickBot="1" x14ac:dyDescent="0.3">
      <c r="A14" s="236" t="s">
        <v>27</v>
      </c>
      <c r="B14" s="238"/>
      <c r="C14" s="28"/>
      <c r="D14" s="286" t="str">
        <f ca="1">(INDIRECT("GENERAL!J"&amp;P2+5))</f>
        <v>HISTORIADOR / UNIVERSIDAD DEL ATLANTICO / 04-10-2008</v>
      </c>
      <c r="E14" s="287"/>
      <c r="F14" s="287"/>
      <c r="G14" s="287"/>
      <c r="H14" s="287"/>
      <c r="I14" s="287"/>
      <c r="J14" s="287"/>
      <c r="K14" s="287"/>
      <c r="L14" s="28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89" t="s">
        <v>28</v>
      </c>
      <c r="B16" s="290"/>
      <c r="C16" s="8"/>
      <c r="D16" s="34"/>
      <c r="E16" s="297" t="str">
        <f ca="1">(INDIRECT("GENERAL!K"&amp;P2+5))</f>
        <v>NO REGISTRA</v>
      </c>
      <c r="F16" s="298"/>
      <c r="G16" s="298"/>
      <c r="H16" s="298"/>
      <c r="I16" s="298"/>
      <c r="J16" s="298"/>
      <c r="K16" s="298"/>
      <c r="L16" s="29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89" t="s">
        <v>29</v>
      </c>
      <c r="B18" s="290"/>
      <c r="C18" s="28"/>
      <c r="D18" s="155"/>
      <c r="E18" s="298" t="str">
        <f ca="1">(INDIRECT("GENERAL!L"&amp;P2+5))</f>
        <v>MAGISTER EN GEOGRAFIA / UNIVERSIDAD DE LOS ANDES / 26-03-2011</v>
      </c>
      <c r="F18" s="298"/>
      <c r="G18" s="298"/>
      <c r="H18" s="298"/>
      <c r="I18" s="298"/>
      <c r="J18" s="298"/>
      <c r="K18" s="298"/>
      <c r="L18" s="29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89" t="s">
        <v>30</v>
      </c>
      <c r="B20" s="290"/>
      <c r="C20" s="28"/>
      <c r="D20" s="294" t="str">
        <f ca="1">(INDIRECT("GENERAL!M"&amp;P2+5))</f>
        <v>NO REGISTRA</v>
      </c>
      <c r="E20" s="295"/>
      <c r="F20" s="295"/>
      <c r="G20" s="295"/>
      <c r="H20" s="295"/>
      <c r="I20" s="295"/>
      <c r="J20" s="295"/>
      <c r="K20" s="295"/>
      <c r="L20" s="296"/>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80" t="s">
        <v>31</v>
      </c>
      <c r="B22" s="281"/>
      <c r="C22" s="281"/>
      <c r="D22" s="281"/>
      <c r="E22" s="281"/>
      <c r="F22" s="281"/>
      <c r="G22" s="281"/>
      <c r="H22" s="281"/>
      <c r="I22" s="281"/>
      <c r="J22" s="281"/>
      <c r="K22" s="281"/>
      <c r="L22" s="28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83" t="s">
        <v>32</v>
      </c>
      <c r="B24" s="284"/>
      <c r="C24" s="284"/>
      <c r="D24" s="284"/>
      <c r="E24" s="284"/>
      <c r="F24" s="284"/>
      <c r="G24" s="284"/>
      <c r="H24" s="284"/>
      <c r="I24" s="284"/>
      <c r="J24" s="284"/>
      <c r="K24" s="284"/>
      <c r="L24" s="285"/>
      <c r="M24" s="8"/>
      <c r="N24" s="40"/>
    </row>
    <row r="25" spans="1:17" ht="68.25" customHeight="1" thickBot="1" x14ac:dyDescent="0.3">
      <c r="A25" s="236" t="s">
        <v>33</v>
      </c>
      <c r="B25" s="238"/>
      <c r="C25" s="28"/>
      <c r="D25" s="286" t="s">
        <v>117</v>
      </c>
      <c r="E25" s="287"/>
      <c r="F25" s="287"/>
      <c r="G25" s="287"/>
      <c r="H25" s="287"/>
      <c r="I25" s="287"/>
      <c r="J25" s="287"/>
      <c r="K25" s="287"/>
      <c r="L25" s="288"/>
      <c r="M25" s="29"/>
      <c r="N25" s="30">
        <v>2</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80" t="s">
        <v>34</v>
      </c>
      <c r="B27" s="281"/>
      <c r="C27" s="281"/>
      <c r="D27" s="281"/>
      <c r="E27" s="281"/>
      <c r="F27" s="281"/>
      <c r="G27" s="281"/>
      <c r="H27" s="281"/>
      <c r="I27" s="281"/>
      <c r="J27" s="281"/>
      <c r="K27" s="281"/>
      <c r="L27" s="282"/>
      <c r="M27" s="154"/>
      <c r="N27" s="160">
        <f>IF(N25&lt;=5,N25,"EXCEDE LOS 5 PUNTOS PERMITIDOS")</f>
        <v>2</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83" t="s">
        <v>35</v>
      </c>
      <c r="B29" s="284"/>
      <c r="C29" s="284"/>
      <c r="D29" s="284"/>
      <c r="E29" s="284"/>
      <c r="F29" s="284"/>
      <c r="G29" s="284"/>
      <c r="H29" s="284"/>
      <c r="I29" s="284"/>
      <c r="J29" s="284"/>
      <c r="K29" s="284"/>
      <c r="L29" s="285"/>
      <c r="M29" s="45"/>
      <c r="N29" s="40"/>
    </row>
    <row r="30" spans="1:17" ht="118.5" customHeight="1" thickBot="1" x14ac:dyDescent="0.3">
      <c r="A30" s="236" t="s">
        <v>36</v>
      </c>
      <c r="B30" s="238"/>
      <c r="C30" s="28"/>
      <c r="D30" s="286" t="s">
        <v>118</v>
      </c>
      <c r="E30" s="287"/>
      <c r="F30" s="287"/>
      <c r="G30" s="287"/>
      <c r="H30" s="287"/>
      <c r="I30" s="287"/>
      <c r="J30" s="287"/>
      <c r="K30" s="287"/>
      <c r="L30" s="288"/>
      <c r="M30" s="29"/>
      <c r="N30" s="30">
        <f>1.75+1</f>
        <v>2.75</v>
      </c>
    </row>
    <row r="31" spans="1:17" ht="15.75" thickBot="1" x14ac:dyDescent="0.3">
      <c r="A31" s="46"/>
      <c r="B31" s="8"/>
      <c r="C31" s="8"/>
      <c r="D31" s="8"/>
      <c r="E31" s="8"/>
      <c r="F31" s="8"/>
      <c r="G31" s="8"/>
      <c r="H31" s="8"/>
      <c r="I31" s="8"/>
      <c r="J31" s="8"/>
      <c r="K31" s="8"/>
      <c r="L31" s="8"/>
      <c r="M31" s="8"/>
      <c r="N31" s="40"/>
    </row>
    <row r="32" spans="1:17" ht="19.5" thickTop="1" thickBot="1" x14ac:dyDescent="0.3">
      <c r="A32" s="280" t="s">
        <v>37</v>
      </c>
      <c r="B32" s="281"/>
      <c r="C32" s="281"/>
      <c r="D32" s="281"/>
      <c r="E32" s="281"/>
      <c r="F32" s="281"/>
      <c r="G32" s="281"/>
      <c r="H32" s="281"/>
      <c r="I32" s="281"/>
      <c r="J32" s="281"/>
      <c r="K32" s="281"/>
      <c r="L32" s="282"/>
      <c r="M32" s="154"/>
      <c r="N32" s="160">
        <f>IF(N30&lt;=5,N30,"EXCEDE LOS 5 PUNTOS PERMITIDOS")</f>
        <v>2.75</v>
      </c>
    </row>
    <row r="33" spans="1:14" ht="15.75" thickBot="1" x14ac:dyDescent="0.3">
      <c r="A33" s="46"/>
      <c r="B33" s="8"/>
      <c r="C33" s="8"/>
      <c r="D33" s="8"/>
      <c r="E33" s="8"/>
      <c r="F33" s="8"/>
      <c r="G33" s="8"/>
      <c r="H33" s="8"/>
      <c r="I33" s="8"/>
      <c r="J33" s="8"/>
      <c r="K33" s="8"/>
      <c r="L33" s="8"/>
      <c r="M33" s="8"/>
      <c r="N33" s="40"/>
    </row>
    <row r="34" spans="1:14" ht="24" thickBot="1" x14ac:dyDescent="0.3">
      <c r="A34" s="283" t="s">
        <v>38</v>
      </c>
      <c r="B34" s="284"/>
      <c r="C34" s="284"/>
      <c r="D34" s="284"/>
      <c r="E34" s="284"/>
      <c r="F34" s="284"/>
      <c r="G34" s="284"/>
      <c r="H34" s="284"/>
      <c r="I34" s="284"/>
      <c r="J34" s="284"/>
      <c r="K34" s="284"/>
      <c r="L34" s="285"/>
      <c r="M34" s="8"/>
      <c r="N34" s="40"/>
    </row>
    <row r="35" spans="1:14" ht="183" customHeight="1" thickBot="1" x14ac:dyDescent="0.3">
      <c r="A35" s="289" t="s">
        <v>39</v>
      </c>
      <c r="B35" s="290"/>
      <c r="C35" s="28"/>
      <c r="D35" s="286" t="s">
        <v>119</v>
      </c>
      <c r="E35" s="287"/>
      <c r="F35" s="287"/>
      <c r="G35" s="287"/>
      <c r="H35" s="287"/>
      <c r="I35" s="287"/>
      <c r="J35" s="287"/>
      <c r="K35" s="287"/>
      <c r="L35" s="288"/>
      <c r="M35" s="29"/>
      <c r="N35" s="30">
        <v>10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80" t="s">
        <v>40</v>
      </c>
      <c r="B37" s="281"/>
      <c r="C37" s="281"/>
      <c r="D37" s="281"/>
      <c r="E37" s="281"/>
      <c r="F37" s="281"/>
      <c r="G37" s="281"/>
      <c r="H37" s="281"/>
      <c r="I37" s="281"/>
      <c r="J37" s="281"/>
      <c r="K37" s="281"/>
      <c r="L37" s="282"/>
      <c r="M37" s="154"/>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91" t="s">
        <v>23</v>
      </c>
      <c r="B40" s="292"/>
      <c r="C40" s="292"/>
      <c r="D40" s="292"/>
      <c r="E40" s="292"/>
      <c r="F40" s="292"/>
      <c r="G40" s="292"/>
      <c r="H40" s="292"/>
      <c r="I40" s="292"/>
      <c r="J40" s="292"/>
      <c r="K40" s="292"/>
      <c r="L40" s="293"/>
      <c r="M40" s="48"/>
      <c r="N40" s="49">
        <f>IF((N22+N27+N32+N37)&lt;=30,(N22+N27+N32+N37),"ERROR EXCEDE LOS 30 PUNTOS")</f>
        <v>21.75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1" t="s">
        <v>42</v>
      </c>
      <c r="B55" s="232"/>
      <c r="C55" s="232"/>
      <c r="D55" s="232"/>
      <c r="E55" s="232"/>
      <c r="F55" s="232"/>
      <c r="G55" s="232"/>
      <c r="H55" s="232"/>
      <c r="I55" s="232"/>
      <c r="J55" s="232"/>
      <c r="K55" s="232"/>
      <c r="L55" s="232"/>
      <c r="M55" s="232"/>
      <c r="N55" s="233"/>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8"/>
      <c r="G57" s="279"/>
      <c r="H57" s="53" t="s">
        <v>44</v>
      </c>
      <c r="I57" s="54" t="s">
        <v>45</v>
      </c>
      <c r="J57" s="55" t="s">
        <v>46</v>
      </c>
      <c r="K57" s="56" t="s">
        <v>47</v>
      </c>
      <c r="L57" s="157"/>
      <c r="M57" s="8"/>
      <c r="N57" s="57" t="s">
        <v>48</v>
      </c>
    </row>
    <row r="58" spans="1:14" ht="23.25" customHeight="1" thickTop="1" thickBot="1" x14ac:dyDescent="0.3">
      <c r="A58" s="58">
        <v>1</v>
      </c>
      <c r="B58" s="263" t="s">
        <v>49</v>
      </c>
      <c r="C58" s="263"/>
      <c r="D58" s="263"/>
      <c r="E58" s="263"/>
      <c r="F58" s="264"/>
      <c r="G58" s="264"/>
      <c r="H58" s="59" t="s">
        <v>50</v>
      </c>
      <c r="I58" s="60">
        <v>0</v>
      </c>
      <c r="J58" s="60">
        <v>0</v>
      </c>
      <c r="K58" s="61">
        <v>0</v>
      </c>
      <c r="L58" s="45"/>
      <c r="M58" s="45"/>
      <c r="N58" s="62">
        <f>I58+J58+K58</f>
        <v>0</v>
      </c>
    </row>
    <row r="59" spans="1:14" ht="16.5" thickTop="1" thickBot="1" x14ac:dyDescent="0.3">
      <c r="A59" s="63">
        <v>2</v>
      </c>
      <c r="B59" s="251" t="s">
        <v>51</v>
      </c>
      <c r="C59" s="265"/>
      <c r="D59" s="265"/>
      <c r="E59" s="265"/>
      <c r="F59" s="252"/>
      <c r="G59" s="252"/>
      <c r="H59" s="64" t="s">
        <v>50</v>
      </c>
      <c r="I59" s="65">
        <v>0</v>
      </c>
      <c r="J59" s="65">
        <v>0</v>
      </c>
      <c r="K59" s="66">
        <v>0</v>
      </c>
      <c r="L59" s="45"/>
      <c r="M59" s="45"/>
      <c r="N59" s="62">
        <f t="shared" ref="N59:N64" si="0">I59+J59+K59</f>
        <v>0</v>
      </c>
    </row>
    <row r="60" spans="1:14" ht="16.5" thickTop="1" thickBot="1" x14ac:dyDescent="0.3">
      <c r="A60" s="63">
        <v>3</v>
      </c>
      <c r="B60" s="265" t="s">
        <v>52</v>
      </c>
      <c r="C60" s="265"/>
      <c r="D60" s="265"/>
      <c r="E60" s="265"/>
      <c r="F60" s="252"/>
      <c r="G60" s="252"/>
      <c r="H60" s="64" t="s">
        <v>53</v>
      </c>
      <c r="I60" s="65">
        <v>0</v>
      </c>
      <c r="J60" s="65">
        <v>0</v>
      </c>
      <c r="K60" s="66">
        <v>0</v>
      </c>
      <c r="L60" s="45"/>
      <c r="M60" s="45"/>
      <c r="N60" s="62">
        <f t="shared" si="0"/>
        <v>0</v>
      </c>
    </row>
    <row r="61" spans="1:14" ht="16.5" thickTop="1" thickBot="1" x14ac:dyDescent="0.3">
      <c r="A61" s="63">
        <v>4</v>
      </c>
      <c r="B61" s="265" t="s">
        <v>54</v>
      </c>
      <c r="C61" s="265"/>
      <c r="D61" s="265"/>
      <c r="E61" s="265"/>
      <c r="F61" s="252"/>
      <c r="G61" s="252"/>
      <c r="H61" s="64" t="s">
        <v>53</v>
      </c>
      <c r="I61" s="65">
        <v>0</v>
      </c>
      <c r="J61" s="65">
        <v>0</v>
      </c>
      <c r="K61" s="66">
        <v>0</v>
      </c>
      <c r="L61" s="45"/>
      <c r="M61" s="45"/>
      <c r="N61" s="62">
        <f t="shared" si="0"/>
        <v>0</v>
      </c>
    </row>
    <row r="62" spans="1:14" ht="16.5" thickTop="1" thickBot="1" x14ac:dyDescent="0.3">
      <c r="A62" s="63">
        <v>5</v>
      </c>
      <c r="B62" s="265" t="s">
        <v>55</v>
      </c>
      <c r="C62" s="265"/>
      <c r="D62" s="265"/>
      <c r="E62" s="265"/>
      <c r="F62" s="252"/>
      <c r="G62" s="252"/>
      <c r="H62" s="64" t="s">
        <v>53</v>
      </c>
      <c r="I62" s="65">
        <v>0</v>
      </c>
      <c r="J62" s="65">
        <v>0</v>
      </c>
      <c r="K62" s="66">
        <v>0</v>
      </c>
      <c r="L62" s="45"/>
      <c r="M62" s="45"/>
      <c r="N62" s="62">
        <f t="shared" si="0"/>
        <v>0</v>
      </c>
    </row>
    <row r="63" spans="1:14" ht="16.5" thickTop="1" thickBot="1" x14ac:dyDescent="0.3">
      <c r="A63" s="63">
        <v>6</v>
      </c>
      <c r="B63" s="265" t="s">
        <v>56</v>
      </c>
      <c r="C63" s="265"/>
      <c r="D63" s="265"/>
      <c r="E63" s="265"/>
      <c r="F63" s="252"/>
      <c r="G63" s="252"/>
      <c r="H63" s="64" t="s">
        <v>57</v>
      </c>
      <c r="I63" s="65">
        <v>0</v>
      </c>
      <c r="J63" s="65">
        <v>0</v>
      </c>
      <c r="K63" s="66">
        <v>0</v>
      </c>
      <c r="L63" s="45"/>
      <c r="M63" s="45"/>
      <c r="N63" s="62">
        <f t="shared" si="0"/>
        <v>0</v>
      </c>
    </row>
    <row r="64" spans="1:14" ht="16.5" thickTop="1" thickBot="1" x14ac:dyDescent="0.3">
      <c r="A64" s="67">
        <v>7</v>
      </c>
      <c r="B64" s="266" t="s">
        <v>58</v>
      </c>
      <c r="C64" s="266"/>
      <c r="D64" s="266"/>
      <c r="E64" s="266"/>
      <c r="F64" s="235"/>
      <c r="G64" s="235"/>
      <c r="H64" s="68" t="s">
        <v>57</v>
      </c>
      <c r="I64" s="69">
        <v>0</v>
      </c>
      <c r="J64" s="69">
        <v>0</v>
      </c>
      <c r="K64" s="70">
        <v>0</v>
      </c>
      <c r="L64" s="45"/>
      <c r="M64" s="45"/>
      <c r="N64" s="62">
        <f t="shared" si="0"/>
        <v>0</v>
      </c>
    </row>
    <row r="65" spans="1:14" ht="16.5" thickBot="1" x14ac:dyDescent="0.3">
      <c r="A65" s="267" t="s">
        <v>59</v>
      </c>
      <c r="B65" s="268"/>
      <c r="C65" s="268"/>
      <c r="D65" s="268"/>
      <c r="E65" s="268"/>
      <c r="F65" s="268"/>
      <c r="G65" s="268"/>
      <c r="H65" s="269"/>
      <c r="I65" s="71">
        <f>SUM(I58:I64)</f>
        <v>0</v>
      </c>
      <c r="J65" s="72">
        <f>SUM(J58:J64)</f>
        <v>0</v>
      </c>
      <c r="K65" s="73">
        <f>SUM(K58:K64)</f>
        <v>0</v>
      </c>
      <c r="L65" s="74"/>
      <c r="M65" s="45"/>
      <c r="N65" s="75">
        <f>SUM(N58:N64)</f>
        <v>0</v>
      </c>
    </row>
    <row r="66" spans="1:14" ht="19.5" thickTop="1" thickBot="1" x14ac:dyDescent="0.3">
      <c r="A66" s="270" t="s">
        <v>60</v>
      </c>
      <c r="B66" s="271"/>
      <c r="C66" s="271"/>
      <c r="D66" s="271"/>
      <c r="E66" s="271"/>
      <c r="F66" s="271"/>
      <c r="G66" s="271"/>
      <c r="H66" s="271"/>
      <c r="I66" s="272"/>
      <c r="J66" s="272"/>
      <c r="K66" s="27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76"/>
      <c r="H68" s="78" t="s">
        <v>44</v>
      </c>
      <c r="I68" s="54" t="s">
        <v>45</v>
      </c>
      <c r="J68" s="55" t="s">
        <v>46</v>
      </c>
      <c r="K68" s="56" t="s">
        <v>47</v>
      </c>
      <c r="L68" s="157"/>
      <c r="M68" s="8"/>
      <c r="N68" s="57" t="s">
        <v>48</v>
      </c>
    </row>
    <row r="69" spans="1:14" ht="17.25" thickTop="1" thickBot="1" x14ac:dyDescent="0.3">
      <c r="A69" s="58">
        <v>1</v>
      </c>
      <c r="B69" s="277" t="s">
        <v>62</v>
      </c>
      <c r="C69" s="277"/>
      <c r="D69" s="277"/>
      <c r="E69" s="277"/>
      <c r="F69" s="264"/>
      <c r="G69" s="264"/>
      <c r="H69" s="79" t="s">
        <v>63</v>
      </c>
      <c r="I69" s="80">
        <v>0</v>
      </c>
      <c r="J69" s="80">
        <v>0</v>
      </c>
      <c r="K69" s="81">
        <v>0</v>
      </c>
      <c r="L69" s="82"/>
      <c r="M69" s="45"/>
      <c r="N69" s="62">
        <f>I69+J69+K69</f>
        <v>0</v>
      </c>
    </row>
    <row r="70" spans="1:14" ht="17.25" thickTop="1" thickBot="1" x14ac:dyDescent="0.3">
      <c r="A70" s="63">
        <v>2</v>
      </c>
      <c r="B70" s="251" t="s">
        <v>64</v>
      </c>
      <c r="C70" s="251"/>
      <c r="D70" s="251"/>
      <c r="E70" s="251"/>
      <c r="F70" s="252"/>
      <c r="G70" s="252"/>
      <c r="H70" s="83" t="s">
        <v>63</v>
      </c>
      <c r="I70" s="84">
        <v>0</v>
      </c>
      <c r="J70" s="84">
        <v>0</v>
      </c>
      <c r="K70" s="85">
        <v>0</v>
      </c>
      <c r="L70" s="82"/>
      <c r="M70" s="45"/>
      <c r="N70" s="62">
        <f>I70+J70+K70</f>
        <v>0</v>
      </c>
    </row>
    <row r="71" spans="1:14" ht="17.25" thickTop="1" thickBot="1" x14ac:dyDescent="0.3">
      <c r="A71" s="67">
        <v>3</v>
      </c>
      <c r="B71" s="234" t="s">
        <v>65</v>
      </c>
      <c r="C71" s="234"/>
      <c r="D71" s="234"/>
      <c r="E71" s="234"/>
      <c r="F71" s="235"/>
      <c r="G71" s="235"/>
      <c r="H71" s="86" t="s">
        <v>63</v>
      </c>
      <c r="I71" s="87">
        <v>0</v>
      </c>
      <c r="J71" s="87">
        <v>0</v>
      </c>
      <c r="K71" s="88">
        <v>0</v>
      </c>
      <c r="L71" s="82"/>
      <c r="M71" s="45"/>
      <c r="N71" s="62">
        <f>I71+J71+K71</f>
        <v>0</v>
      </c>
    </row>
    <row r="72" spans="1:14" ht="16.5" thickTop="1" thickBot="1" x14ac:dyDescent="0.3">
      <c r="A72" s="44"/>
      <c r="B72" s="236" t="s">
        <v>66</v>
      </c>
      <c r="C72" s="237"/>
      <c r="D72" s="237"/>
      <c r="E72" s="237"/>
      <c r="F72" s="237"/>
      <c r="G72" s="237"/>
      <c r="H72" s="238"/>
      <c r="I72" s="89">
        <f>SUM(I69:I71)</f>
        <v>0</v>
      </c>
      <c r="J72" s="89">
        <f>SUM(J69:J71)</f>
        <v>0</v>
      </c>
      <c r="K72" s="90">
        <f>SUM(K69:K71)</f>
        <v>0</v>
      </c>
      <c r="L72" s="82"/>
      <c r="M72" s="45"/>
      <c r="N72" s="91">
        <f>SUM(N69:N71)</f>
        <v>0</v>
      </c>
    </row>
    <row r="73" spans="1:14" ht="19.5" thickTop="1" thickBot="1" x14ac:dyDescent="0.3">
      <c r="A73" s="239" t="s">
        <v>67</v>
      </c>
      <c r="B73" s="240"/>
      <c r="C73" s="240"/>
      <c r="D73" s="240"/>
      <c r="E73" s="240"/>
      <c r="F73" s="240"/>
      <c r="G73" s="240"/>
      <c r="H73" s="240"/>
      <c r="I73" s="240"/>
      <c r="J73" s="240"/>
      <c r="K73" s="241"/>
      <c r="L73" s="82"/>
      <c r="M73" s="45"/>
      <c r="N73" s="77">
        <f>N72/3</f>
        <v>0</v>
      </c>
    </row>
    <row r="74" spans="1:14" ht="19.5" thickTop="1" thickBot="1" x14ac:dyDescent="0.3">
      <c r="A74" s="242"/>
      <c r="B74" s="243"/>
      <c r="C74" s="243"/>
      <c r="D74" s="243"/>
      <c r="E74" s="243"/>
      <c r="F74" s="243"/>
      <c r="G74" s="243"/>
      <c r="H74" s="243"/>
      <c r="I74" s="243"/>
      <c r="J74" s="244"/>
      <c r="K74" s="244"/>
      <c r="L74" s="82"/>
      <c r="M74" s="45"/>
      <c r="N74" s="159"/>
    </row>
    <row r="75" spans="1:14" ht="26.25" thickBot="1" x14ac:dyDescent="0.3">
      <c r="A75" s="245" t="s">
        <v>68</v>
      </c>
      <c r="B75" s="246"/>
      <c r="C75" s="246"/>
      <c r="D75" s="246"/>
      <c r="E75" s="246"/>
      <c r="F75" s="246"/>
      <c r="G75" s="247"/>
      <c r="H75" s="93" t="s">
        <v>44</v>
      </c>
      <c r="I75" s="57" t="s">
        <v>45</v>
      </c>
      <c r="J75" s="157"/>
      <c r="K75" s="157"/>
      <c r="L75" s="82"/>
      <c r="M75" s="45"/>
      <c r="N75" s="94" t="s">
        <v>48</v>
      </c>
    </row>
    <row r="76" spans="1:14" ht="16.5" thickBot="1" x14ac:dyDescent="0.3">
      <c r="A76" s="95">
        <v>1</v>
      </c>
      <c r="B76" s="248" t="s">
        <v>69</v>
      </c>
      <c r="C76" s="248"/>
      <c r="D76" s="248"/>
      <c r="E76" s="248"/>
      <c r="F76" s="249"/>
      <c r="G76" s="250"/>
      <c r="H76" s="96" t="s">
        <v>63</v>
      </c>
      <c r="I76" s="90">
        <v>0</v>
      </c>
      <c r="J76" s="82"/>
      <c r="K76" s="82"/>
      <c r="L76" s="82"/>
      <c r="M76" s="45"/>
      <c r="N76" s="97">
        <f>I76</f>
        <v>0</v>
      </c>
    </row>
    <row r="77" spans="1:14" ht="16.5" thickBot="1" x14ac:dyDescent="0.3">
      <c r="A77" s="63">
        <v>2</v>
      </c>
      <c r="B77" s="251" t="s">
        <v>70</v>
      </c>
      <c r="C77" s="251"/>
      <c r="D77" s="251"/>
      <c r="E77" s="251"/>
      <c r="F77" s="252"/>
      <c r="G77" s="253"/>
      <c r="H77" s="98" t="s">
        <v>63</v>
      </c>
      <c r="I77" s="99">
        <v>0</v>
      </c>
      <c r="J77" s="82"/>
      <c r="K77" s="82"/>
      <c r="L77" s="82"/>
      <c r="M77" s="45"/>
      <c r="N77" s="97">
        <f>I77</f>
        <v>0</v>
      </c>
    </row>
    <row r="78" spans="1:14" ht="16.5" thickBot="1" x14ac:dyDescent="0.3">
      <c r="A78" s="67">
        <v>3</v>
      </c>
      <c r="B78" s="234" t="s">
        <v>71</v>
      </c>
      <c r="C78" s="234"/>
      <c r="D78" s="234"/>
      <c r="E78" s="234"/>
      <c r="F78" s="235"/>
      <c r="G78" s="254"/>
      <c r="H78" s="100" t="s">
        <v>63</v>
      </c>
      <c r="I78" s="101">
        <v>0</v>
      </c>
      <c r="J78" s="82"/>
      <c r="K78" s="82"/>
      <c r="L78" s="82"/>
      <c r="M78" s="45"/>
      <c r="N78" s="97">
        <f>I78</f>
        <v>0</v>
      </c>
    </row>
    <row r="79" spans="1:14" ht="16.5" thickBot="1" x14ac:dyDescent="0.3">
      <c r="A79" s="255" t="s">
        <v>72</v>
      </c>
      <c r="B79" s="256"/>
      <c r="C79" s="256"/>
      <c r="D79" s="256"/>
      <c r="E79" s="256"/>
      <c r="F79" s="256"/>
      <c r="G79" s="256"/>
      <c r="H79" s="257"/>
      <c r="I79" s="27">
        <f>SUM(I76:I78)</f>
        <v>0</v>
      </c>
      <c r="J79" s="74"/>
      <c r="K79" s="74"/>
      <c r="L79" s="74"/>
      <c r="M79" s="45"/>
      <c r="N79" s="40"/>
    </row>
    <row r="80" spans="1:14" ht="19.5" thickTop="1" thickBot="1" x14ac:dyDescent="0.3">
      <c r="A80" s="258" t="s">
        <v>73</v>
      </c>
      <c r="B80" s="259"/>
      <c r="C80" s="259"/>
      <c r="D80" s="259"/>
      <c r="E80" s="259"/>
      <c r="F80" s="259"/>
      <c r="G80" s="259"/>
      <c r="H80" s="259"/>
      <c r="I80" s="259"/>
      <c r="J80" s="259"/>
      <c r="K80" s="260"/>
      <c r="L80" s="74"/>
      <c r="M80" s="45"/>
      <c r="N80" s="77">
        <f>SUM(N76:N78)</f>
        <v>0</v>
      </c>
    </row>
    <row r="81" spans="1:14" x14ac:dyDescent="0.25">
      <c r="A81" s="46"/>
      <c r="B81" s="8"/>
      <c r="C81" s="8"/>
      <c r="D81" s="8"/>
      <c r="E81" s="261"/>
      <c r="F81" s="261"/>
      <c r="G81" s="261"/>
      <c r="H81" s="261"/>
      <c r="I81" s="261"/>
      <c r="J81" s="261"/>
      <c r="K81" s="261"/>
      <c r="L81" s="261"/>
      <c r="M81" s="261"/>
      <c r="N81" s="262"/>
    </row>
    <row r="82" spans="1:14" ht="15.75" thickBot="1" x14ac:dyDescent="0.3">
      <c r="A82" s="46"/>
      <c r="B82" s="8"/>
      <c r="C82" s="8"/>
      <c r="D82" s="8"/>
      <c r="E82" s="8"/>
      <c r="F82" s="8"/>
      <c r="G82" s="8"/>
      <c r="H82" s="8"/>
      <c r="I82" s="8"/>
      <c r="J82" s="8"/>
      <c r="K82" s="8"/>
      <c r="L82" s="8"/>
      <c r="M82" s="8"/>
      <c r="N82" s="26"/>
    </row>
    <row r="83" spans="1:14" ht="27" thickBot="1" x14ac:dyDescent="0.3">
      <c r="A83" s="231" t="s">
        <v>74</v>
      </c>
      <c r="B83" s="232"/>
      <c r="C83" s="232"/>
      <c r="D83" s="232"/>
      <c r="E83" s="232"/>
      <c r="F83" s="232"/>
      <c r="G83" s="232"/>
      <c r="H83" s="232"/>
      <c r="I83" s="232"/>
      <c r="J83" s="232"/>
      <c r="K83" s="232"/>
      <c r="L83" s="232"/>
      <c r="M83" s="232"/>
      <c r="N83" s="233"/>
    </row>
    <row r="84" spans="1:14" ht="15.75" thickBot="1" x14ac:dyDescent="0.3">
      <c r="A84" s="46"/>
      <c r="B84" s="8"/>
      <c r="C84" s="8"/>
      <c r="D84" s="8"/>
      <c r="E84" s="8"/>
      <c r="F84" s="8"/>
      <c r="G84" s="8"/>
      <c r="H84" s="8"/>
      <c r="I84" s="8"/>
      <c r="J84" s="8"/>
      <c r="K84" s="8"/>
      <c r="L84" s="8"/>
      <c r="M84" s="8"/>
      <c r="N84" s="26"/>
    </row>
    <row r="85" spans="1:14" ht="24.75" thickBot="1" x14ac:dyDescent="0.3">
      <c r="A85" s="214" t="s">
        <v>75</v>
      </c>
      <c r="B85" s="215"/>
      <c r="C85" s="215"/>
      <c r="D85" s="215"/>
      <c r="E85" s="215"/>
      <c r="F85" s="216"/>
      <c r="G85" s="217"/>
      <c r="H85" s="93" t="s">
        <v>44</v>
      </c>
      <c r="I85" s="157"/>
      <c r="J85" s="8"/>
      <c r="K85" s="8"/>
      <c r="L85" s="8"/>
      <c r="M85" s="8"/>
      <c r="N85" s="93" t="s">
        <v>48</v>
      </c>
    </row>
    <row r="86" spans="1:14" ht="17.25" thickTop="1" thickBot="1" x14ac:dyDescent="0.3">
      <c r="A86" s="102">
        <v>1</v>
      </c>
      <c r="B86" s="218" t="s">
        <v>76</v>
      </c>
      <c r="C86" s="219"/>
      <c r="D86" s="219"/>
      <c r="E86" s="219"/>
      <c r="F86" s="220"/>
      <c r="G86" s="22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22" t="s">
        <v>78</v>
      </c>
      <c r="B88" s="223"/>
      <c r="C88" s="223"/>
      <c r="D88" s="223"/>
      <c r="E88" s="223"/>
      <c r="F88" s="223"/>
      <c r="G88" s="223"/>
      <c r="H88" s="223"/>
      <c r="I88" s="223"/>
      <c r="J88" s="22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25" t="s">
        <v>79</v>
      </c>
      <c r="B90" s="226"/>
      <c r="C90" s="226"/>
      <c r="D90" s="226"/>
      <c r="E90" s="226"/>
      <c r="F90" s="226"/>
      <c r="G90" s="226"/>
      <c r="H90" s="226"/>
      <c r="I90" s="226"/>
      <c r="J90" s="226"/>
      <c r="K90" s="226"/>
      <c r="L90" s="226"/>
      <c r="M90" s="226"/>
      <c r="N90" s="227"/>
    </row>
    <row r="91" spans="1:14" ht="15.75" thickBot="1" x14ac:dyDescent="0.3">
      <c r="A91" s="46"/>
      <c r="B91" s="8"/>
      <c r="C91" s="8"/>
      <c r="D91" s="8"/>
      <c r="E91" s="8"/>
      <c r="F91" s="8"/>
      <c r="G91" s="8"/>
      <c r="H91" s="8"/>
      <c r="I91" s="8"/>
      <c r="J91" s="8"/>
      <c r="K91" s="8"/>
      <c r="L91" s="8"/>
      <c r="M91" s="8"/>
      <c r="N91" s="26"/>
    </row>
    <row r="92" spans="1:14" ht="18.75" thickTop="1" x14ac:dyDescent="0.25">
      <c r="A92" s="228" t="s">
        <v>23</v>
      </c>
      <c r="B92" s="229"/>
      <c r="C92" s="229"/>
      <c r="D92" s="229"/>
      <c r="E92" s="229"/>
      <c r="F92" s="229"/>
      <c r="G92" s="229"/>
      <c r="H92" s="229"/>
      <c r="I92" s="229"/>
      <c r="J92" s="230"/>
      <c r="K92" s="111"/>
      <c r="L92" s="111"/>
      <c r="M92" s="112"/>
      <c r="N92" s="113">
        <f>N40</f>
        <v>21.75</v>
      </c>
    </row>
    <row r="93" spans="1:14" ht="18" x14ac:dyDescent="0.25">
      <c r="A93" s="205" t="s">
        <v>80</v>
      </c>
      <c r="B93" s="206"/>
      <c r="C93" s="206"/>
      <c r="D93" s="206"/>
      <c r="E93" s="206"/>
      <c r="F93" s="206"/>
      <c r="G93" s="206"/>
      <c r="H93" s="206"/>
      <c r="I93" s="206"/>
      <c r="J93" s="207"/>
      <c r="K93" s="111"/>
      <c r="L93" s="111"/>
      <c r="M93" s="112"/>
      <c r="N93" s="114">
        <f>N66</f>
        <v>0</v>
      </c>
    </row>
    <row r="94" spans="1:14" ht="18" x14ac:dyDescent="0.25">
      <c r="A94" s="205" t="s">
        <v>81</v>
      </c>
      <c r="B94" s="206"/>
      <c r="C94" s="206"/>
      <c r="D94" s="206"/>
      <c r="E94" s="206"/>
      <c r="F94" s="206"/>
      <c r="G94" s="206"/>
      <c r="H94" s="206"/>
      <c r="I94" s="206"/>
      <c r="J94" s="207"/>
      <c r="K94" s="111"/>
      <c r="L94" s="111"/>
      <c r="M94" s="112"/>
      <c r="N94" s="115">
        <f>N73</f>
        <v>0</v>
      </c>
    </row>
    <row r="95" spans="1:14" ht="18" x14ac:dyDescent="0.25">
      <c r="A95" s="205" t="s">
        <v>82</v>
      </c>
      <c r="B95" s="206"/>
      <c r="C95" s="206"/>
      <c r="D95" s="206"/>
      <c r="E95" s="206"/>
      <c r="F95" s="206"/>
      <c r="G95" s="206"/>
      <c r="H95" s="206"/>
      <c r="I95" s="206"/>
      <c r="J95" s="207"/>
      <c r="K95" s="111"/>
      <c r="L95" s="111"/>
      <c r="M95" s="112"/>
      <c r="N95" s="116">
        <f>N80</f>
        <v>0</v>
      </c>
    </row>
    <row r="96" spans="1:14" ht="18.75" thickBot="1" x14ac:dyDescent="0.3">
      <c r="A96" s="208" t="s">
        <v>83</v>
      </c>
      <c r="B96" s="209"/>
      <c r="C96" s="209"/>
      <c r="D96" s="209"/>
      <c r="E96" s="209"/>
      <c r="F96" s="209"/>
      <c r="G96" s="209"/>
      <c r="H96" s="209"/>
      <c r="I96" s="209"/>
      <c r="J96" s="210"/>
      <c r="K96" s="111"/>
      <c r="L96" s="111"/>
      <c r="M96" s="112"/>
      <c r="N96" s="116">
        <f>N86</f>
        <v>0</v>
      </c>
    </row>
    <row r="97" spans="1:14" ht="24.75" thickTop="1" thickBot="1" x14ac:dyDescent="0.3">
      <c r="A97" s="211" t="s">
        <v>84</v>
      </c>
      <c r="B97" s="212"/>
      <c r="C97" s="212"/>
      <c r="D97" s="212"/>
      <c r="E97" s="212"/>
      <c r="F97" s="212"/>
      <c r="G97" s="212"/>
      <c r="H97" s="212"/>
      <c r="I97" s="212"/>
      <c r="J97" s="213"/>
      <c r="K97" s="117"/>
      <c r="L97" s="118"/>
      <c r="M97" s="119"/>
      <c r="N97" s="120">
        <f>SUM(N92:N96)</f>
        <v>21.75</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11811023622047245" footer="0.11811023622047245"/>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23"/>
      <c r="B1" s="324"/>
      <c r="C1" s="327" t="s">
        <v>9</v>
      </c>
      <c r="D1" s="328"/>
      <c r="E1" s="328"/>
      <c r="F1" s="328"/>
      <c r="G1" s="328"/>
      <c r="H1" s="328"/>
      <c r="I1" s="328"/>
      <c r="J1" s="328"/>
      <c r="K1" s="328"/>
      <c r="L1" s="328"/>
      <c r="M1" s="328"/>
      <c r="N1" s="329"/>
    </row>
    <row r="2" spans="1:16" ht="51" customHeight="1" thickBot="1" x14ac:dyDescent="0.3">
      <c r="A2" s="325"/>
      <c r="B2" s="326"/>
      <c r="C2" s="327" t="s">
        <v>10</v>
      </c>
      <c r="D2" s="328"/>
      <c r="E2" s="328"/>
      <c r="F2" s="328"/>
      <c r="G2" s="328"/>
      <c r="H2" s="328"/>
      <c r="I2" s="328"/>
      <c r="J2" s="328"/>
      <c r="K2" s="328"/>
      <c r="L2" s="328"/>
      <c r="M2" s="328"/>
      <c r="N2" s="329"/>
      <c r="P2" s="161">
        <f ca="1">MATCH(MID(CELL("nombrearchivo",'2'!E9),FIND("]", CELL("nombrearchivo",'2'!E9),1)+1,LEN(CELL("nombrearchivo",'2'!E9))-FIND("]",CELL("nombrearchivo",'2'!E9),1)),GENERAL!A6:A50,0)</f>
        <v>1</v>
      </c>
    </row>
    <row r="3" spans="1:16" ht="15.75" x14ac:dyDescent="0.25">
      <c r="A3" s="330" t="s">
        <v>11</v>
      </c>
      <c r="B3" s="331"/>
      <c r="C3" s="331"/>
      <c r="D3" s="331"/>
      <c r="E3" s="7" t="str">
        <f>GENERAL!Z$2</f>
        <v>PLANTA</v>
      </c>
      <c r="F3" s="332"/>
      <c r="G3" s="332"/>
      <c r="H3" s="332"/>
      <c r="I3" s="332"/>
      <c r="J3" s="332"/>
      <c r="K3" s="332"/>
      <c r="L3" s="332"/>
      <c r="M3" s="332"/>
      <c r="N3" s="333"/>
    </row>
    <row r="4" spans="1:16" ht="15.75" x14ac:dyDescent="0.25">
      <c r="A4" s="300" t="s">
        <v>12</v>
      </c>
      <c r="B4" s="301"/>
      <c r="C4" s="301"/>
      <c r="D4" s="301"/>
      <c r="E4" s="8" t="str">
        <f>GENERAL!A$2</f>
        <v>CE-P-05-4</v>
      </c>
      <c r="F4" s="321"/>
      <c r="G4" s="321"/>
      <c r="H4" s="321"/>
      <c r="I4" s="321"/>
      <c r="J4" s="321"/>
      <c r="K4" s="321"/>
      <c r="L4" s="321"/>
      <c r="M4" s="321"/>
      <c r="N4" s="322"/>
    </row>
    <row r="5" spans="1:16" ht="15.75" x14ac:dyDescent="0.25">
      <c r="A5" s="300" t="s">
        <v>13</v>
      </c>
      <c r="B5" s="301"/>
      <c r="C5" s="301"/>
      <c r="D5" s="30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1" t="s">
        <v>14</v>
      </c>
      <c r="B7" s="232"/>
      <c r="C7" s="232"/>
      <c r="D7" s="232"/>
      <c r="E7" s="232"/>
      <c r="F7" s="232"/>
      <c r="G7" s="232"/>
      <c r="H7" s="232"/>
      <c r="I7" s="232"/>
      <c r="J7" s="232"/>
      <c r="K7" s="232"/>
      <c r="L7" s="232"/>
      <c r="M7" s="232"/>
      <c r="N7" s="233"/>
    </row>
    <row r="8" spans="1:16" x14ac:dyDescent="0.25">
      <c r="A8" s="302" t="s">
        <v>15</v>
      </c>
      <c r="B8" s="303"/>
      <c r="C8" s="306" t="s">
        <v>16</v>
      </c>
      <c r="D8" s="15"/>
      <c r="E8" s="308" t="s">
        <v>17</v>
      </c>
      <c r="F8" s="308" t="s">
        <v>18</v>
      </c>
      <c r="G8" s="308" t="s">
        <v>19</v>
      </c>
      <c r="H8" s="308" t="s">
        <v>20</v>
      </c>
      <c r="I8" s="308" t="s">
        <v>21</v>
      </c>
      <c r="J8" s="310" t="s">
        <v>22</v>
      </c>
      <c r="K8" s="16"/>
      <c r="L8" s="312"/>
      <c r="M8" s="312"/>
      <c r="N8" s="314" t="s">
        <v>23</v>
      </c>
    </row>
    <row r="9" spans="1:16" ht="31.5" customHeight="1" thickBot="1" x14ac:dyDescent="0.3">
      <c r="A9" s="304"/>
      <c r="B9" s="305"/>
      <c r="C9" s="307"/>
      <c r="D9" s="17"/>
      <c r="E9" s="309"/>
      <c r="F9" s="309"/>
      <c r="G9" s="309"/>
      <c r="H9" s="309"/>
      <c r="I9" s="309"/>
      <c r="J9" s="311"/>
      <c r="K9" s="18"/>
      <c r="L9" s="313"/>
      <c r="M9" s="313"/>
      <c r="N9" s="315"/>
    </row>
    <row r="10" spans="1:16" ht="44.25" customHeight="1" thickBot="1" x14ac:dyDescent="0.3">
      <c r="A10" s="316" t="str">
        <f ca="1">CONCATENATE((INDIRECT("GENERAL!D"&amp;P2+5))," ",((INDIRECT("GENERAL!E"&amp;P2+5))))</f>
        <v>ROMERO CASTRO OLGA LUCIA</v>
      </c>
      <c r="B10" s="317"/>
      <c r="C10" s="19">
        <f>N14</f>
        <v>4</v>
      </c>
      <c r="D10" s="20"/>
      <c r="E10" s="21">
        <f>N16</f>
        <v>0</v>
      </c>
      <c r="F10" s="21">
        <f>N18</f>
        <v>3</v>
      </c>
      <c r="G10" s="21">
        <f>N20</f>
        <v>0</v>
      </c>
      <c r="H10" s="21">
        <f>N27</f>
        <v>5</v>
      </c>
      <c r="I10" s="21">
        <f>N32</f>
        <v>5</v>
      </c>
      <c r="J10" s="22">
        <f>N37</f>
        <v>4.5</v>
      </c>
      <c r="K10" s="23"/>
      <c r="L10" s="23"/>
      <c r="M10" s="23"/>
      <c r="N10" s="24">
        <f>IF( SUM(C10:J10)&lt;=30,SUM(C10:J10),"EXCEDE LOS 30 PUNTOS")</f>
        <v>21.5</v>
      </c>
    </row>
    <row r="11" spans="1:16" ht="16.5" thickTop="1" thickBot="1" x14ac:dyDescent="0.3">
      <c r="A11" s="25"/>
      <c r="B11" s="8"/>
      <c r="C11" s="8"/>
      <c r="D11" s="8"/>
      <c r="E11" s="8"/>
      <c r="F11" s="8"/>
      <c r="G11" s="8"/>
      <c r="H11" s="8"/>
      <c r="I11" s="8"/>
      <c r="J11" s="8"/>
      <c r="K11" s="8"/>
      <c r="L11" s="8"/>
      <c r="M11" s="8"/>
      <c r="N11" s="26"/>
    </row>
    <row r="12" spans="1:16" ht="18.75" thickBot="1" x14ac:dyDescent="0.3">
      <c r="A12" s="318" t="s">
        <v>24</v>
      </c>
      <c r="B12" s="319"/>
      <c r="C12" s="319"/>
      <c r="D12" s="319"/>
      <c r="E12" s="319"/>
      <c r="F12" s="319"/>
      <c r="G12" s="319"/>
      <c r="H12" s="319"/>
      <c r="I12" s="319"/>
      <c r="J12" s="319"/>
      <c r="K12" s="319"/>
      <c r="L12" s="319"/>
      <c r="M12" s="320"/>
      <c r="N12" s="27" t="s">
        <v>25</v>
      </c>
    </row>
    <row r="13" spans="1:16" ht="24" thickBot="1" x14ac:dyDescent="0.3">
      <c r="A13" s="283" t="s">
        <v>26</v>
      </c>
      <c r="B13" s="284"/>
      <c r="C13" s="284"/>
      <c r="D13" s="284"/>
      <c r="E13" s="284"/>
      <c r="F13" s="284"/>
      <c r="G13" s="284"/>
      <c r="H13" s="284"/>
      <c r="I13" s="284"/>
      <c r="J13" s="284"/>
      <c r="K13" s="284"/>
      <c r="L13" s="285"/>
      <c r="M13" s="8"/>
      <c r="N13" s="26"/>
    </row>
    <row r="14" spans="1:16" ht="31.5" customHeight="1" thickBot="1" x14ac:dyDescent="0.3">
      <c r="A14" s="236" t="s">
        <v>27</v>
      </c>
      <c r="B14" s="238"/>
      <c r="C14" s="28"/>
      <c r="D14" s="286" t="str">
        <f ca="1">(INDIRECT("GENERAL!J"&amp;P2+5))</f>
        <v>LICENCIADA EN CIENCIAS SOCIALES / UNIVERSIDAD PEDAGOGICA NACIONAL / 18-12-2003</v>
      </c>
      <c r="E14" s="287"/>
      <c r="F14" s="287"/>
      <c r="G14" s="287"/>
      <c r="H14" s="287"/>
      <c r="I14" s="287"/>
      <c r="J14" s="287"/>
      <c r="K14" s="287"/>
      <c r="L14" s="28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89" t="s">
        <v>28</v>
      </c>
      <c r="B16" s="290"/>
      <c r="C16" s="8"/>
      <c r="D16" s="34"/>
      <c r="E16" s="297" t="str">
        <f ca="1">(INDIRECT("GENERAL!K"&amp;P2+5))</f>
        <v>NO REGISTRA</v>
      </c>
      <c r="F16" s="298"/>
      <c r="G16" s="298"/>
      <c r="H16" s="298"/>
      <c r="I16" s="298"/>
      <c r="J16" s="298"/>
      <c r="K16" s="298"/>
      <c r="L16" s="29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89" t="s">
        <v>29</v>
      </c>
      <c r="B18" s="290"/>
      <c r="C18" s="28"/>
      <c r="D18" s="35"/>
      <c r="E18" s="298" t="str">
        <f ca="1">(INDIRECT("GENERAL!L"&amp;P2+5))</f>
        <v>MAGISTER EN EDUCACION / UNIVERSIDAD PEDAGOGICA NACIONAL / 30-07-2007</v>
      </c>
      <c r="F18" s="298"/>
      <c r="G18" s="298"/>
      <c r="H18" s="298"/>
      <c r="I18" s="298"/>
      <c r="J18" s="298"/>
      <c r="K18" s="298"/>
      <c r="L18" s="29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89" t="s">
        <v>30</v>
      </c>
      <c r="B20" s="290"/>
      <c r="C20" s="28"/>
      <c r="D20" s="294" t="str">
        <f ca="1">(INDIRECT("GENERAL!M"&amp;P2+5))</f>
        <v>NO REGISTRA</v>
      </c>
      <c r="E20" s="295"/>
      <c r="F20" s="295"/>
      <c r="G20" s="295"/>
      <c r="H20" s="295"/>
      <c r="I20" s="295"/>
      <c r="J20" s="295"/>
      <c r="K20" s="295"/>
      <c r="L20" s="296"/>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80" t="s">
        <v>31</v>
      </c>
      <c r="B22" s="281"/>
      <c r="C22" s="281"/>
      <c r="D22" s="281"/>
      <c r="E22" s="281"/>
      <c r="F22" s="281"/>
      <c r="G22" s="281"/>
      <c r="H22" s="281"/>
      <c r="I22" s="281"/>
      <c r="J22" s="281"/>
      <c r="K22" s="281"/>
      <c r="L22" s="28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83" t="s">
        <v>32</v>
      </c>
      <c r="B24" s="284"/>
      <c r="C24" s="284"/>
      <c r="D24" s="284"/>
      <c r="E24" s="284"/>
      <c r="F24" s="284"/>
      <c r="G24" s="284"/>
      <c r="H24" s="284"/>
      <c r="I24" s="284"/>
      <c r="J24" s="284"/>
      <c r="K24" s="284"/>
      <c r="L24" s="285"/>
      <c r="M24" s="8"/>
      <c r="N24" s="40"/>
    </row>
    <row r="25" spans="1:17" ht="68.25" customHeight="1" thickBot="1" x14ac:dyDescent="0.3">
      <c r="A25" s="236" t="s">
        <v>33</v>
      </c>
      <c r="B25" s="238"/>
      <c r="C25" s="28"/>
      <c r="D25" s="286" t="s">
        <v>120</v>
      </c>
      <c r="E25" s="287"/>
      <c r="F25" s="287"/>
      <c r="G25" s="287"/>
      <c r="H25" s="287"/>
      <c r="I25" s="287"/>
      <c r="J25" s="287"/>
      <c r="K25" s="287"/>
      <c r="L25" s="288"/>
      <c r="M25" s="29"/>
      <c r="N25" s="30">
        <v>5</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80" t="s">
        <v>34</v>
      </c>
      <c r="B27" s="281"/>
      <c r="C27" s="281"/>
      <c r="D27" s="281"/>
      <c r="E27" s="281"/>
      <c r="F27" s="281"/>
      <c r="G27" s="281"/>
      <c r="H27" s="281"/>
      <c r="I27" s="281"/>
      <c r="J27" s="281"/>
      <c r="K27" s="281"/>
      <c r="L27" s="282"/>
      <c r="M27" s="38"/>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83" t="s">
        <v>35</v>
      </c>
      <c r="B29" s="284"/>
      <c r="C29" s="284"/>
      <c r="D29" s="284"/>
      <c r="E29" s="284"/>
      <c r="F29" s="284"/>
      <c r="G29" s="284"/>
      <c r="H29" s="284"/>
      <c r="I29" s="284"/>
      <c r="J29" s="284"/>
      <c r="K29" s="284"/>
      <c r="L29" s="285"/>
      <c r="M29" s="45"/>
      <c r="N29" s="40"/>
    </row>
    <row r="30" spans="1:17" ht="84" customHeight="1" thickBot="1" x14ac:dyDescent="0.3">
      <c r="A30" s="236" t="s">
        <v>36</v>
      </c>
      <c r="B30" s="238"/>
      <c r="C30" s="28"/>
      <c r="D30" s="286" t="s">
        <v>121</v>
      </c>
      <c r="E30" s="287"/>
      <c r="F30" s="287"/>
      <c r="G30" s="287"/>
      <c r="H30" s="287"/>
      <c r="I30" s="287"/>
      <c r="J30" s="287"/>
      <c r="K30" s="287"/>
      <c r="L30" s="28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80" t="s">
        <v>37</v>
      </c>
      <c r="B32" s="281"/>
      <c r="C32" s="281"/>
      <c r="D32" s="281"/>
      <c r="E32" s="281"/>
      <c r="F32" s="281"/>
      <c r="G32" s="281"/>
      <c r="H32" s="281"/>
      <c r="I32" s="281"/>
      <c r="J32" s="281"/>
      <c r="K32" s="281"/>
      <c r="L32" s="282"/>
      <c r="M32" s="38"/>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83" t="s">
        <v>38</v>
      </c>
      <c r="B34" s="284"/>
      <c r="C34" s="284"/>
      <c r="D34" s="284"/>
      <c r="E34" s="284"/>
      <c r="F34" s="284"/>
      <c r="G34" s="284"/>
      <c r="H34" s="284"/>
      <c r="I34" s="284"/>
      <c r="J34" s="284"/>
      <c r="K34" s="284"/>
      <c r="L34" s="285"/>
      <c r="M34" s="8"/>
      <c r="N34" s="40"/>
    </row>
    <row r="35" spans="1:14" ht="134.25" customHeight="1" thickBot="1" x14ac:dyDescent="0.3">
      <c r="A35" s="289" t="s">
        <v>39</v>
      </c>
      <c r="B35" s="290"/>
      <c r="C35" s="28"/>
      <c r="D35" s="286" t="s">
        <v>122</v>
      </c>
      <c r="E35" s="287"/>
      <c r="F35" s="287"/>
      <c r="G35" s="287"/>
      <c r="H35" s="287"/>
      <c r="I35" s="287"/>
      <c r="J35" s="287"/>
      <c r="K35" s="287"/>
      <c r="L35" s="288"/>
      <c r="M35" s="29"/>
      <c r="N35" s="30">
        <f>4+0.5</f>
        <v>4.5</v>
      </c>
    </row>
    <row r="36" spans="1:14" ht="17.25" customHeight="1" thickBot="1" x14ac:dyDescent="0.3">
      <c r="A36" s="36"/>
      <c r="B36" s="37"/>
      <c r="C36" s="38"/>
      <c r="D36" s="39"/>
      <c r="E36" s="39"/>
      <c r="F36" s="39"/>
      <c r="G36" s="39"/>
      <c r="H36" s="39"/>
      <c r="I36" s="39"/>
      <c r="J36" s="39"/>
      <c r="K36" s="39"/>
      <c r="L36" s="39"/>
      <c r="M36" s="38"/>
      <c r="N36" s="40"/>
    </row>
    <row r="37" spans="1:14" ht="19.5" thickTop="1" thickBot="1" x14ac:dyDescent="0.3">
      <c r="A37" s="280" t="s">
        <v>40</v>
      </c>
      <c r="B37" s="281"/>
      <c r="C37" s="281"/>
      <c r="D37" s="281"/>
      <c r="E37" s="281"/>
      <c r="F37" s="281"/>
      <c r="G37" s="281"/>
      <c r="H37" s="281"/>
      <c r="I37" s="281"/>
      <c r="J37" s="281"/>
      <c r="K37" s="281"/>
      <c r="L37" s="282"/>
      <c r="M37" s="38"/>
      <c r="N37" s="160">
        <f>IF(N35&lt;=10,N35,"EXCEDE LOS 10 PUNTOS PERMITIDOS")</f>
        <v>4.5</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91" t="s">
        <v>23</v>
      </c>
      <c r="B40" s="292"/>
      <c r="C40" s="292"/>
      <c r="D40" s="292"/>
      <c r="E40" s="292"/>
      <c r="F40" s="292"/>
      <c r="G40" s="292"/>
      <c r="H40" s="292"/>
      <c r="I40" s="292"/>
      <c r="J40" s="292"/>
      <c r="K40" s="292"/>
      <c r="L40" s="293"/>
      <c r="M40" s="48"/>
      <c r="N40" s="49">
        <f>IF((N22+N27+N32+N37)&lt;=30,(N22+N27+N32+N37),"ERROR EXCEDE LOS 30 PUNTOS")</f>
        <v>21.5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1" t="s">
        <v>42</v>
      </c>
      <c r="B55" s="232"/>
      <c r="C55" s="232"/>
      <c r="D55" s="232"/>
      <c r="E55" s="232"/>
      <c r="F55" s="232"/>
      <c r="G55" s="232"/>
      <c r="H55" s="232"/>
      <c r="I55" s="232"/>
      <c r="J55" s="232"/>
      <c r="K55" s="232"/>
      <c r="L55" s="232"/>
      <c r="M55" s="232"/>
      <c r="N55" s="233"/>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8"/>
      <c r="G57" s="279"/>
      <c r="H57" s="53" t="s">
        <v>44</v>
      </c>
      <c r="I57" s="54" t="s">
        <v>45</v>
      </c>
      <c r="J57" s="55" t="s">
        <v>46</v>
      </c>
      <c r="K57" s="56" t="s">
        <v>47</v>
      </c>
      <c r="L57" s="16"/>
      <c r="M57" s="8"/>
      <c r="N57" s="57" t="s">
        <v>48</v>
      </c>
    </row>
    <row r="58" spans="1:14" ht="23.25" customHeight="1" thickTop="1" thickBot="1" x14ac:dyDescent="0.3">
      <c r="A58" s="58">
        <v>1</v>
      </c>
      <c r="B58" s="263" t="s">
        <v>49</v>
      </c>
      <c r="C58" s="263"/>
      <c r="D58" s="263"/>
      <c r="E58" s="263"/>
      <c r="F58" s="264"/>
      <c r="G58" s="264"/>
      <c r="H58" s="59" t="s">
        <v>50</v>
      </c>
      <c r="I58" s="60">
        <v>0</v>
      </c>
      <c r="J58" s="60">
        <v>0</v>
      </c>
      <c r="K58" s="61">
        <v>0</v>
      </c>
      <c r="L58" s="45"/>
      <c r="M58" s="45"/>
      <c r="N58" s="62">
        <f>I58+J58+K58</f>
        <v>0</v>
      </c>
    </row>
    <row r="59" spans="1:14" ht="16.5" thickTop="1" thickBot="1" x14ac:dyDescent="0.3">
      <c r="A59" s="63">
        <v>2</v>
      </c>
      <c r="B59" s="251" t="s">
        <v>51</v>
      </c>
      <c r="C59" s="265"/>
      <c r="D59" s="265"/>
      <c r="E59" s="265"/>
      <c r="F59" s="252"/>
      <c r="G59" s="252"/>
      <c r="H59" s="64" t="s">
        <v>50</v>
      </c>
      <c r="I59" s="65">
        <v>0</v>
      </c>
      <c r="J59" s="65">
        <v>0</v>
      </c>
      <c r="K59" s="66">
        <v>0</v>
      </c>
      <c r="L59" s="45"/>
      <c r="M59" s="45"/>
      <c r="N59" s="62">
        <f t="shared" ref="N59:N64" si="0">I59+J59+K59</f>
        <v>0</v>
      </c>
    </row>
    <row r="60" spans="1:14" ht="16.5" thickTop="1" thickBot="1" x14ac:dyDescent="0.3">
      <c r="A60" s="63">
        <v>3</v>
      </c>
      <c r="B60" s="265" t="s">
        <v>52</v>
      </c>
      <c r="C60" s="265"/>
      <c r="D60" s="265"/>
      <c r="E60" s="265"/>
      <c r="F60" s="252"/>
      <c r="G60" s="252"/>
      <c r="H60" s="64" t="s">
        <v>53</v>
      </c>
      <c r="I60" s="65">
        <v>0</v>
      </c>
      <c r="J60" s="65">
        <v>0</v>
      </c>
      <c r="K60" s="66">
        <v>0</v>
      </c>
      <c r="L60" s="45"/>
      <c r="M60" s="45"/>
      <c r="N60" s="62">
        <f t="shared" si="0"/>
        <v>0</v>
      </c>
    </row>
    <row r="61" spans="1:14" ht="16.5" thickTop="1" thickBot="1" x14ac:dyDescent="0.3">
      <c r="A61" s="63">
        <v>4</v>
      </c>
      <c r="B61" s="265" t="s">
        <v>54</v>
      </c>
      <c r="C61" s="265"/>
      <c r="D61" s="265"/>
      <c r="E61" s="265"/>
      <c r="F61" s="252"/>
      <c r="G61" s="252"/>
      <c r="H61" s="64" t="s">
        <v>53</v>
      </c>
      <c r="I61" s="65">
        <v>0</v>
      </c>
      <c r="J61" s="65">
        <v>0</v>
      </c>
      <c r="K61" s="66">
        <v>0</v>
      </c>
      <c r="L61" s="45"/>
      <c r="M61" s="45"/>
      <c r="N61" s="62">
        <f t="shared" si="0"/>
        <v>0</v>
      </c>
    </row>
    <row r="62" spans="1:14" ht="16.5" thickTop="1" thickBot="1" x14ac:dyDescent="0.3">
      <c r="A62" s="63">
        <v>5</v>
      </c>
      <c r="B62" s="265" t="s">
        <v>55</v>
      </c>
      <c r="C62" s="265"/>
      <c r="D62" s="265"/>
      <c r="E62" s="265"/>
      <c r="F62" s="252"/>
      <c r="G62" s="252"/>
      <c r="H62" s="64" t="s">
        <v>53</v>
      </c>
      <c r="I62" s="65">
        <v>0</v>
      </c>
      <c r="J62" s="65">
        <v>0</v>
      </c>
      <c r="K62" s="66">
        <v>0</v>
      </c>
      <c r="L62" s="45"/>
      <c r="M62" s="45"/>
      <c r="N62" s="62">
        <f t="shared" si="0"/>
        <v>0</v>
      </c>
    </row>
    <row r="63" spans="1:14" ht="16.5" thickTop="1" thickBot="1" x14ac:dyDescent="0.3">
      <c r="A63" s="63">
        <v>6</v>
      </c>
      <c r="B63" s="265" t="s">
        <v>56</v>
      </c>
      <c r="C63" s="265"/>
      <c r="D63" s="265"/>
      <c r="E63" s="265"/>
      <c r="F63" s="252"/>
      <c r="G63" s="252"/>
      <c r="H63" s="64" t="s">
        <v>57</v>
      </c>
      <c r="I63" s="65">
        <v>0</v>
      </c>
      <c r="J63" s="65">
        <v>0</v>
      </c>
      <c r="K63" s="66">
        <v>0</v>
      </c>
      <c r="L63" s="45"/>
      <c r="M63" s="45"/>
      <c r="N63" s="62">
        <f t="shared" si="0"/>
        <v>0</v>
      </c>
    </row>
    <row r="64" spans="1:14" ht="16.5" thickTop="1" thickBot="1" x14ac:dyDescent="0.3">
      <c r="A64" s="67">
        <v>7</v>
      </c>
      <c r="B64" s="266" t="s">
        <v>58</v>
      </c>
      <c r="C64" s="266"/>
      <c r="D64" s="266"/>
      <c r="E64" s="266"/>
      <c r="F64" s="235"/>
      <c r="G64" s="235"/>
      <c r="H64" s="68" t="s">
        <v>57</v>
      </c>
      <c r="I64" s="69">
        <v>0</v>
      </c>
      <c r="J64" s="69">
        <v>0</v>
      </c>
      <c r="K64" s="70">
        <v>0</v>
      </c>
      <c r="L64" s="45"/>
      <c r="M64" s="45"/>
      <c r="N64" s="62">
        <f t="shared" si="0"/>
        <v>0</v>
      </c>
    </row>
    <row r="65" spans="1:14" ht="16.5" thickBot="1" x14ac:dyDescent="0.3">
      <c r="A65" s="267" t="s">
        <v>59</v>
      </c>
      <c r="B65" s="268"/>
      <c r="C65" s="268"/>
      <c r="D65" s="268"/>
      <c r="E65" s="268"/>
      <c r="F65" s="268"/>
      <c r="G65" s="268"/>
      <c r="H65" s="269"/>
      <c r="I65" s="71">
        <f>SUM(I58:I64)</f>
        <v>0</v>
      </c>
      <c r="J65" s="72">
        <f>SUM(J58:J64)</f>
        <v>0</v>
      </c>
      <c r="K65" s="73">
        <f>SUM(K58:K64)</f>
        <v>0</v>
      </c>
      <c r="L65" s="74"/>
      <c r="M65" s="45"/>
      <c r="N65" s="75">
        <f>SUM(N58:N64)</f>
        <v>0</v>
      </c>
    </row>
    <row r="66" spans="1:14" ht="19.5" thickTop="1" thickBot="1" x14ac:dyDescent="0.3">
      <c r="A66" s="270" t="s">
        <v>60</v>
      </c>
      <c r="B66" s="271"/>
      <c r="C66" s="271"/>
      <c r="D66" s="271"/>
      <c r="E66" s="271"/>
      <c r="F66" s="271"/>
      <c r="G66" s="271"/>
      <c r="H66" s="271"/>
      <c r="I66" s="272"/>
      <c r="J66" s="272"/>
      <c r="K66" s="27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76"/>
      <c r="H68" s="78" t="s">
        <v>44</v>
      </c>
      <c r="I68" s="54" t="s">
        <v>45</v>
      </c>
      <c r="J68" s="55" t="s">
        <v>46</v>
      </c>
      <c r="K68" s="56" t="s">
        <v>47</v>
      </c>
      <c r="L68" s="16"/>
      <c r="M68" s="8"/>
      <c r="N68" s="57" t="s">
        <v>48</v>
      </c>
    </row>
    <row r="69" spans="1:14" ht="17.25" thickTop="1" thickBot="1" x14ac:dyDescent="0.3">
      <c r="A69" s="58">
        <v>1</v>
      </c>
      <c r="B69" s="277" t="s">
        <v>62</v>
      </c>
      <c r="C69" s="277"/>
      <c r="D69" s="277"/>
      <c r="E69" s="277"/>
      <c r="F69" s="264"/>
      <c r="G69" s="264"/>
      <c r="H69" s="79" t="s">
        <v>63</v>
      </c>
      <c r="I69" s="80">
        <v>0</v>
      </c>
      <c r="J69" s="80">
        <v>0</v>
      </c>
      <c r="K69" s="81">
        <v>0</v>
      </c>
      <c r="L69" s="82"/>
      <c r="M69" s="45"/>
      <c r="N69" s="62">
        <f>I69+J69+K69</f>
        <v>0</v>
      </c>
    </row>
    <row r="70" spans="1:14" ht="17.25" thickTop="1" thickBot="1" x14ac:dyDescent="0.3">
      <c r="A70" s="63">
        <v>2</v>
      </c>
      <c r="B70" s="251" t="s">
        <v>64</v>
      </c>
      <c r="C70" s="251"/>
      <c r="D70" s="251"/>
      <c r="E70" s="251"/>
      <c r="F70" s="252"/>
      <c r="G70" s="252"/>
      <c r="H70" s="83" t="s">
        <v>63</v>
      </c>
      <c r="I70" s="84">
        <v>0</v>
      </c>
      <c r="J70" s="84">
        <v>0</v>
      </c>
      <c r="K70" s="85">
        <v>0</v>
      </c>
      <c r="L70" s="82"/>
      <c r="M70" s="45"/>
      <c r="N70" s="62">
        <f>I70+J70+K70</f>
        <v>0</v>
      </c>
    </row>
    <row r="71" spans="1:14" ht="17.25" thickTop="1" thickBot="1" x14ac:dyDescent="0.3">
      <c r="A71" s="67">
        <v>3</v>
      </c>
      <c r="B71" s="234" t="s">
        <v>65</v>
      </c>
      <c r="C71" s="234"/>
      <c r="D71" s="234"/>
      <c r="E71" s="234"/>
      <c r="F71" s="235"/>
      <c r="G71" s="235"/>
      <c r="H71" s="86" t="s">
        <v>63</v>
      </c>
      <c r="I71" s="87">
        <v>0</v>
      </c>
      <c r="J71" s="87">
        <v>0</v>
      </c>
      <c r="K71" s="88">
        <v>0</v>
      </c>
      <c r="L71" s="82"/>
      <c r="M71" s="45"/>
      <c r="N71" s="62">
        <f>I71+J71+K71</f>
        <v>0</v>
      </c>
    </row>
    <row r="72" spans="1:14" ht="16.5" thickTop="1" thickBot="1" x14ac:dyDescent="0.3">
      <c r="A72" s="44"/>
      <c r="B72" s="236" t="s">
        <v>66</v>
      </c>
      <c r="C72" s="237"/>
      <c r="D72" s="237"/>
      <c r="E72" s="237"/>
      <c r="F72" s="237"/>
      <c r="G72" s="237"/>
      <c r="H72" s="238"/>
      <c r="I72" s="89">
        <f>SUM(I69:I71)</f>
        <v>0</v>
      </c>
      <c r="J72" s="89">
        <f>SUM(J69:J71)</f>
        <v>0</v>
      </c>
      <c r="K72" s="90">
        <f>SUM(K69:K71)</f>
        <v>0</v>
      </c>
      <c r="L72" s="82"/>
      <c r="M72" s="45"/>
      <c r="N72" s="91">
        <f>SUM(N69:N71)</f>
        <v>0</v>
      </c>
    </row>
    <row r="73" spans="1:14" ht="19.5" thickTop="1" thickBot="1" x14ac:dyDescent="0.3">
      <c r="A73" s="239" t="s">
        <v>67</v>
      </c>
      <c r="B73" s="240"/>
      <c r="C73" s="240"/>
      <c r="D73" s="240"/>
      <c r="E73" s="240"/>
      <c r="F73" s="240"/>
      <c r="G73" s="240"/>
      <c r="H73" s="240"/>
      <c r="I73" s="240"/>
      <c r="J73" s="240"/>
      <c r="K73" s="241"/>
      <c r="L73" s="82"/>
      <c r="M73" s="45"/>
      <c r="N73" s="77">
        <f>N72/3</f>
        <v>0</v>
      </c>
    </row>
    <row r="74" spans="1:14" ht="19.5" thickTop="1" thickBot="1" x14ac:dyDescent="0.3">
      <c r="A74" s="242"/>
      <c r="B74" s="243"/>
      <c r="C74" s="243"/>
      <c r="D74" s="243"/>
      <c r="E74" s="243"/>
      <c r="F74" s="243"/>
      <c r="G74" s="243"/>
      <c r="H74" s="243"/>
      <c r="I74" s="243"/>
      <c r="J74" s="244"/>
      <c r="K74" s="244"/>
      <c r="L74" s="82"/>
      <c r="M74" s="45"/>
      <c r="N74" s="92"/>
    </row>
    <row r="75" spans="1:14" ht="26.25" thickBot="1" x14ac:dyDescent="0.3">
      <c r="A75" s="245" t="s">
        <v>68</v>
      </c>
      <c r="B75" s="246"/>
      <c r="C75" s="246"/>
      <c r="D75" s="246"/>
      <c r="E75" s="246"/>
      <c r="F75" s="246"/>
      <c r="G75" s="247"/>
      <c r="H75" s="93" t="s">
        <v>44</v>
      </c>
      <c r="I75" s="57" t="s">
        <v>45</v>
      </c>
      <c r="J75" s="16"/>
      <c r="K75" s="16"/>
      <c r="L75" s="82"/>
      <c r="M75" s="45"/>
      <c r="N75" s="94" t="s">
        <v>48</v>
      </c>
    </row>
    <row r="76" spans="1:14" ht="16.5" thickBot="1" x14ac:dyDescent="0.3">
      <c r="A76" s="95">
        <v>1</v>
      </c>
      <c r="B76" s="248" t="s">
        <v>69</v>
      </c>
      <c r="C76" s="248"/>
      <c r="D76" s="248"/>
      <c r="E76" s="248"/>
      <c r="F76" s="249"/>
      <c r="G76" s="250"/>
      <c r="H76" s="96" t="s">
        <v>63</v>
      </c>
      <c r="I76" s="90">
        <v>0</v>
      </c>
      <c r="J76" s="82"/>
      <c r="K76" s="82"/>
      <c r="L76" s="82"/>
      <c r="M76" s="45"/>
      <c r="N76" s="97">
        <f>I76</f>
        <v>0</v>
      </c>
    </row>
    <row r="77" spans="1:14" ht="16.5" thickBot="1" x14ac:dyDescent="0.3">
      <c r="A77" s="63">
        <v>2</v>
      </c>
      <c r="B77" s="251" t="s">
        <v>70</v>
      </c>
      <c r="C77" s="251"/>
      <c r="D77" s="251"/>
      <c r="E77" s="251"/>
      <c r="F77" s="252"/>
      <c r="G77" s="253"/>
      <c r="H77" s="98" t="s">
        <v>63</v>
      </c>
      <c r="I77" s="99">
        <v>0</v>
      </c>
      <c r="J77" s="82"/>
      <c r="K77" s="82"/>
      <c r="L77" s="82"/>
      <c r="M77" s="45"/>
      <c r="N77" s="97">
        <f>I77</f>
        <v>0</v>
      </c>
    </row>
    <row r="78" spans="1:14" ht="16.5" thickBot="1" x14ac:dyDescent="0.3">
      <c r="A78" s="67">
        <v>3</v>
      </c>
      <c r="B78" s="234" t="s">
        <v>71</v>
      </c>
      <c r="C78" s="234"/>
      <c r="D78" s="234"/>
      <c r="E78" s="234"/>
      <c r="F78" s="235"/>
      <c r="G78" s="254"/>
      <c r="H78" s="100" t="s">
        <v>63</v>
      </c>
      <c r="I78" s="101">
        <v>0</v>
      </c>
      <c r="J78" s="82"/>
      <c r="K78" s="82"/>
      <c r="L78" s="82"/>
      <c r="M78" s="45"/>
      <c r="N78" s="97">
        <f>I78</f>
        <v>0</v>
      </c>
    </row>
    <row r="79" spans="1:14" ht="16.5" thickBot="1" x14ac:dyDescent="0.3">
      <c r="A79" s="255" t="s">
        <v>72</v>
      </c>
      <c r="B79" s="256"/>
      <c r="C79" s="256"/>
      <c r="D79" s="256"/>
      <c r="E79" s="256"/>
      <c r="F79" s="256"/>
      <c r="G79" s="256"/>
      <c r="H79" s="257"/>
      <c r="I79" s="27">
        <f>SUM(I76:I78)</f>
        <v>0</v>
      </c>
      <c r="J79" s="74"/>
      <c r="K79" s="74"/>
      <c r="L79" s="74"/>
      <c r="M79" s="45"/>
      <c r="N79" s="40"/>
    </row>
    <row r="80" spans="1:14" ht="19.5" thickTop="1" thickBot="1" x14ac:dyDescent="0.3">
      <c r="A80" s="258" t="s">
        <v>73</v>
      </c>
      <c r="B80" s="259"/>
      <c r="C80" s="259"/>
      <c r="D80" s="259"/>
      <c r="E80" s="259"/>
      <c r="F80" s="259"/>
      <c r="G80" s="259"/>
      <c r="H80" s="259"/>
      <c r="I80" s="259"/>
      <c r="J80" s="259"/>
      <c r="K80" s="260"/>
      <c r="L80" s="74"/>
      <c r="M80" s="45"/>
      <c r="N80" s="77">
        <f>SUM(N76:N78)</f>
        <v>0</v>
      </c>
    </row>
    <row r="81" spans="1:14" x14ac:dyDescent="0.25">
      <c r="A81" s="46"/>
      <c r="B81" s="8"/>
      <c r="C81" s="8"/>
      <c r="D81" s="8"/>
      <c r="E81" s="261"/>
      <c r="F81" s="261"/>
      <c r="G81" s="261"/>
      <c r="H81" s="261"/>
      <c r="I81" s="261"/>
      <c r="J81" s="261"/>
      <c r="K81" s="261"/>
      <c r="L81" s="261"/>
      <c r="M81" s="261"/>
      <c r="N81" s="262"/>
    </row>
    <row r="82" spans="1:14" ht="15.75" thickBot="1" x14ac:dyDescent="0.3">
      <c r="A82" s="46"/>
      <c r="B82" s="8"/>
      <c r="C82" s="8"/>
      <c r="D82" s="8"/>
      <c r="E82" s="8"/>
      <c r="F82" s="8"/>
      <c r="G82" s="8"/>
      <c r="H82" s="8"/>
      <c r="I82" s="8"/>
      <c r="J82" s="8"/>
      <c r="K82" s="8"/>
      <c r="L82" s="8"/>
      <c r="M82" s="8"/>
      <c r="N82" s="26"/>
    </row>
    <row r="83" spans="1:14" ht="27" thickBot="1" x14ac:dyDescent="0.3">
      <c r="A83" s="231" t="s">
        <v>74</v>
      </c>
      <c r="B83" s="232"/>
      <c r="C83" s="232"/>
      <c r="D83" s="232"/>
      <c r="E83" s="232"/>
      <c r="F83" s="232"/>
      <c r="G83" s="232"/>
      <c r="H83" s="232"/>
      <c r="I83" s="232"/>
      <c r="J83" s="232"/>
      <c r="K83" s="232"/>
      <c r="L83" s="232"/>
      <c r="M83" s="232"/>
      <c r="N83" s="233"/>
    </row>
    <row r="84" spans="1:14" ht="15.75" thickBot="1" x14ac:dyDescent="0.3">
      <c r="A84" s="46"/>
      <c r="B84" s="8"/>
      <c r="C84" s="8"/>
      <c r="D84" s="8"/>
      <c r="E84" s="8"/>
      <c r="F84" s="8"/>
      <c r="G84" s="8"/>
      <c r="H84" s="8"/>
      <c r="I84" s="8"/>
      <c r="J84" s="8"/>
      <c r="K84" s="8"/>
      <c r="L84" s="8"/>
      <c r="M84" s="8"/>
      <c r="N84" s="26"/>
    </row>
    <row r="85" spans="1:14" ht="24.75" thickBot="1" x14ac:dyDescent="0.3">
      <c r="A85" s="214" t="s">
        <v>75</v>
      </c>
      <c r="B85" s="215"/>
      <c r="C85" s="215"/>
      <c r="D85" s="215"/>
      <c r="E85" s="215"/>
      <c r="F85" s="216"/>
      <c r="G85" s="217"/>
      <c r="H85" s="93" t="s">
        <v>44</v>
      </c>
      <c r="I85" s="16"/>
      <c r="J85" s="8"/>
      <c r="K85" s="8"/>
      <c r="L85" s="8"/>
      <c r="M85" s="8"/>
      <c r="N85" s="93" t="s">
        <v>48</v>
      </c>
    </row>
    <row r="86" spans="1:14" ht="17.25" thickTop="1" thickBot="1" x14ac:dyDescent="0.3">
      <c r="A86" s="102">
        <v>1</v>
      </c>
      <c r="B86" s="218" t="s">
        <v>76</v>
      </c>
      <c r="C86" s="219"/>
      <c r="D86" s="219"/>
      <c r="E86" s="219"/>
      <c r="F86" s="220"/>
      <c r="G86" s="22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22" t="s">
        <v>78</v>
      </c>
      <c r="B88" s="223"/>
      <c r="C88" s="223"/>
      <c r="D88" s="223"/>
      <c r="E88" s="223"/>
      <c r="F88" s="223"/>
      <c r="G88" s="223"/>
      <c r="H88" s="223"/>
      <c r="I88" s="223"/>
      <c r="J88" s="22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25" t="s">
        <v>79</v>
      </c>
      <c r="B90" s="226"/>
      <c r="C90" s="226"/>
      <c r="D90" s="226"/>
      <c r="E90" s="226"/>
      <c r="F90" s="226"/>
      <c r="G90" s="226"/>
      <c r="H90" s="226"/>
      <c r="I90" s="226"/>
      <c r="J90" s="226"/>
      <c r="K90" s="226"/>
      <c r="L90" s="226"/>
      <c r="M90" s="226"/>
      <c r="N90" s="227"/>
    </row>
    <row r="91" spans="1:14" ht="15.75" thickBot="1" x14ac:dyDescent="0.3">
      <c r="A91" s="46"/>
      <c r="B91" s="8"/>
      <c r="C91" s="8"/>
      <c r="D91" s="8"/>
      <c r="E91" s="8"/>
      <c r="F91" s="8"/>
      <c r="G91" s="8"/>
      <c r="H91" s="8"/>
      <c r="I91" s="8"/>
      <c r="J91" s="8"/>
      <c r="K91" s="8"/>
      <c r="L91" s="8"/>
      <c r="M91" s="8"/>
      <c r="N91" s="26"/>
    </row>
    <row r="92" spans="1:14" ht="18.75" thickTop="1" x14ac:dyDescent="0.25">
      <c r="A92" s="228" t="s">
        <v>23</v>
      </c>
      <c r="B92" s="229"/>
      <c r="C92" s="229"/>
      <c r="D92" s="229"/>
      <c r="E92" s="229"/>
      <c r="F92" s="229"/>
      <c r="G92" s="229"/>
      <c r="H92" s="229"/>
      <c r="I92" s="229"/>
      <c r="J92" s="230"/>
      <c r="K92" s="111"/>
      <c r="L92" s="111"/>
      <c r="M92" s="112"/>
      <c r="N92" s="113">
        <f>N40</f>
        <v>21.5</v>
      </c>
    </row>
    <row r="93" spans="1:14" ht="18" x14ac:dyDescent="0.25">
      <c r="A93" s="205" t="s">
        <v>80</v>
      </c>
      <c r="B93" s="206"/>
      <c r="C93" s="206"/>
      <c r="D93" s="206"/>
      <c r="E93" s="206"/>
      <c r="F93" s="206"/>
      <c r="G93" s="206"/>
      <c r="H93" s="206"/>
      <c r="I93" s="206"/>
      <c r="J93" s="207"/>
      <c r="K93" s="111"/>
      <c r="L93" s="111"/>
      <c r="M93" s="112"/>
      <c r="N93" s="114">
        <f>N66</f>
        <v>0</v>
      </c>
    </row>
    <row r="94" spans="1:14" ht="18" x14ac:dyDescent="0.25">
      <c r="A94" s="205" t="s">
        <v>81</v>
      </c>
      <c r="B94" s="206"/>
      <c r="C94" s="206"/>
      <c r="D94" s="206"/>
      <c r="E94" s="206"/>
      <c r="F94" s="206"/>
      <c r="G94" s="206"/>
      <c r="H94" s="206"/>
      <c r="I94" s="206"/>
      <c r="J94" s="207"/>
      <c r="K94" s="111"/>
      <c r="L94" s="111"/>
      <c r="M94" s="112"/>
      <c r="N94" s="115">
        <f>N73</f>
        <v>0</v>
      </c>
    </row>
    <row r="95" spans="1:14" ht="18" x14ac:dyDescent="0.25">
      <c r="A95" s="205" t="s">
        <v>82</v>
      </c>
      <c r="B95" s="206"/>
      <c r="C95" s="206"/>
      <c r="D95" s="206"/>
      <c r="E95" s="206"/>
      <c r="F95" s="206"/>
      <c r="G95" s="206"/>
      <c r="H95" s="206"/>
      <c r="I95" s="206"/>
      <c r="J95" s="207"/>
      <c r="K95" s="111"/>
      <c r="L95" s="111"/>
      <c r="M95" s="112"/>
      <c r="N95" s="116">
        <f>N80</f>
        <v>0</v>
      </c>
    </row>
    <row r="96" spans="1:14" ht="18.75" thickBot="1" x14ac:dyDescent="0.3">
      <c r="A96" s="208" t="s">
        <v>83</v>
      </c>
      <c r="B96" s="209"/>
      <c r="C96" s="209"/>
      <c r="D96" s="209"/>
      <c r="E96" s="209"/>
      <c r="F96" s="209"/>
      <c r="G96" s="209"/>
      <c r="H96" s="209"/>
      <c r="I96" s="209"/>
      <c r="J96" s="210"/>
      <c r="K96" s="111"/>
      <c r="L96" s="111"/>
      <c r="M96" s="112"/>
      <c r="N96" s="116">
        <f>N86</f>
        <v>0</v>
      </c>
    </row>
    <row r="97" spans="1:14" ht="24.75" thickTop="1" thickBot="1" x14ac:dyDescent="0.3">
      <c r="A97" s="211" t="s">
        <v>84</v>
      </c>
      <c r="B97" s="212"/>
      <c r="C97" s="212"/>
      <c r="D97" s="212"/>
      <c r="E97" s="212"/>
      <c r="F97" s="212"/>
      <c r="G97" s="212"/>
      <c r="H97" s="212"/>
      <c r="I97" s="212"/>
      <c r="J97" s="213"/>
      <c r="K97" s="117"/>
      <c r="L97" s="118"/>
      <c r="M97" s="119"/>
      <c r="N97" s="120">
        <f>SUM(N92:N96)</f>
        <v>21.5</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19685039370078741" footer="0.11811023622047245"/>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topLeftCell="A4" workbookViewId="0">
      <selection activeCell="A6" sqref="A6"/>
    </sheetView>
  </sheetViews>
  <sheetFormatPr baseColWidth="10" defaultRowHeight="15" x14ac:dyDescent="0.25"/>
  <cols>
    <col min="1" max="1" width="4.7109375" customWidth="1"/>
    <col min="2" max="2" width="20.140625" customWidth="1"/>
    <col min="3" max="3" width="18.7109375" customWidth="1"/>
    <col min="4" max="4" width="20.85546875" customWidth="1"/>
    <col min="5" max="5" width="25.28515625" customWidth="1"/>
    <col min="6" max="6" width="28.5703125" customWidth="1"/>
    <col min="7" max="8" width="9.7109375" customWidth="1"/>
    <col min="9" max="9" width="14" customWidth="1"/>
    <col min="10" max="10" width="26.7109375" customWidth="1"/>
  </cols>
  <sheetData>
    <row r="1" spans="1:10" ht="18" x14ac:dyDescent="0.25">
      <c r="A1" s="336" t="s">
        <v>123</v>
      </c>
      <c r="B1" s="336"/>
      <c r="C1" s="336"/>
      <c r="D1" s="336"/>
      <c r="E1" s="336"/>
      <c r="F1" s="336"/>
      <c r="G1" s="336"/>
      <c r="H1" s="336"/>
      <c r="I1" s="336"/>
      <c r="J1" s="336"/>
    </row>
    <row r="2" spans="1:10" x14ac:dyDescent="0.25">
      <c r="A2" s="337" t="s">
        <v>137</v>
      </c>
      <c r="B2" s="337"/>
      <c r="C2" s="337"/>
      <c r="D2" s="337"/>
      <c r="E2" s="337"/>
      <c r="F2" s="337"/>
      <c r="G2" s="337"/>
      <c r="H2" s="337"/>
      <c r="I2" s="337"/>
      <c r="J2" s="337"/>
    </row>
    <row r="3" spans="1:10" ht="16.5" thickBot="1" x14ac:dyDescent="0.3">
      <c r="A3" s="162"/>
      <c r="B3" s="162"/>
      <c r="C3" s="162"/>
      <c r="D3" s="162"/>
      <c r="E3" s="162"/>
      <c r="F3" s="162"/>
      <c r="G3" s="162"/>
      <c r="H3" s="162"/>
      <c r="I3" s="162"/>
      <c r="J3" s="162"/>
    </row>
    <row r="4" spans="1:10" ht="46.5" customHeight="1" thickBot="1" x14ac:dyDescent="0.3">
      <c r="A4" s="338" t="s">
        <v>124</v>
      </c>
      <c r="B4" s="338" t="s">
        <v>125</v>
      </c>
      <c r="C4" s="338" t="s">
        <v>126</v>
      </c>
      <c r="D4" s="340" t="s">
        <v>127</v>
      </c>
      <c r="E4" s="341"/>
      <c r="F4" s="342" t="s">
        <v>128</v>
      </c>
      <c r="G4" s="340" t="s">
        <v>129</v>
      </c>
      <c r="H4" s="341"/>
      <c r="I4" s="344" t="s">
        <v>130</v>
      </c>
      <c r="J4" s="342" t="s">
        <v>6</v>
      </c>
    </row>
    <row r="5" spans="1:10" ht="24.75" customHeight="1" thickBot="1" x14ac:dyDescent="0.3">
      <c r="A5" s="339"/>
      <c r="B5" s="339"/>
      <c r="C5" s="339"/>
      <c r="D5" s="163" t="s">
        <v>7</v>
      </c>
      <c r="E5" s="163" t="s">
        <v>8</v>
      </c>
      <c r="F5" s="343"/>
      <c r="G5" s="164" t="s">
        <v>131</v>
      </c>
      <c r="H5" s="164" t="s">
        <v>132</v>
      </c>
      <c r="I5" s="345"/>
      <c r="J5" s="343"/>
    </row>
    <row r="6" spans="1:10" ht="105" customHeight="1" x14ac:dyDescent="0.25">
      <c r="A6" s="165">
        <f>+A5+1</f>
        <v>1</v>
      </c>
      <c r="B6" s="166" t="s">
        <v>138</v>
      </c>
      <c r="C6" s="334" t="s">
        <v>133</v>
      </c>
      <c r="D6" s="167" t="s">
        <v>115</v>
      </c>
      <c r="E6" s="167" t="s">
        <v>116</v>
      </c>
      <c r="F6" s="334" t="s">
        <v>140</v>
      </c>
      <c r="G6" s="168" t="s">
        <v>134</v>
      </c>
      <c r="H6" s="168"/>
      <c r="I6" s="169">
        <v>21.75</v>
      </c>
      <c r="J6" s="170" t="s">
        <v>135</v>
      </c>
    </row>
    <row r="7" spans="1:10" ht="105" customHeight="1" thickBot="1" x14ac:dyDescent="0.3">
      <c r="A7" s="171">
        <f>+A6+1</f>
        <v>2</v>
      </c>
      <c r="B7" s="172" t="s">
        <v>139</v>
      </c>
      <c r="C7" s="335"/>
      <c r="D7" s="173" t="s">
        <v>105</v>
      </c>
      <c r="E7" s="173" t="s">
        <v>107</v>
      </c>
      <c r="F7" s="335"/>
      <c r="G7" s="174" t="s">
        <v>134</v>
      </c>
      <c r="H7" s="174"/>
      <c r="I7" s="175">
        <v>21.5</v>
      </c>
      <c r="J7" s="176" t="s">
        <v>135</v>
      </c>
    </row>
    <row r="8" spans="1:10" ht="18" x14ac:dyDescent="0.25">
      <c r="A8" s="177" t="s">
        <v>136</v>
      </c>
      <c r="B8" s="178"/>
      <c r="C8" s="178"/>
      <c r="D8" s="178"/>
      <c r="E8" s="178"/>
      <c r="F8" s="179"/>
      <c r="G8" s="180"/>
      <c r="H8" s="181"/>
      <c r="I8" s="182"/>
      <c r="J8" s="183"/>
    </row>
    <row r="9" spans="1:10" x14ac:dyDescent="0.25">
      <c r="B9" s="184"/>
    </row>
    <row r="12" spans="1:10" x14ac:dyDescent="0.25">
      <c r="B12" s="184"/>
    </row>
  </sheetData>
  <sheetProtection password="F56E" sheet="1" objects="1" scenarios="1" selectLockedCells="1" selectUnlockedCells="1"/>
  <mergeCells count="12">
    <mergeCell ref="C6:C7"/>
    <mergeCell ref="F6:F7"/>
    <mergeCell ref="A1:J1"/>
    <mergeCell ref="A2:J2"/>
    <mergeCell ref="A4:A5"/>
    <mergeCell ref="B4:B5"/>
    <mergeCell ref="C4:C5"/>
    <mergeCell ref="D4:E4"/>
    <mergeCell ref="F4:F5"/>
    <mergeCell ref="G4:H4"/>
    <mergeCell ref="I4:I5"/>
    <mergeCell ref="J4:J5"/>
  </mergeCells>
  <pageMargins left="0.11811023622047245" right="0" top="0.55118110236220474" bottom="0.74803149606299213" header="0" footer="0"/>
  <pageSetup paperSize="14"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0"/>
  <sheetViews>
    <sheetView tabSelected="1" workbookViewId="0">
      <selection activeCell="K18" sqref="K18"/>
    </sheetView>
  </sheetViews>
  <sheetFormatPr baseColWidth="10" defaultRowHeight="15" x14ac:dyDescent="0.25"/>
  <sheetData>
    <row r="70" spans="1:1" x14ac:dyDescent="0.25">
      <c r="A70" s="177" t="s">
        <v>136</v>
      </c>
    </row>
  </sheetData>
  <sheetProtection password="F56E"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23"/>
      <c r="B1" s="324"/>
      <c r="C1" s="327" t="s">
        <v>9</v>
      </c>
      <c r="D1" s="328"/>
      <c r="E1" s="328"/>
      <c r="F1" s="328"/>
      <c r="G1" s="328"/>
      <c r="H1" s="328"/>
      <c r="I1" s="328"/>
      <c r="J1" s="328"/>
      <c r="K1" s="328"/>
      <c r="L1" s="328"/>
      <c r="M1" s="328"/>
      <c r="N1" s="329"/>
    </row>
    <row r="2" spans="1:16" ht="51" customHeight="1" thickBot="1" x14ac:dyDescent="0.3">
      <c r="A2" s="325"/>
      <c r="B2" s="326"/>
      <c r="C2" s="327" t="s">
        <v>10</v>
      </c>
      <c r="D2" s="328"/>
      <c r="E2" s="328"/>
      <c r="F2" s="328"/>
      <c r="G2" s="328"/>
      <c r="H2" s="328"/>
      <c r="I2" s="328"/>
      <c r="J2" s="328"/>
      <c r="K2" s="328"/>
      <c r="L2" s="328"/>
      <c r="M2" s="328"/>
      <c r="N2" s="329"/>
      <c r="P2" s="161" t="str">
        <f ca="1">MID(CELL("nombrearchivo",'3'!E9),FIND("]", CELL("nombrearchivo",'3'!E9),1)+1,LEN(CELL("nombrearchivo",'3'!E9))-FIND("]",CELL("nombrearchivo",'3'!E9),1))</f>
        <v>3</v>
      </c>
    </row>
    <row r="3" spans="1:16" ht="15.75" x14ac:dyDescent="0.25">
      <c r="A3" s="330" t="s">
        <v>11</v>
      </c>
      <c r="B3" s="331"/>
      <c r="C3" s="331"/>
      <c r="D3" s="331"/>
      <c r="E3" s="7" t="str">
        <f>GENERAL!Z$2</f>
        <v>PLANTA</v>
      </c>
      <c r="F3" s="332"/>
      <c r="G3" s="332"/>
      <c r="H3" s="332"/>
      <c r="I3" s="332"/>
      <c r="J3" s="332"/>
      <c r="K3" s="332"/>
      <c r="L3" s="332"/>
      <c r="M3" s="332"/>
      <c r="N3" s="333"/>
    </row>
    <row r="4" spans="1:16" ht="15.75" x14ac:dyDescent="0.25">
      <c r="A4" s="300" t="s">
        <v>12</v>
      </c>
      <c r="B4" s="301"/>
      <c r="C4" s="301"/>
      <c r="D4" s="301"/>
      <c r="E4" s="8" t="str">
        <f>GENERAL!A$2</f>
        <v>CE-P-05-4</v>
      </c>
      <c r="F4" s="321"/>
      <c r="G4" s="321"/>
      <c r="H4" s="321"/>
      <c r="I4" s="321"/>
      <c r="J4" s="321"/>
      <c r="K4" s="321"/>
      <c r="L4" s="321"/>
      <c r="M4" s="321"/>
      <c r="N4" s="322"/>
    </row>
    <row r="5" spans="1:16" ht="15.75" x14ac:dyDescent="0.25">
      <c r="A5" s="300" t="s">
        <v>13</v>
      </c>
      <c r="B5" s="301"/>
      <c r="C5" s="301"/>
      <c r="D5" s="30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1" t="s">
        <v>14</v>
      </c>
      <c r="B7" s="232"/>
      <c r="C7" s="232"/>
      <c r="D7" s="232"/>
      <c r="E7" s="232"/>
      <c r="F7" s="232"/>
      <c r="G7" s="232"/>
      <c r="H7" s="232"/>
      <c r="I7" s="232"/>
      <c r="J7" s="232"/>
      <c r="K7" s="232"/>
      <c r="L7" s="232"/>
      <c r="M7" s="232"/>
      <c r="N7" s="233"/>
    </row>
    <row r="8" spans="1:16" x14ac:dyDescent="0.25">
      <c r="A8" s="302" t="s">
        <v>15</v>
      </c>
      <c r="B8" s="303"/>
      <c r="C8" s="306" t="s">
        <v>16</v>
      </c>
      <c r="D8" s="156"/>
      <c r="E8" s="308" t="s">
        <v>17</v>
      </c>
      <c r="F8" s="308" t="s">
        <v>18</v>
      </c>
      <c r="G8" s="308" t="s">
        <v>19</v>
      </c>
      <c r="H8" s="308" t="s">
        <v>20</v>
      </c>
      <c r="I8" s="308" t="s">
        <v>21</v>
      </c>
      <c r="J8" s="310" t="s">
        <v>22</v>
      </c>
      <c r="K8" s="157"/>
      <c r="L8" s="312"/>
      <c r="M8" s="312"/>
      <c r="N8" s="314" t="s">
        <v>23</v>
      </c>
    </row>
    <row r="9" spans="1:16" ht="31.5" customHeight="1" thickBot="1" x14ac:dyDescent="0.3">
      <c r="A9" s="304"/>
      <c r="B9" s="305"/>
      <c r="C9" s="307"/>
      <c r="D9" s="17"/>
      <c r="E9" s="309"/>
      <c r="F9" s="309"/>
      <c r="G9" s="309"/>
      <c r="H9" s="309"/>
      <c r="I9" s="309"/>
      <c r="J9" s="311"/>
      <c r="K9" s="158"/>
      <c r="L9" s="313"/>
      <c r="M9" s="313"/>
      <c r="N9" s="315"/>
    </row>
    <row r="10" spans="1:16" ht="44.25" customHeight="1" thickBot="1" x14ac:dyDescent="0.3">
      <c r="A10" s="316" t="str">
        <f ca="1">CONCATENATE((INDIRECT("GENERAL!D"&amp;P2+5))," ",((INDIRECT("GENERAL!E"&amp;P2+5))))</f>
        <v xml:space="preserve"> </v>
      </c>
      <c r="B10" s="31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18" t="s">
        <v>24</v>
      </c>
      <c r="B12" s="319"/>
      <c r="C12" s="319"/>
      <c r="D12" s="319"/>
      <c r="E12" s="319"/>
      <c r="F12" s="319"/>
      <c r="G12" s="319"/>
      <c r="H12" s="319"/>
      <c r="I12" s="319"/>
      <c r="J12" s="319"/>
      <c r="K12" s="319"/>
      <c r="L12" s="319"/>
      <c r="M12" s="320"/>
      <c r="N12" s="27" t="s">
        <v>25</v>
      </c>
    </row>
    <row r="13" spans="1:16" ht="24" thickBot="1" x14ac:dyDescent="0.3">
      <c r="A13" s="283" t="s">
        <v>26</v>
      </c>
      <c r="B13" s="284"/>
      <c r="C13" s="284"/>
      <c r="D13" s="284"/>
      <c r="E13" s="284"/>
      <c r="F13" s="284"/>
      <c r="G13" s="284"/>
      <c r="H13" s="284"/>
      <c r="I13" s="284"/>
      <c r="J13" s="284"/>
      <c r="K13" s="284"/>
      <c r="L13" s="285"/>
      <c r="M13" s="8"/>
      <c r="N13" s="26"/>
    </row>
    <row r="14" spans="1:16" ht="31.5" customHeight="1" thickBot="1" x14ac:dyDescent="0.3">
      <c r="A14" s="236" t="s">
        <v>27</v>
      </c>
      <c r="B14" s="238"/>
      <c r="C14" s="28"/>
      <c r="D14" s="286">
        <f ca="1">(INDIRECT("GENERAL!J"&amp;P2+5))</f>
        <v>0</v>
      </c>
      <c r="E14" s="287"/>
      <c r="F14" s="287"/>
      <c r="G14" s="287"/>
      <c r="H14" s="287"/>
      <c r="I14" s="287"/>
      <c r="J14" s="287"/>
      <c r="K14" s="287"/>
      <c r="L14" s="28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89" t="s">
        <v>28</v>
      </c>
      <c r="B16" s="290"/>
      <c r="C16" s="8"/>
      <c r="D16" s="34"/>
      <c r="E16" s="297">
        <f ca="1">(INDIRECT("GENERAL!K"&amp;P2+5))</f>
        <v>0</v>
      </c>
      <c r="F16" s="298"/>
      <c r="G16" s="298"/>
      <c r="H16" s="298"/>
      <c r="I16" s="298"/>
      <c r="J16" s="298"/>
      <c r="K16" s="298"/>
      <c r="L16" s="29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89" t="s">
        <v>29</v>
      </c>
      <c r="B18" s="290"/>
      <c r="C18" s="28"/>
      <c r="D18" s="155"/>
      <c r="E18" s="298">
        <f ca="1">(INDIRECT("GENERAL!L"&amp;P2+5))</f>
        <v>0</v>
      </c>
      <c r="F18" s="298"/>
      <c r="G18" s="298"/>
      <c r="H18" s="298"/>
      <c r="I18" s="298"/>
      <c r="J18" s="298"/>
      <c r="K18" s="298"/>
      <c r="L18" s="29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89" t="s">
        <v>30</v>
      </c>
      <c r="B20" s="290"/>
      <c r="C20" s="28"/>
      <c r="D20" s="294">
        <f ca="1">(INDIRECT("GENERAL!M"&amp;P2+5))</f>
        <v>0</v>
      </c>
      <c r="E20" s="295"/>
      <c r="F20" s="295"/>
      <c r="G20" s="295"/>
      <c r="H20" s="295"/>
      <c r="I20" s="295"/>
      <c r="J20" s="295"/>
      <c r="K20" s="295"/>
      <c r="L20" s="296"/>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80" t="s">
        <v>31</v>
      </c>
      <c r="B22" s="281"/>
      <c r="C22" s="281"/>
      <c r="D22" s="281"/>
      <c r="E22" s="281"/>
      <c r="F22" s="281"/>
      <c r="G22" s="281"/>
      <c r="H22" s="281"/>
      <c r="I22" s="281"/>
      <c r="J22" s="281"/>
      <c r="K22" s="281"/>
      <c r="L22" s="28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83" t="s">
        <v>32</v>
      </c>
      <c r="B24" s="284"/>
      <c r="C24" s="284"/>
      <c r="D24" s="284"/>
      <c r="E24" s="284"/>
      <c r="F24" s="284"/>
      <c r="G24" s="284"/>
      <c r="H24" s="284"/>
      <c r="I24" s="284"/>
      <c r="J24" s="284"/>
      <c r="K24" s="284"/>
      <c r="L24" s="285"/>
      <c r="M24" s="8"/>
      <c r="N24" s="40"/>
    </row>
    <row r="25" spans="1:17" ht="68.25" customHeight="1" thickBot="1" x14ac:dyDescent="0.3">
      <c r="A25" s="236" t="s">
        <v>33</v>
      </c>
      <c r="B25" s="238"/>
      <c r="C25" s="28"/>
      <c r="D25" s="286"/>
      <c r="E25" s="287"/>
      <c r="F25" s="287"/>
      <c r="G25" s="287"/>
      <c r="H25" s="287"/>
      <c r="I25" s="287"/>
      <c r="J25" s="287"/>
      <c r="K25" s="287"/>
      <c r="L25" s="288"/>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80" t="s">
        <v>34</v>
      </c>
      <c r="B27" s="281"/>
      <c r="C27" s="281"/>
      <c r="D27" s="281"/>
      <c r="E27" s="281"/>
      <c r="F27" s="281"/>
      <c r="G27" s="281"/>
      <c r="H27" s="281"/>
      <c r="I27" s="281"/>
      <c r="J27" s="281"/>
      <c r="K27" s="281"/>
      <c r="L27" s="282"/>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83" t="s">
        <v>35</v>
      </c>
      <c r="B29" s="284"/>
      <c r="C29" s="284"/>
      <c r="D29" s="284"/>
      <c r="E29" s="284"/>
      <c r="F29" s="284"/>
      <c r="G29" s="284"/>
      <c r="H29" s="284"/>
      <c r="I29" s="284"/>
      <c r="J29" s="284"/>
      <c r="K29" s="284"/>
      <c r="L29" s="285"/>
      <c r="M29" s="45"/>
      <c r="N29" s="40"/>
    </row>
    <row r="30" spans="1:17" ht="35.25" customHeight="1" thickBot="1" x14ac:dyDescent="0.3">
      <c r="A30" s="236" t="s">
        <v>36</v>
      </c>
      <c r="B30" s="238"/>
      <c r="C30" s="28"/>
      <c r="D30" s="286"/>
      <c r="E30" s="287"/>
      <c r="F30" s="287"/>
      <c r="G30" s="287"/>
      <c r="H30" s="287"/>
      <c r="I30" s="287"/>
      <c r="J30" s="287"/>
      <c r="K30" s="287"/>
      <c r="L30" s="28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80" t="s">
        <v>37</v>
      </c>
      <c r="B32" s="281"/>
      <c r="C32" s="281"/>
      <c r="D32" s="281"/>
      <c r="E32" s="281"/>
      <c r="F32" s="281"/>
      <c r="G32" s="281"/>
      <c r="H32" s="281"/>
      <c r="I32" s="281"/>
      <c r="J32" s="281"/>
      <c r="K32" s="281"/>
      <c r="L32" s="282"/>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83" t="s">
        <v>38</v>
      </c>
      <c r="B34" s="284"/>
      <c r="C34" s="284"/>
      <c r="D34" s="284"/>
      <c r="E34" s="284"/>
      <c r="F34" s="284"/>
      <c r="G34" s="284"/>
      <c r="H34" s="284"/>
      <c r="I34" s="284"/>
      <c r="J34" s="284"/>
      <c r="K34" s="284"/>
      <c r="L34" s="285"/>
      <c r="M34" s="8"/>
      <c r="N34" s="40"/>
    </row>
    <row r="35" spans="1:14" ht="39.75" customHeight="1" thickBot="1" x14ac:dyDescent="0.3">
      <c r="A35" s="289" t="s">
        <v>39</v>
      </c>
      <c r="B35" s="290"/>
      <c r="C35" s="28"/>
      <c r="D35" s="286"/>
      <c r="E35" s="287"/>
      <c r="F35" s="287"/>
      <c r="G35" s="287"/>
      <c r="H35" s="287"/>
      <c r="I35" s="287"/>
      <c r="J35" s="287"/>
      <c r="K35" s="287"/>
      <c r="L35" s="288"/>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80" t="s">
        <v>40</v>
      </c>
      <c r="B37" s="281"/>
      <c r="C37" s="281"/>
      <c r="D37" s="281"/>
      <c r="E37" s="281"/>
      <c r="F37" s="281"/>
      <c r="G37" s="281"/>
      <c r="H37" s="281"/>
      <c r="I37" s="281"/>
      <c r="J37" s="281"/>
      <c r="K37" s="281"/>
      <c r="L37" s="282"/>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91" t="s">
        <v>23</v>
      </c>
      <c r="B40" s="292"/>
      <c r="C40" s="292"/>
      <c r="D40" s="292"/>
      <c r="E40" s="292"/>
      <c r="F40" s="292"/>
      <c r="G40" s="292"/>
      <c r="H40" s="292"/>
      <c r="I40" s="292"/>
      <c r="J40" s="292"/>
      <c r="K40" s="292"/>
      <c r="L40" s="29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1" t="s">
        <v>42</v>
      </c>
      <c r="B55" s="232"/>
      <c r="C55" s="232"/>
      <c r="D55" s="232"/>
      <c r="E55" s="232"/>
      <c r="F55" s="232"/>
      <c r="G55" s="232"/>
      <c r="H55" s="232"/>
      <c r="I55" s="232"/>
      <c r="J55" s="232"/>
      <c r="K55" s="232"/>
      <c r="L55" s="232"/>
      <c r="M55" s="232"/>
      <c r="N55" s="233"/>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8"/>
      <c r="G57" s="279"/>
      <c r="H57" s="53" t="s">
        <v>44</v>
      </c>
      <c r="I57" s="54" t="s">
        <v>45</v>
      </c>
      <c r="J57" s="55" t="s">
        <v>46</v>
      </c>
      <c r="K57" s="56" t="s">
        <v>47</v>
      </c>
      <c r="L57" s="157"/>
      <c r="M57" s="8"/>
      <c r="N57" s="57" t="s">
        <v>48</v>
      </c>
    </row>
    <row r="58" spans="1:14" ht="23.25" customHeight="1" thickTop="1" thickBot="1" x14ac:dyDescent="0.3">
      <c r="A58" s="58">
        <v>1</v>
      </c>
      <c r="B58" s="263" t="s">
        <v>49</v>
      </c>
      <c r="C58" s="263"/>
      <c r="D58" s="263"/>
      <c r="E58" s="263"/>
      <c r="F58" s="264"/>
      <c r="G58" s="264"/>
      <c r="H58" s="59" t="s">
        <v>50</v>
      </c>
      <c r="I58" s="60">
        <v>0</v>
      </c>
      <c r="J58" s="60">
        <v>0</v>
      </c>
      <c r="K58" s="61">
        <v>0</v>
      </c>
      <c r="L58" s="45"/>
      <c r="M58" s="45"/>
      <c r="N58" s="62">
        <f>I58+J58+K58</f>
        <v>0</v>
      </c>
    </row>
    <row r="59" spans="1:14" ht="16.5" thickTop="1" thickBot="1" x14ac:dyDescent="0.3">
      <c r="A59" s="63">
        <v>2</v>
      </c>
      <c r="B59" s="251" t="s">
        <v>51</v>
      </c>
      <c r="C59" s="265"/>
      <c r="D59" s="265"/>
      <c r="E59" s="265"/>
      <c r="F59" s="252"/>
      <c r="G59" s="252"/>
      <c r="H59" s="64" t="s">
        <v>50</v>
      </c>
      <c r="I59" s="65">
        <v>0</v>
      </c>
      <c r="J59" s="65">
        <v>0</v>
      </c>
      <c r="K59" s="66">
        <v>0</v>
      </c>
      <c r="L59" s="45"/>
      <c r="M59" s="45"/>
      <c r="N59" s="62">
        <f t="shared" ref="N59:N64" si="0">I59+J59+K59</f>
        <v>0</v>
      </c>
    </row>
    <row r="60" spans="1:14" ht="16.5" thickTop="1" thickBot="1" x14ac:dyDescent="0.3">
      <c r="A60" s="63">
        <v>3</v>
      </c>
      <c r="B60" s="265" t="s">
        <v>52</v>
      </c>
      <c r="C60" s="265"/>
      <c r="D60" s="265"/>
      <c r="E60" s="265"/>
      <c r="F60" s="252"/>
      <c r="G60" s="252"/>
      <c r="H60" s="64" t="s">
        <v>53</v>
      </c>
      <c r="I60" s="65">
        <v>0</v>
      </c>
      <c r="J60" s="65">
        <v>0</v>
      </c>
      <c r="K60" s="66">
        <v>0</v>
      </c>
      <c r="L60" s="45"/>
      <c r="M60" s="45"/>
      <c r="N60" s="62">
        <f t="shared" si="0"/>
        <v>0</v>
      </c>
    </row>
    <row r="61" spans="1:14" ht="16.5" thickTop="1" thickBot="1" x14ac:dyDescent="0.3">
      <c r="A61" s="63">
        <v>4</v>
      </c>
      <c r="B61" s="265" t="s">
        <v>54</v>
      </c>
      <c r="C61" s="265"/>
      <c r="D61" s="265"/>
      <c r="E61" s="265"/>
      <c r="F61" s="252"/>
      <c r="G61" s="252"/>
      <c r="H61" s="64" t="s">
        <v>53</v>
      </c>
      <c r="I61" s="65">
        <v>0</v>
      </c>
      <c r="J61" s="65">
        <v>0</v>
      </c>
      <c r="K61" s="66">
        <v>0</v>
      </c>
      <c r="L61" s="45"/>
      <c r="M61" s="45"/>
      <c r="N61" s="62">
        <f t="shared" si="0"/>
        <v>0</v>
      </c>
    </row>
    <row r="62" spans="1:14" ht="16.5" thickTop="1" thickBot="1" x14ac:dyDescent="0.3">
      <c r="A62" s="63">
        <v>5</v>
      </c>
      <c r="B62" s="265" t="s">
        <v>55</v>
      </c>
      <c r="C62" s="265"/>
      <c r="D62" s="265"/>
      <c r="E62" s="265"/>
      <c r="F62" s="252"/>
      <c r="G62" s="252"/>
      <c r="H62" s="64" t="s">
        <v>53</v>
      </c>
      <c r="I62" s="65">
        <v>0</v>
      </c>
      <c r="J62" s="65">
        <v>0</v>
      </c>
      <c r="K62" s="66">
        <v>0</v>
      </c>
      <c r="L62" s="45"/>
      <c r="M62" s="45"/>
      <c r="N62" s="62">
        <f t="shared" si="0"/>
        <v>0</v>
      </c>
    </row>
    <row r="63" spans="1:14" ht="16.5" thickTop="1" thickBot="1" x14ac:dyDescent="0.3">
      <c r="A63" s="63">
        <v>6</v>
      </c>
      <c r="B63" s="265" t="s">
        <v>56</v>
      </c>
      <c r="C63" s="265"/>
      <c r="D63" s="265"/>
      <c r="E63" s="265"/>
      <c r="F63" s="252"/>
      <c r="G63" s="252"/>
      <c r="H63" s="64" t="s">
        <v>57</v>
      </c>
      <c r="I63" s="65">
        <v>0</v>
      </c>
      <c r="J63" s="65">
        <v>0</v>
      </c>
      <c r="K63" s="66">
        <v>0</v>
      </c>
      <c r="L63" s="45"/>
      <c r="M63" s="45"/>
      <c r="N63" s="62">
        <f t="shared" si="0"/>
        <v>0</v>
      </c>
    </row>
    <row r="64" spans="1:14" ht="16.5" thickTop="1" thickBot="1" x14ac:dyDescent="0.3">
      <c r="A64" s="67">
        <v>7</v>
      </c>
      <c r="B64" s="266" t="s">
        <v>58</v>
      </c>
      <c r="C64" s="266"/>
      <c r="D64" s="266"/>
      <c r="E64" s="266"/>
      <c r="F64" s="235"/>
      <c r="G64" s="235"/>
      <c r="H64" s="68" t="s">
        <v>57</v>
      </c>
      <c r="I64" s="69">
        <v>0</v>
      </c>
      <c r="J64" s="69">
        <v>0</v>
      </c>
      <c r="K64" s="70">
        <v>0</v>
      </c>
      <c r="L64" s="45"/>
      <c r="M64" s="45"/>
      <c r="N64" s="62">
        <f t="shared" si="0"/>
        <v>0</v>
      </c>
    </row>
    <row r="65" spans="1:14" ht="16.5" thickBot="1" x14ac:dyDescent="0.3">
      <c r="A65" s="267" t="s">
        <v>59</v>
      </c>
      <c r="B65" s="268"/>
      <c r="C65" s="268"/>
      <c r="D65" s="268"/>
      <c r="E65" s="268"/>
      <c r="F65" s="268"/>
      <c r="G65" s="268"/>
      <c r="H65" s="269"/>
      <c r="I65" s="71">
        <f>SUM(I58:I64)</f>
        <v>0</v>
      </c>
      <c r="J65" s="72">
        <f>SUM(J58:J64)</f>
        <v>0</v>
      </c>
      <c r="K65" s="73">
        <f>SUM(K58:K64)</f>
        <v>0</v>
      </c>
      <c r="L65" s="74"/>
      <c r="M65" s="45"/>
      <c r="N65" s="75">
        <f>SUM(N58:N64)</f>
        <v>0</v>
      </c>
    </row>
    <row r="66" spans="1:14" ht="19.5" thickTop="1" thickBot="1" x14ac:dyDescent="0.3">
      <c r="A66" s="270" t="s">
        <v>60</v>
      </c>
      <c r="B66" s="271"/>
      <c r="C66" s="271"/>
      <c r="D66" s="271"/>
      <c r="E66" s="271"/>
      <c r="F66" s="271"/>
      <c r="G66" s="271"/>
      <c r="H66" s="271"/>
      <c r="I66" s="272"/>
      <c r="J66" s="272"/>
      <c r="K66" s="27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76"/>
      <c r="H68" s="78" t="s">
        <v>44</v>
      </c>
      <c r="I68" s="54" t="s">
        <v>45</v>
      </c>
      <c r="J68" s="55" t="s">
        <v>46</v>
      </c>
      <c r="K68" s="56" t="s">
        <v>47</v>
      </c>
      <c r="L68" s="157"/>
      <c r="M68" s="8"/>
      <c r="N68" s="57" t="s">
        <v>48</v>
      </c>
    </row>
    <row r="69" spans="1:14" ht="17.25" thickTop="1" thickBot="1" x14ac:dyDescent="0.3">
      <c r="A69" s="58">
        <v>1</v>
      </c>
      <c r="B69" s="277" t="s">
        <v>62</v>
      </c>
      <c r="C69" s="277"/>
      <c r="D69" s="277"/>
      <c r="E69" s="277"/>
      <c r="F69" s="264"/>
      <c r="G69" s="264"/>
      <c r="H69" s="79" t="s">
        <v>63</v>
      </c>
      <c r="I69" s="80">
        <v>0</v>
      </c>
      <c r="J69" s="80">
        <v>0</v>
      </c>
      <c r="K69" s="81">
        <v>0</v>
      </c>
      <c r="L69" s="82"/>
      <c r="M69" s="45"/>
      <c r="N69" s="62">
        <f>I69+J69+K69</f>
        <v>0</v>
      </c>
    </row>
    <row r="70" spans="1:14" ht="17.25" thickTop="1" thickBot="1" x14ac:dyDescent="0.3">
      <c r="A70" s="63">
        <v>2</v>
      </c>
      <c r="B70" s="251" t="s">
        <v>64</v>
      </c>
      <c r="C70" s="251"/>
      <c r="D70" s="251"/>
      <c r="E70" s="251"/>
      <c r="F70" s="252"/>
      <c r="G70" s="252"/>
      <c r="H70" s="83" t="s">
        <v>63</v>
      </c>
      <c r="I70" s="84">
        <v>0</v>
      </c>
      <c r="J70" s="84">
        <v>0</v>
      </c>
      <c r="K70" s="85">
        <v>0</v>
      </c>
      <c r="L70" s="82"/>
      <c r="M70" s="45"/>
      <c r="N70" s="62">
        <f>I70+J70+K70</f>
        <v>0</v>
      </c>
    </row>
    <row r="71" spans="1:14" ht="17.25" thickTop="1" thickBot="1" x14ac:dyDescent="0.3">
      <c r="A71" s="67">
        <v>3</v>
      </c>
      <c r="B71" s="234" t="s">
        <v>65</v>
      </c>
      <c r="C71" s="234"/>
      <c r="D71" s="234"/>
      <c r="E71" s="234"/>
      <c r="F71" s="235"/>
      <c r="G71" s="235"/>
      <c r="H71" s="86" t="s">
        <v>63</v>
      </c>
      <c r="I71" s="87">
        <v>0</v>
      </c>
      <c r="J71" s="87">
        <v>0</v>
      </c>
      <c r="K71" s="88">
        <v>0</v>
      </c>
      <c r="L71" s="82"/>
      <c r="M71" s="45"/>
      <c r="N71" s="62">
        <f>I71+J71+K71</f>
        <v>0</v>
      </c>
    </row>
    <row r="72" spans="1:14" ht="16.5" thickTop="1" thickBot="1" x14ac:dyDescent="0.3">
      <c r="A72" s="44"/>
      <c r="B72" s="236" t="s">
        <v>66</v>
      </c>
      <c r="C72" s="237"/>
      <c r="D72" s="237"/>
      <c r="E72" s="237"/>
      <c r="F72" s="237"/>
      <c r="G72" s="237"/>
      <c r="H72" s="238"/>
      <c r="I72" s="89">
        <f>SUM(I69:I71)</f>
        <v>0</v>
      </c>
      <c r="J72" s="89">
        <f>SUM(J69:J71)</f>
        <v>0</v>
      </c>
      <c r="K72" s="90">
        <f>SUM(K69:K71)</f>
        <v>0</v>
      </c>
      <c r="L72" s="82"/>
      <c r="M72" s="45"/>
      <c r="N72" s="91">
        <f>SUM(N69:N71)</f>
        <v>0</v>
      </c>
    </row>
    <row r="73" spans="1:14" ht="19.5" thickTop="1" thickBot="1" x14ac:dyDescent="0.3">
      <c r="A73" s="239" t="s">
        <v>67</v>
      </c>
      <c r="B73" s="240"/>
      <c r="C73" s="240"/>
      <c r="D73" s="240"/>
      <c r="E73" s="240"/>
      <c r="F73" s="240"/>
      <c r="G73" s="240"/>
      <c r="H73" s="240"/>
      <c r="I73" s="240"/>
      <c r="J73" s="240"/>
      <c r="K73" s="241"/>
      <c r="L73" s="82"/>
      <c r="M73" s="45"/>
      <c r="N73" s="77">
        <f>N72/3</f>
        <v>0</v>
      </c>
    </row>
    <row r="74" spans="1:14" ht="19.5" thickTop="1" thickBot="1" x14ac:dyDescent="0.3">
      <c r="A74" s="242"/>
      <c r="B74" s="243"/>
      <c r="C74" s="243"/>
      <c r="D74" s="243"/>
      <c r="E74" s="243"/>
      <c r="F74" s="243"/>
      <c r="G74" s="243"/>
      <c r="H74" s="243"/>
      <c r="I74" s="243"/>
      <c r="J74" s="244"/>
      <c r="K74" s="244"/>
      <c r="L74" s="82"/>
      <c r="M74" s="45"/>
      <c r="N74" s="159"/>
    </row>
    <row r="75" spans="1:14" ht="26.25" thickBot="1" x14ac:dyDescent="0.3">
      <c r="A75" s="245" t="s">
        <v>68</v>
      </c>
      <c r="B75" s="246"/>
      <c r="C75" s="246"/>
      <c r="D75" s="246"/>
      <c r="E75" s="246"/>
      <c r="F75" s="246"/>
      <c r="G75" s="247"/>
      <c r="H75" s="93" t="s">
        <v>44</v>
      </c>
      <c r="I75" s="57" t="s">
        <v>45</v>
      </c>
      <c r="J75" s="157"/>
      <c r="K75" s="157"/>
      <c r="L75" s="82"/>
      <c r="M75" s="45"/>
      <c r="N75" s="94" t="s">
        <v>48</v>
      </c>
    </row>
    <row r="76" spans="1:14" ht="16.5" thickBot="1" x14ac:dyDescent="0.3">
      <c r="A76" s="95">
        <v>1</v>
      </c>
      <c r="B76" s="248" t="s">
        <v>69</v>
      </c>
      <c r="C76" s="248"/>
      <c r="D76" s="248"/>
      <c r="E76" s="248"/>
      <c r="F76" s="249"/>
      <c r="G76" s="250"/>
      <c r="H76" s="96" t="s">
        <v>63</v>
      </c>
      <c r="I76" s="90">
        <v>0</v>
      </c>
      <c r="J76" s="82"/>
      <c r="K76" s="82"/>
      <c r="L76" s="82"/>
      <c r="M76" s="45"/>
      <c r="N76" s="97">
        <f>I76</f>
        <v>0</v>
      </c>
    </row>
    <row r="77" spans="1:14" ht="16.5" thickBot="1" x14ac:dyDescent="0.3">
      <c r="A77" s="63">
        <v>2</v>
      </c>
      <c r="B77" s="251" t="s">
        <v>70</v>
      </c>
      <c r="C77" s="251"/>
      <c r="D77" s="251"/>
      <c r="E77" s="251"/>
      <c r="F77" s="252"/>
      <c r="G77" s="253"/>
      <c r="H77" s="98" t="s">
        <v>63</v>
      </c>
      <c r="I77" s="99">
        <v>0</v>
      </c>
      <c r="J77" s="82"/>
      <c r="K77" s="82"/>
      <c r="L77" s="82"/>
      <c r="M77" s="45"/>
      <c r="N77" s="97">
        <f>I77</f>
        <v>0</v>
      </c>
    </row>
    <row r="78" spans="1:14" ht="16.5" thickBot="1" x14ac:dyDescent="0.3">
      <c r="A78" s="67">
        <v>3</v>
      </c>
      <c r="B78" s="234" t="s">
        <v>71</v>
      </c>
      <c r="C78" s="234"/>
      <c r="D78" s="234"/>
      <c r="E78" s="234"/>
      <c r="F78" s="235"/>
      <c r="G78" s="254"/>
      <c r="H78" s="100" t="s">
        <v>63</v>
      </c>
      <c r="I78" s="101">
        <v>0</v>
      </c>
      <c r="J78" s="82"/>
      <c r="K78" s="82"/>
      <c r="L78" s="82"/>
      <c r="M78" s="45"/>
      <c r="N78" s="97">
        <f>I78</f>
        <v>0</v>
      </c>
    </row>
    <row r="79" spans="1:14" ht="16.5" thickBot="1" x14ac:dyDescent="0.3">
      <c r="A79" s="255" t="s">
        <v>72</v>
      </c>
      <c r="B79" s="256"/>
      <c r="C79" s="256"/>
      <c r="D79" s="256"/>
      <c r="E79" s="256"/>
      <c r="F79" s="256"/>
      <c r="G79" s="256"/>
      <c r="H79" s="257"/>
      <c r="I79" s="27">
        <f>SUM(I76:I78)</f>
        <v>0</v>
      </c>
      <c r="J79" s="74"/>
      <c r="K79" s="74"/>
      <c r="L79" s="74"/>
      <c r="M79" s="45"/>
      <c r="N79" s="40"/>
    </row>
    <row r="80" spans="1:14" ht="19.5" thickTop="1" thickBot="1" x14ac:dyDescent="0.3">
      <c r="A80" s="258" t="s">
        <v>73</v>
      </c>
      <c r="B80" s="259"/>
      <c r="C80" s="259"/>
      <c r="D80" s="259"/>
      <c r="E80" s="259"/>
      <c r="F80" s="259"/>
      <c r="G80" s="259"/>
      <c r="H80" s="259"/>
      <c r="I80" s="259"/>
      <c r="J80" s="259"/>
      <c r="K80" s="260"/>
      <c r="L80" s="74"/>
      <c r="M80" s="45"/>
      <c r="N80" s="77">
        <f>SUM(N76:N78)</f>
        <v>0</v>
      </c>
    </row>
    <row r="81" spans="1:14" x14ac:dyDescent="0.25">
      <c r="A81" s="46"/>
      <c r="B81" s="8"/>
      <c r="C81" s="8"/>
      <c r="D81" s="8"/>
      <c r="E81" s="261"/>
      <c r="F81" s="261"/>
      <c r="G81" s="261"/>
      <c r="H81" s="261"/>
      <c r="I81" s="261"/>
      <c r="J81" s="261"/>
      <c r="K81" s="261"/>
      <c r="L81" s="261"/>
      <c r="M81" s="261"/>
      <c r="N81" s="262"/>
    </row>
    <row r="82" spans="1:14" ht="15.75" thickBot="1" x14ac:dyDescent="0.3">
      <c r="A82" s="46"/>
      <c r="B82" s="8"/>
      <c r="C82" s="8"/>
      <c r="D82" s="8"/>
      <c r="E82" s="8"/>
      <c r="F82" s="8"/>
      <c r="G82" s="8"/>
      <c r="H82" s="8"/>
      <c r="I82" s="8"/>
      <c r="J82" s="8"/>
      <c r="K82" s="8"/>
      <c r="L82" s="8"/>
      <c r="M82" s="8"/>
      <c r="N82" s="26"/>
    </row>
    <row r="83" spans="1:14" ht="27" thickBot="1" x14ac:dyDescent="0.3">
      <c r="A83" s="231" t="s">
        <v>74</v>
      </c>
      <c r="B83" s="232"/>
      <c r="C83" s="232"/>
      <c r="D83" s="232"/>
      <c r="E83" s="232"/>
      <c r="F83" s="232"/>
      <c r="G83" s="232"/>
      <c r="H83" s="232"/>
      <c r="I83" s="232"/>
      <c r="J83" s="232"/>
      <c r="K83" s="232"/>
      <c r="L83" s="232"/>
      <c r="M83" s="232"/>
      <c r="N83" s="233"/>
    </row>
    <row r="84" spans="1:14" ht="15.75" thickBot="1" x14ac:dyDescent="0.3">
      <c r="A84" s="46"/>
      <c r="B84" s="8"/>
      <c r="C84" s="8"/>
      <c r="D84" s="8"/>
      <c r="E84" s="8"/>
      <c r="F84" s="8"/>
      <c r="G84" s="8"/>
      <c r="H84" s="8"/>
      <c r="I84" s="8"/>
      <c r="J84" s="8"/>
      <c r="K84" s="8"/>
      <c r="L84" s="8"/>
      <c r="M84" s="8"/>
      <c r="N84" s="26"/>
    </row>
    <row r="85" spans="1:14" ht="24.75" thickBot="1" x14ac:dyDescent="0.3">
      <c r="A85" s="214" t="s">
        <v>75</v>
      </c>
      <c r="B85" s="215"/>
      <c r="C85" s="215"/>
      <c r="D85" s="215"/>
      <c r="E85" s="215"/>
      <c r="F85" s="216"/>
      <c r="G85" s="217"/>
      <c r="H85" s="93" t="s">
        <v>44</v>
      </c>
      <c r="I85" s="157"/>
      <c r="J85" s="8"/>
      <c r="K85" s="8"/>
      <c r="L85" s="8"/>
      <c r="M85" s="8"/>
      <c r="N85" s="93" t="s">
        <v>48</v>
      </c>
    </row>
    <row r="86" spans="1:14" ht="17.25" thickTop="1" thickBot="1" x14ac:dyDescent="0.3">
      <c r="A86" s="102">
        <v>1</v>
      </c>
      <c r="B86" s="218" t="s">
        <v>76</v>
      </c>
      <c r="C86" s="219"/>
      <c r="D86" s="219"/>
      <c r="E86" s="219"/>
      <c r="F86" s="220"/>
      <c r="G86" s="22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22" t="s">
        <v>78</v>
      </c>
      <c r="B88" s="223"/>
      <c r="C88" s="223"/>
      <c r="D88" s="223"/>
      <c r="E88" s="223"/>
      <c r="F88" s="223"/>
      <c r="G88" s="223"/>
      <c r="H88" s="223"/>
      <c r="I88" s="223"/>
      <c r="J88" s="22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25" t="s">
        <v>79</v>
      </c>
      <c r="B90" s="226"/>
      <c r="C90" s="226"/>
      <c r="D90" s="226"/>
      <c r="E90" s="226"/>
      <c r="F90" s="226"/>
      <c r="G90" s="226"/>
      <c r="H90" s="226"/>
      <c r="I90" s="226"/>
      <c r="J90" s="226"/>
      <c r="K90" s="226"/>
      <c r="L90" s="226"/>
      <c r="M90" s="226"/>
      <c r="N90" s="227"/>
    </row>
    <row r="91" spans="1:14" ht="15.75" thickBot="1" x14ac:dyDescent="0.3">
      <c r="A91" s="46"/>
      <c r="B91" s="8"/>
      <c r="C91" s="8"/>
      <c r="D91" s="8"/>
      <c r="E91" s="8"/>
      <c r="F91" s="8"/>
      <c r="G91" s="8"/>
      <c r="H91" s="8"/>
      <c r="I91" s="8"/>
      <c r="J91" s="8"/>
      <c r="K91" s="8"/>
      <c r="L91" s="8"/>
      <c r="M91" s="8"/>
      <c r="N91" s="26"/>
    </row>
    <row r="92" spans="1:14" ht="18.75" thickTop="1" x14ac:dyDescent="0.25">
      <c r="A92" s="228" t="s">
        <v>23</v>
      </c>
      <c r="B92" s="229"/>
      <c r="C92" s="229"/>
      <c r="D92" s="229"/>
      <c r="E92" s="229"/>
      <c r="F92" s="229"/>
      <c r="G92" s="229"/>
      <c r="H92" s="229"/>
      <c r="I92" s="229"/>
      <c r="J92" s="230"/>
      <c r="K92" s="111"/>
      <c r="L92" s="111"/>
      <c r="M92" s="112"/>
      <c r="N92" s="113">
        <f>N40</f>
        <v>0</v>
      </c>
    </row>
    <row r="93" spans="1:14" ht="18" x14ac:dyDescent="0.25">
      <c r="A93" s="205" t="s">
        <v>80</v>
      </c>
      <c r="B93" s="206"/>
      <c r="C93" s="206"/>
      <c r="D93" s="206"/>
      <c r="E93" s="206"/>
      <c r="F93" s="206"/>
      <c r="G93" s="206"/>
      <c r="H93" s="206"/>
      <c r="I93" s="206"/>
      <c r="J93" s="207"/>
      <c r="K93" s="111"/>
      <c r="L93" s="111"/>
      <c r="M93" s="112"/>
      <c r="N93" s="114">
        <f>N66</f>
        <v>0</v>
      </c>
    </row>
    <row r="94" spans="1:14" ht="18" x14ac:dyDescent="0.25">
      <c r="A94" s="205" t="s">
        <v>81</v>
      </c>
      <c r="B94" s="206"/>
      <c r="C94" s="206"/>
      <c r="D94" s="206"/>
      <c r="E94" s="206"/>
      <c r="F94" s="206"/>
      <c r="G94" s="206"/>
      <c r="H94" s="206"/>
      <c r="I94" s="206"/>
      <c r="J94" s="207"/>
      <c r="K94" s="111"/>
      <c r="L94" s="111"/>
      <c r="M94" s="112"/>
      <c r="N94" s="115">
        <f>N73</f>
        <v>0</v>
      </c>
    </row>
    <row r="95" spans="1:14" ht="18" x14ac:dyDescent="0.25">
      <c r="A95" s="205" t="s">
        <v>82</v>
      </c>
      <c r="B95" s="206"/>
      <c r="C95" s="206"/>
      <c r="D95" s="206"/>
      <c r="E95" s="206"/>
      <c r="F95" s="206"/>
      <c r="G95" s="206"/>
      <c r="H95" s="206"/>
      <c r="I95" s="206"/>
      <c r="J95" s="207"/>
      <c r="K95" s="111"/>
      <c r="L95" s="111"/>
      <c r="M95" s="112"/>
      <c r="N95" s="116">
        <f>N80</f>
        <v>0</v>
      </c>
    </row>
    <row r="96" spans="1:14" ht="18.75" thickBot="1" x14ac:dyDescent="0.3">
      <c r="A96" s="208" t="s">
        <v>83</v>
      </c>
      <c r="B96" s="209"/>
      <c r="C96" s="209"/>
      <c r="D96" s="209"/>
      <c r="E96" s="209"/>
      <c r="F96" s="209"/>
      <c r="G96" s="209"/>
      <c r="H96" s="209"/>
      <c r="I96" s="209"/>
      <c r="J96" s="210"/>
      <c r="K96" s="111"/>
      <c r="L96" s="111"/>
      <c r="M96" s="112"/>
      <c r="N96" s="116">
        <f>N86</f>
        <v>0</v>
      </c>
    </row>
    <row r="97" spans="1:14" ht="24.75" thickTop="1" thickBot="1" x14ac:dyDescent="0.3">
      <c r="A97" s="211" t="s">
        <v>84</v>
      </c>
      <c r="B97" s="212"/>
      <c r="C97" s="212"/>
      <c r="D97" s="212"/>
      <c r="E97" s="212"/>
      <c r="F97" s="212"/>
      <c r="G97" s="212"/>
      <c r="H97" s="212"/>
      <c r="I97" s="212"/>
      <c r="J97" s="21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23"/>
      <c r="B1" s="324"/>
      <c r="C1" s="327" t="s">
        <v>9</v>
      </c>
      <c r="D1" s="328"/>
      <c r="E1" s="328"/>
      <c r="F1" s="328"/>
      <c r="G1" s="328"/>
      <c r="H1" s="328"/>
      <c r="I1" s="328"/>
      <c r="J1" s="328"/>
      <c r="K1" s="328"/>
      <c r="L1" s="328"/>
      <c r="M1" s="328"/>
      <c r="N1" s="329"/>
    </row>
    <row r="2" spans="1:16" ht="51" customHeight="1" thickBot="1" x14ac:dyDescent="0.3">
      <c r="A2" s="325"/>
      <c r="B2" s="326"/>
      <c r="C2" s="327" t="s">
        <v>10</v>
      </c>
      <c r="D2" s="328"/>
      <c r="E2" s="328"/>
      <c r="F2" s="328"/>
      <c r="G2" s="328"/>
      <c r="H2" s="328"/>
      <c r="I2" s="328"/>
      <c r="J2" s="328"/>
      <c r="K2" s="328"/>
      <c r="L2" s="328"/>
      <c r="M2" s="328"/>
      <c r="N2" s="329"/>
      <c r="P2" s="161" t="str">
        <f ca="1">MID(CELL("nombrearchivo",'4'!E9),FIND("]", CELL("nombrearchivo",'4'!E9),1)+1,LEN(CELL("nombrearchivo",'4'!E9))-FIND("]",CELL("nombrearchivo",'4'!E9),1))</f>
        <v>4</v>
      </c>
    </row>
    <row r="3" spans="1:16" ht="15.75" x14ac:dyDescent="0.25">
      <c r="A3" s="330" t="s">
        <v>11</v>
      </c>
      <c r="B3" s="331"/>
      <c r="C3" s="331"/>
      <c r="D3" s="331"/>
      <c r="E3" s="7" t="str">
        <f>GENERAL!Z$2</f>
        <v>PLANTA</v>
      </c>
      <c r="F3" s="332"/>
      <c r="G3" s="332"/>
      <c r="H3" s="332"/>
      <c r="I3" s="332"/>
      <c r="J3" s="332"/>
      <c r="K3" s="332"/>
      <c r="L3" s="332"/>
      <c r="M3" s="332"/>
      <c r="N3" s="333"/>
    </row>
    <row r="4" spans="1:16" ht="15.75" x14ac:dyDescent="0.25">
      <c r="A4" s="300" t="s">
        <v>12</v>
      </c>
      <c r="B4" s="301"/>
      <c r="C4" s="301"/>
      <c r="D4" s="301"/>
      <c r="E4" s="8" t="str">
        <f>GENERAL!A$2</f>
        <v>CE-P-05-4</v>
      </c>
      <c r="F4" s="321"/>
      <c r="G4" s="321"/>
      <c r="H4" s="321"/>
      <c r="I4" s="321"/>
      <c r="J4" s="321"/>
      <c r="K4" s="321"/>
      <c r="L4" s="321"/>
      <c r="M4" s="321"/>
      <c r="N4" s="322"/>
    </row>
    <row r="5" spans="1:16" ht="15.75" x14ac:dyDescent="0.25">
      <c r="A5" s="300" t="s">
        <v>13</v>
      </c>
      <c r="B5" s="301"/>
      <c r="C5" s="301"/>
      <c r="D5" s="30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1" t="s">
        <v>14</v>
      </c>
      <c r="B7" s="232"/>
      <c r="C7" s="232"/>
      <c r="D7" s="232"/>
      <c r="E7" s="232"/>
      <c r="F7" s="232"/>
      <c r="G7" s="232"/>
      <c r="H7" s="232"/>
      <c r="I7" s="232"/>
      <c r="J7" s="232"/>
      <c r="K7" s="232"/>
      <c r="L7" s="232"/>
      <c r="M7" s="232"/>
      <c r="N7" s="233"/>
    </row>
    <row r="8" spans="1:16" x14ac:dyDescent="0.25">
      <c r="A8" s="302" t="s">
        <v>15</v>
      </c>
      <c r="B8" s="303"/>
      <c r="C8" s="306" t="s">
        <v>16</v>
      </c>
      <c r="D8" s="156"/>
      <c r="E8" s="308" t="s">
        <v>17</v>
      </c>
      <c r="F8" s="308" t="s">
        <v>18</v>
      </c>
      <c r="G8" s="308" t="s">
        <v>19</v>
      </c>
      <c r="H8" s="308" t="s">
        <v>20</v>
      </c>
      <c r="I8" s="308" t="s">
        <v>21</v>
      </c>
      <c r="J8" s="310" t="s">
        <v>22</v>
      </c>
      <c r="K8" s="157"/>
      <c r="L8" s="312"/>
      <c r="M8" s="312"/>
      <c r="N8" s="314" t="s">
        <v>23</v>
      </c>
    </row>
    <row r="9" spans="1:16" ht="31.5" customHeight="1" thickBot="1" x14ac:dyDescent="0.3">
      <c r="A9" s="304"/>
      <c r="B9" s="305"/>
      <c r="C9" s="307"/>
      <c r="D9" s="17"/>
      <c r="E9" s="309"/>
      <c r="F9" s="309"/>
      <c r="G9" s="309"/>
      <c r="H9" s="309"/>
      <c r="I9" s="309"/>
      <c r="J9" s="311"/>
      <c r="K9" s="158"/>
      <c r="L9" s="313"/>
      <c r="M9" s="313"/>
      <c r="N9" s="315"/>
    </row>
    <row r="10" spans="1:16" ht="44.25" customHeight="1" thickBot="1" x14ac:dyDescent="0.3">
      <c r="A10" s="316" t="str">
        <f ca="1">CONCATENATE((INDIRECT("GENERAL!D"&amp;P2+5))," ",((INDIRECT("GENERAL!E"&amp;P2+5))))</f>
        <v xml:space="preserve"> </v>
      </c>
      <c r="B10" s="31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18" t="s">
        <v>24</v>
      </c>
      <c r="B12" s="319"/>
      <c r="C12" s="319"/>
      <c r="D12" s="319"/>
      <c r="E12" s="319"/>
      <c r="F12" s="319"/>
      <c r="G12" s="319"/>
      <c r="H12" s="319"/>
      <c r="I12" s="319"/>
      <c r="J12" s="319"/>
      <c r="K12" s="319"/>
      <c r="L12" s="319"/>
      <c r="M12" s="320"/>
      <c r="N12" s="27" t="s">
        <v>25</v>
      </c>
    </row>
    <row r="13" spans="1:16" ht="24" thickBot="1" x14ac:dyDescent="0.3">
      <c r="A13" s="283" t="s">
        <v>26</v>
      </c>
      <c r="B13" s="284"/>
      <c r="C13" s="284"/>
      <c r="D13" s="284"/>
      <c r="E13" s="284"/>
      <c r="F13" s="284"/>
      <c r="G13" s="284"/>
      <c r="H13" s="284"/>
      <c r="I13" s="284"/>
      <c r="J13" s="284"/>
      <c r="K13" s="284"/>
      <c r="L13" s="285"/>
      <c r="M13" s="8"/>
      <c r="N13" s="26"/>
    </row>
    <row r="14" spans="1:16" ht="31.5" customHeight="1" thickBot="1" x14ac:dyDescent="0.3">
      <c r="A14" s="236" t="s">
        <v>27</v>
      </c>
      <c r="B14" s="238"/>
      <c r="C14" s="28"/>
      <c r="D14" s="286">
        <f ca="1">(INDIRECT("GENERAL!J"&amp;P2+5))</f>
        <v>0</v>
      </c>
      <c r="E14" s="287"/>
      <c r="F14" s="287"/>
      <c r="G14" s="287"/>
      <c r="H14" s="287"/>
      <c r="I14" s="287"/>
      <c r="J14" s="287"/>
      <c r="K14" s="287"/>
      <c r="L14" s="28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89" t="s">
        <v>28</v>
      </c>
      <c r="B16" s="290"/>
      <c r="C16" s="8"/>
      <c r="D16" s="34"/>
      <c r="E16" s="297">
        <f ca="1">(INDIRECT("GENERAL!K"&amp;P2+5))</f>
        <v>0</v>
      </c>
      <c r="F16" s="298"/>
      <c r="G16" s="298"/>
      <c r="H16" s="298"/>
      <c r="I16" s="298"/>
      <c r="J16" s="298"/>
      <c r="K16" s="298"/>
      <c r="L16" s="29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89" t="s">
        <v>29</v>
      </c>
      <c r="B18" s="290"/>
      <c r="C18" s="28"/>
      <c r="D18" s="155"/>
      <c r="E18" s="298">
        <f ca="1">(INDIRECT("GENERAL!L"&amp;P2+5))</f>
        <v>0</v>
      </c>
      <c r="F18" s="298"/>
      <c r="G18" s="298"/>
      <c r="H18" s="298"/>
      <c r="I18" s="298"/>
      <c r="J18" s="298"/>
      <c r="K18" s="298"/>
      <c r="L18" s="29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89" t="s">
        <v>30</v>
      </c>
      <c r="B20" s="290"/>
      <c r="C20" s="28"/>
      <c r="D20" s="294">
        <f ca="1">(INDIRECT("GENERAL!M"&amp;P2+5))</f>
        <v>0</v>
      </c>
      <c r="E20" s="295"/>
      <c r="F20" s="295"/>
      <c r="G20" s="295"/>
      <c r="H20" s="295"/>
      <c r="I20" s="295"/>
      <c r="J20" s="295"/>
      <c r="K20" s="295"/>
      <c r="L20" s="296"/>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80" t="s">
        <v>31</v>
      </c>
      <c r="B22" s="281"/>
      <c r="C22" s="281"/>
      <c r="D22" s="281"/>
      <c r="E22" s="281"/>
      <c r="F22" s="281"/>
      <c r="G22" s="281"/>
      <c r="H22" s="281"/>
      <c r="I22" s="281"/>
      <c r="J22" s="281"/>
      <c r="K22" s="281"/>
      <c r="L22" s="28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83" t="s">
        <v>32</v>
      </c>
      <c r="B24" s="284"/>
      <c r="C24" s="284"/>
      <c r="D24" s="284"/>
      <c r="E24" s="284"/>
      <c r="F24" s="284"/>
      <c r="G24" s="284"/>
      <c r="H24" s="284"/>
      <c r="I24" s="284"/>
      <c r="J24" s="284"/>
      <c r="K24" s="284"/>
      <c r="L24" s="285"/>
      <c r="M24" s="8"/>
      <c r="N24" s="40"/>
    </row>
    <row r="25" spans="1:17" ht="68.25" customHeight="1" thickBot="1" x14ac:dyDescent="0.3">
      <c r="A25" s="236" t="s">
        <v>33</v>
      </c>
      <c r="B25" s="238"/>
      <c r="C25" s="28"/>
      <c r="D25" s="286"/>
      <c r="E25" s="287"/>
      <c r="F25" s="287"/>
      <c r="G25" s="287"/>
      <c r="H25" s="287"/>
      <c r="I25" s="287"/>
      <c r="J25" s="287"/>
      <c r="K25" s="287"/>
      <c r="L25" s="288"/>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80" t="s">
        <v>34</v>
      </c>
      <c r="B27" s="281"/>
      <c r="C27" s="281"/>
      <c r="D27" s="281"/>
      <c r="E27" s="281"/>
      <c r="F27" s="281"/>
      <c r="G27" s="281"/>
      <c r="H27" s="281"/>
      <c r="I27" s="281"/>
      <c r="J27" s="281"/>
      <c r="K27" s="281"/>
      <c r="L27" s="282"/>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83" t="s">
        <v>35</v>
      </c>
      <c r="B29" s="284"/>
      <c r="C29" s="284"/>
      <c r="D29" s="284"/>
      <c r="E29" s="284"/>
      <c r="F29" s="284"/>
      <c r="G29" s="284"/>
      <c r="H29" s="284"/>
      <c r="I29" s="284"/>
      <c r="J29" s="284"/>
      <c r="K29" s="284"/>
      <c r="L29" s="285"/>
      <c r="M29" s="45"/>
      <c r="N29" s="40"/>
    </row>
    <row r="30" spans="1:17" ht="35.25" customHeight="1" thickBot="1" x14ac:dyDescent="0.3">
      <c r="A30" s="236" t="s">
        <v>36</v>
      </c>
      <c r="B30" s="238"/>
      <c r="C30" s="28"/>
      <c r="D30" s="286"/>
      <c r="E30" s="287"/>
      <c r="F30" s="287"/>
      <c r="G30" s="287"/>
      <c r="H30" s="287"/>
      <c r="I30" s="287"/>
      <c r="J30" s="287"/>
      <c r="K30" s="287"/>
      <c r="L30" s="28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80" t="s">
        <v>37</v>
      </c>
      <c r="B32" s="281"/>
      <c r="C32" s="281"/>
      <c r="D32" s="281"/>
      <c r="E32" s="281"/>
      <c r="F32" s="281"/>
      <c r="G32" s="281"/>
      <c r="H32" s="281"/>
      <c r="I32" s="281"/>
      <c r="J32" s="281"/>
      <c r="K32" s="281"/>
      <c r="L32" s="282"/>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83" t="s">
        <v>38</v>
      </c>
      <c r="B34" s="284"/>
      <c r="C34" s="284"/>
      <c r="D34" s="284"/>
      <c r="E34" s="284"/>
      <c r="F34" s="284"/>
      <c r="G34" s="284"/>
      <c r="H34" s="284"/>
      <c r="I34" s="284"/>
      <c r="J34" s="284"/>
      <c r="K34" s="284"/>
      <c r="L34" s="285"/>
      <c r="M34" s="8"/>
      <c r="N34" s="40"/>
    </row>
    <row r="35" spans="1:14" ht="39.75" customHeight="1" thickBot="1" x14ac:dyDescent="0.3">
      <c r="A35" s="289" t="s">
        <v>39</v>
      </c>
      <c r="B35" s="290"/>
      <c r="C35" s="28"/>
      <c r="D35" s="286"/>
      <c r="E35" s="287"/>
      <c r="F35" s="287"/>
      <c r="G35" s="287"/>
      <c r="H35" s="287"/>
      <c r="I35" s="287"/>
      <c r="J35" s="287"/>
      <c r="K35" s="287"/>
      <c r="L35" s="288"/>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80" t="s">
        <v>40</v>
      </c>
      <c r="B37" s="281"/>
      <c r="C37" s="281"/>
      <c r="D37" s="281"/>
      <c r="E37" s="281"/>
      <c r="F37" s="281"/>
      <c r="G37" s="281"/>
      <c r="H37" s="281"/>
      <c r="I37" s="281"/>
      <c r="J37" s="281"/>
      <c r="K37" s="281"/>
      <c r="L37" s="282"/>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91" t="s">
        <v>23</v>
      </c>
      <c r="B40" s="292"/>
      <c r="C40" s="292"/>
      <c r="D40" s="292"/>
      <c r="E40" s="292"/>
      <c r="F40" s="292"/>
      <c r="G40" s="292"/>
      <c r="H40" s="292"/>
      <c r="I40" s="292"/>
      <c r="J40" s="292"/>
      <c r="K40" s="292"/>
      <c r="L40" s="29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1" t="s">
        <v>42</v>
      </c>
      <c r="B55" s="232"/>
      <c r="C55" s="232"/>
      <c r="D55" s="232"/>
      <c r="E55" s="232"/>
      <c r="F55" s="232"/>
      <c r="G55" s="232"/>
      <c r="H55" s="232"/>
      <c r="I55" s="232"/>
      <c r="J55" s="232"/>
      <c r="K55" s="232"/>
      <c r="L55" s="232"/>
      <c r="M55" s="232"/>
      <c r="N55" s="233"/>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8"/>
      <c r="G57" s="279"/>
      <c r="H57" s="53" t="s">
        <v>44</v>
      </c>
      <c r="I57" s="54" t="s">
        <v>45</v>
      </c>
      <c r="J57" s="55" t="s">
        <v>46</v>
      </c>
      <c r="K57" s="56" t="s">
        <v>47</v>
      </c>
      <c r="L57" s="157"/>
      <c r="M57" s="8"/>
      <c r="N57" s="57" t="s">
        <v>48</v>
      </c>
    </row>
    <row r="58" spans="1:14" ht="23.25" customHeight="1" thickTop="1" thickBot="1" x14ac:dyDescent="0.3">
      <c r="A58" s="58">
        <v>1</v>
      </c>
      <c r="B58" s="263" t="s">
        <v>49</v>
      </c>
      <c r="C58" s="263"/>
      <c r="D58" s="263"/>
      <c r="E58" s="263"/>
      <c r="F58" s="264"/>
      <c r="G58" s="264"/>
      <c r="H58" s="59" t="s">
        <v>50</v>
      </c>
      <c r="I58" s="60">
        <v>0</v>
      </c>
      <c r="J58" s="60">
        <v>0</v>
      </c>
      <c r="K58" s="61">
        <v>0</v>
      </c>
      <c r="L58" s="45"/>
      <c r="M58" s="45"/>
      <c r="N58" s="62">
        <f>I58+J58+K58</f>
        <v>0</v>
      </c>
    </row>
    <row r="59" spans="1:14" ht="16.5" thickTop="1" thickBot="1" x14ac:dyDescent="0.3">
      <c r="A59" s="63">
        <v>2</v>
      </c>
      <c r="B59" s="251" t="s">
        <v>51</v>
      </c>
      <c r="C59" s="265"/>
      <c r="D59" s="265"/>
      <c r="E59" s="265"/>
      <c r="F59" s="252"/>
      <c r="G59" s="252"/>
      <c r="H59" s="64" t="s">
        <v>50</v>
      </c>
      <c r="I59" s="65">
        <v>0</v>
      </c>
      <c r="J59" s="65">
        <v>0</v>
      </c>
      <c r="K59" s="66">
        <v>0</v>
      </c>
      <c r="L59" s="45"/>
      <c r="M59" s="45"/>
      <c r="N59" s="62">
        <f t="shared" ref="N59:N64" si="0">I59+J59+K59</f>
        <v>0</v>
      </c>
    </row>
    <row r="60" spans="1:14" ht="16.5" thickTop="1" thickBot="1" x14ac:dyDescent="0.3">
      <c r="A60" s="63">
        <v>3</v>
      </c>
      <c r="B60" s="265" t="s">
        <v>52</v>
      </c>
      <c r="C60" s="265"/>
      <c r="D60" s="265"/>
      <c r="E60" s="265"/>
      <c r="F60" s="252"/>
      <c r="G60" s="252"/>
      <c r="H60" s="64" t="s">
        <v>53</v>
      </c>
      <c r="I60" s="65">
        <v>0</v>
      </c>
      <c r="J60" s="65">
        <v>0</v>
      </c>
      <c r="K60" s="66">
        <v>0</v>
      </c>
      <c r="L60" s="45"/>
      <c r="M60" s="45"/>
      <c r="N60" s="62">
        <f t="shared" si="0"/>
        <v>0</v>
      </c>
    </row>
    <row r="61" spans="1:14" ht="16.5" thickTop="1" thickBot="1" x14ac:dyDescent="0.3">
      <c r="A61" s="63">
        <v>4</v>
      </c>
      <c r="B61" s="265" t="s">
        <v>54</v>
      </c>
      <c r="C61" s="265"/>
      <c r="D61" s="265"/>
      <c r="E61" s="265"/>
      <c r="F61" s="252"/>
      <c r="G61" s="252"/>
      <c r="H61" s="64" t="s">
        <v>53</v>
      </c>
      <c r="I61" s="65">
        <v>0</v>
      </c>
      <c r="J61" s="65">
        <v>0</v>
      </c>
      <c r="K61" s="66">
        <v>0</v>
      </c>
      <c r="L61" s="45"/>
      <c r="M61" s="45"/>
      <c r="N61" s="62">
        <f t="shared" si="0"/>
        <v>0</v>
      </c>
    </row>
    <row r="62" spans="1:14" ht="16.5" thickTop="1" thickBot="1" x14ac:dyDescent="0.3">
      <c r="A62" s="63">
        <v>5</v>
      </c>
      <c r="B62" s="265" t="s">
        <v>55</v>
      </c>
      <c r="C62" s="265"/>
      <c r="D62" s="265"/>
      <c r="E62" s="265"/>
      <c r="F62" s="252"/>
      <c r="G62" s="252"/>
      <c r="H62" s="64" t="s">
        <v>53</v>
      </c>
      <c r="I62" s="65">
        <v>0</v>
      </c>
      <c r="J62" s="65">
        <v>0</v>
      </c>
      <c r="K62" s="66">
        <v>0</v>
      </c>
      <c r="L62" s="45"/>
      <c r="M62" s="45"/>
      <c r="N62" s="62">
        <f t="shared" si="0"/>
        <v>0</v>
      </c>
    </row>
    <row r="63" spans="1:14" ht="16.5" thickTop="1" thickBot="1" x14ac:dyDescent="0.3">
      <c r="A63" s="63">
        <v>6</v>
      </c>
      <c r="B63" s="265" t="s">
        <v>56</v>
      </c>
      <c r="C63" s="265"/>
      <c r="D63" s="265"/>
      <c r="E63" s="265"/>
      <c r="F63" s="252"/>
      <c r="G63" s="252"/>
      <c r="H63" s="64" t="s">
        <v>57</v>
      </c>
      <c r="I63" s="65">
        <v>0</v>
      </c>
      <c r="J63" s="65">
        <v>0</v>
      </c>
      <c r="K63" s="66">
        <v>0</v>
      </c>
      <c r="L63" s="45"/>
      <c r="M63" s="45"/>
      <c r="N63" s="62">
        <f t="shared" si="0"/>
        <v>0</v>
      </c>
    </row>
    <row r="64" spans="1:14" ht="16.5" thickTop="1" thickBot="1" x14ac:dyDescent="0.3">
      <c r="A64" s="67">
        <v>7</v>
      </c>
      <c r="B64" s="266" t="s">
        <v>58</v>
      </c>
      <c r="C64" s="266"/>
      <c r="D64" s="266"/>
      <c r="E64" s="266"/>
      <c r="F64" s="235"/>
      <c r="G64" s="235"/>
      <c r="H64" s="68" t="s">
        <v>57</v>
      </c>
      <c r="I64" s="69">
        <v>0</v>
      </c>
      <c r="J64" s="69">
        <v>0</v>
      </c>
      <c r="K64" s="70">
        <v>0</v>
      </c>
      <c r="L64" s="45"/>
      <c r="M64" s="45"/>
      <c r="N64" s="62">
        <f t="shared" si="0"/>
        <v>0</v>
      </c>
    </row>
    <row r="65" spans="1:14" ht="16.5" thickBot="1" x14ac:dyDescent="0.3">
      <c r="A65" s="267" t="s">
        <v>59</v>
      </c>
      <c r="B65" s="268"/>
      <c r="C65" s="268"/>
      <c r="D65" s="268"/>
      <c r="E65" s="268"/>
      <c r="F65" s="268"/>
      <c r="G65" s="268"/>
      <c r="H65" s="269"/>
      <c r="I65" s="71">
        <f>SUM(I58:I64)</f>
        <v>0</v>
      </c>
      <c r="J65" s="72">
        <f>SUM(J58:J64)</f>
        <v>0</v>
      </c>
      <c r="K65" s="73">
        <f>SUM(K58:K64)</f>
        <v>0</v>
      </c>
      <c r="L65" s="74"/>
      <c r="M65" s="45"/>
      <c r="N65" s="75">
        <f>SUM(N58:N64)</f>
        <v>0</v>
      </c>
    </row>
    <row r="66" spans="1:14" ht="19.5" thickTop="1" thickBot="1" x14ac:dyDescent="0.3">
      <c r="A66" s="270" t="s">
        <v>60</v>
      </c>
      <c r="B66" s="271"/>
      <c r="C66" s="271"/>
      <c r="D66" s="271"/>
      <c r="E66" s="271"/>
      <c r="F66" s="271"/>
      <c r="G66" s="271"/>
      <c r="H66" s="271"/>
      <c r="I66" s="272"/>
      <c r="J66" s="272"/>
      <c r="K66" s="27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76"/>
      <c r="H68" s="78" t="s">
        <v>44</v>
      </c>
      <c r="I68" s="54" t="s">
        <v>45</v>
      </c>
      <c r="J68" s="55" t="s">
        <v>46</v>
      </c>
      <c r="K68" s="56" t="s">
        <v>47</v>
      </c>
      <c r="L68" s="157"/>
      <c r="M68" s="8"/>
      <c r="N68" s="57" t="s">
        <v>48</v>
      </c>
    </row>
    <row r="69" spans="1:14" ht="17.25" thickTop="1" thickBot="1" x14ac:dyDescent="0.3">
      <c r="A69" s="58">
        <v>1</v>
      </c>
      <c r="B69" s="277" t="s">
        <v>62</v>
      </c>
      <c r="C69" s="277"/>
      <c r="D69" s="277"/>
      <c r="E69" s="277"/>
      <c r="F69" s="264"/>
      <c r="G69" s="264"/>
      <c r="H69" s="79" t="s">
        <v>63</v>
      </c>
      <c r="I69" s="80">
        <v>0</v>
      </c>
      <c r="J69" s="80">
        <v>0</v>
      </c>
      <c r="K69" s="81">
        <v>0</v>
      </c>
      <c r="L69" s="82"/>
      <c r="M69" s="45"/>
      <c r="N69" s="62">
        <f>I69+J69+K69</f>
        <v>0</v>
      </c>
    </row>
    <row r="70" spans="1:14" ht="17.25" thickTop="1" thickBot="1" x14ac:dyDescent="0.3">
      <c r="A70" s="63">
        <v>2</v>
      </c>
      <c r="B70" s="251" t="s">
        <v>64</v>
      </c>
      <c r="C70" s="251"/>
      <c r="D70" s="251"/>
      <c r="E70" s="251"/>
      <c r="F70" s="252"/>
      <c r="G70" s="252"/>
      <c r="H70" s="83" t="s">
        <v>63</v>
      </c>
      <c r="I70" s="84">
        <v>0</v>
      </c>
      <c r="J70" s="84">
        <v>0</v>
      </c>
      <c r="K70" s="85">
        <v>0</v>
      </c>
      <c r="L70" s="82"/>
      <c r="M70" s="45"/>
      <c r="N70" s="62">
        <f>I70+J70+K70</f>
        <v>0</v>
      </c>
    </row>
    <row r="71" spans="1:14" ht="17.25" thickTop="1" thickBot="1" x14ac:dyDescent="0.3">
      <c r="A71" s="67">
        <v>3</v>
      </c>
      <c r="B71" s="234" t="s">
        <v>65</v>
      </c>
      <c r="C71" s="234"/>
      <c r="D71" s="234"/>
      <c r="E71" s="234"/>
      <c r="F71" s="235"/>
      <c r="G71" s="235"/>
      <c r="H71" s="86" t="s">
        <v>63</v>
      </c>
      <c r="I71" s="87">
        <v>0</v>
      </c>
      <c r="J71" s="87">
        <v>0</v>
      </c>
      <c r="K71" s="88">
        <v>0</v>
      </c>
      <c r="L71" s="82"/>
      <c r="M71" s="45"/>
      <c r="N71" s="62">
        <f>I71+J71+K71</f>
        <v>0</v>
      </c>
    </row>
    <row r="72" spans="1:14" ht="16.5" thickTop="1" thickBot="1" x14ac:dyDescent="0.3">
      <c r="A72" s="44"/>
      <c r="B72" s="236" t="s">
        <v>66</v>
      </c>
      <c r="C72" s="237"/>
      <c r="D72" s="237"/>
      <c r="E72" s="237"/>
      <c r="F72" s="237"/>
      <c r="G72" s="237"/>
      <c r="H72" s="238"/>
      <c r="I72" s="89">
        <f>SUM(I69:I71)</f>
        <v>0</v>
      </c>
      <c r="J72" s="89">
        <f>SUM(J69:J71)</f>
        <v>0</v>
      </c>
      <c r="K72" s="90">
        <f>SUM(K69:K71)</f>
        <v>0</v>
      </c>
      <c r="L72" s="82"/>
      <c r="M72" s="45"/>
      <c r="N72" s="91">
        <f>SUM(N69:N71)</f>
        <v>0</v>
      </c>
    </row>
    <row r="73" spans="1:14" ht="19.5" thickTop="1" thickBot="1" x14ac:dyDescent="0.3">
      <c r="A73" s="239" t="s">
        <v>67</v>
      </c>
      <c r="B73" s="240"/>
      <c r="C73" s="240"/>
      <c r="D73" s="240"/>
      <c r="E73" s="240"/>
      <c r="F73" s="240"/>
      <c r="G73" s="240"/>
      <c r="H73" s="240"/>
      <c r="I73" s="240"/>
      <c r="J73" s="240"/>
      <c r="K73" s="241"/>
      <c r="L73" s="82"/>
      <c r="M73" s="45"/>
      <c r="N73" s="77">
        <f>N72/3</f>
        <v>0</v>
      </c>
    </row>
    <row r="74" spans="1:14" ht="19.5" thickTop="1" thickBot="1" x14ac:dyDescent="0.3">
      <c r="A74" s="242"/>
      <c r="B74" s="243"/>
      <c r="C74" s="243"/>
      <c r="D74" s="243"/>
      <c r="E74" s="243"/>
      <c r="F74" s="243"/>
      <c r="G74" s="243"/>
      <c r="H74" s="243"/>
      <c r="I74" s="243"/>
      <c r="J74" s="244"/>
      <c r="K74" s="244"/>
      <c r="L74" s="82"/>
      <c r="M74" s="45"/>
      <c r="N74" s="159"/>
    </row>
    <row r="75" spans="1:14" ht="26.25" thickBot="1" x14ac:dyDescent="0.3">
      <c r="A75" s="245" t="s">
        <v>68</v>
      </c>
      <c r="B75" s="246"/>
      <c r="C75" s="246"/>
      <c r="D75" s="246"/>
      <c r="E75" s="246"/>
      <c r="F75" s="246"/>
      <c r="G75" s="247"/>
      <c r="H75" s="93" t="s">
        <v>44</v>
      </c>
      <c r="I75" s="57" t="s">
        <v>45</v>
      </c>
      <c r="J75" s="157"/>
      <c r="K75" s="157"/>
      <c r="L75" s="82"/>
      <c r="M75" s="45"/>
      <c r="N75" s="94" t="s">
        <v>48</v>
      </c>
    </row>
    <row r="76" spans="1:14" ht="16.5" thickBot="1" x14ac:dyDescent="0.3">
      <c r="A76" s="95">
        <v>1</v>
      </c>
      <c r="B76" s="248" t="s">
        <v>69</v>
      </c>
      <c r="C76" s="248"/>
      <c r="D76" s="248"/>
      <c r="E76" s="248"/>
      <c r="F76" s="249"/>
      <c r="G76" s="250"/>
      <c r="H76" s="96" t="s">
        <v>63</v>
      </c>
      <c r="I76" s="90">
        <v>0</v>
      </c>
      <c r="J76" s="82"/>
      <c r="K76" s="82"/>
      <c r="L76" s="82"/>
      <c r="M76" s="45"/>
      <c r="N76" s="97">
        <f>I76</f>
        <v>0</v>
      </c>
    </row>
    <row r="77" spans="1:14" ht="16.5" thickBot="1" x14ac:dyDescent="0.3">
      <c r="A77" s="63">
        <v>2</v>
      </c>
      <c r="B77" s="251" t="s">
        <v>70</v>
      </c>
      <c r="C77" s="251"/>
      <c r="D77" s="251"/>
      <c r="E77" s="251"/>
      <c r="F77" s="252"/>
      <c r="G77" s="253"/>
      <c r="H77" s="98" t="s">
        <v>63</v>
      </c>
      <c r="I77" s="99">
        <v>0</v>
      </c>
      <c r="J77" s="82"/>
      <c r="K77" s="82"/>
      <c r="L77" s="82"/>
      <c r="M77" s="45"/>
      <c r="N77" s="97">
        <f>I77</f>
        <v>0</v>
      </c>
    </row>
    <row r="78" spans="1:14" ht="16.5" thickBot="1" x14ac:dyDescent="0.3">
      <c r="A78" s="67">
        <v>3</v>
      </c>
      <c r="B78" s="234" t="s">
        <v>71</v>
      </c>
      <c r="C78" s="234"/>
      <c r="D78" s="234"/>
      <c r="E78" s="234"/>
      <c r="F78" s="235"/>
      <c r="G78" s="254"/>
      <c r="H78" s="100" t="s">
        <v>63</v>
      </c>
      <c r="I78" s="101">
        <v>0</v>
      </c>
      <c r="J78" s="82"/>
      <c r="K78" s="82"/>
      <c r="L78" s="82"/>
      <c r="M78" s="45"/>
      <c r="N78" s="97">
        <f>I78</f>
        <v>0</v>
      </c>
    </row>
    <row r="79" spans="1:14" ht="16.5" thickBot="1" x14ac:dyDescent="0.3">
      <c r="A79" s="255" t="s">
        <v>72</v>
      </c>
      <c r="B79" s="256"/>
      <c r="C79" s="256"/>
      <c r="D79" s="256"/>
      <c r="E79" s="256"/>
      <c r="F79" s="256"/>
      <c r="G79" s="256"/>
      <c r="H79" s="257"/>
      <c r="I79" s="27">
        <f>SUM(I76:I78)</f>
        <v>0</v>
      </c>
      <c r="J79" s="74"/>
      <c r="K79" s="74"/>
      <c r="L79" s="74"/>
      <c r="M79" s="45"/>
      <c r="N79" s="40"/>
    </row>
    <row r="80" spans="1:14" ht="19.5" thickTop="1" thickBot="1" x14ac:dyDescent="0.3">
      <c r="A80" s="258" t="s">
        <v>73</v>
      </c>
      <c r="B80" s="259"/>
      <c r="C80" s="259"/>
      <c r="D80" s="259"/>
      <c r="E80" s="259"/>
      <c r="F80" s="259"/>
      <c r="G80" s="259"/>
      <c r="H80" s="259"/>
      <c r="I80" s="259"/>
      <c r="J80" s="259"/>
      <c r="K80" s="260"/>
      <c r="L80" s="74"/>
      <c r="M80" s="45"/>
      <c r="N80" s="77">
        <f>SUM(N76:N78)</f>
        <v>0</v>
      </c>
    </row>
    <row r="81" spans="1:14" x14ac:dyDescent="0.25">
      <c r="A81" s="46"/>
      <c r="B81" s="8"/>
      <c r="C81" s="8"/>
      <c r="D81" s="8"/>
      <c r="E81" s="261"/>
      <c r="F81" s="261"/>
      <c r="G81" s="261"/>
      <c r="H81" s="261"/>
      <c r="I81" s="261"/>
      <c r="J81" s="261"/>
      <c r="K81" s="261"/>
      <c r="L81" s="261"/>
      <c r="M81" s="261"/>
      <c r="N81" s="262"/>
    </row>
    <row r="82" spans="1:14" ht="15.75" thickBot="1" x14ac:dyDescent="0.3">
      <c r="A82" s="46"/>
      <c r="B82" s="8"/>
      <c r="C82" s="8"/>
      <c r="D82" s="8"/>
      <c r="E82" s="8"/>
      <c r="F82" s="8"/>
      <c r="G82" s="8"/>
      <c r="H82" s="8"/>
      <c r="I82" s="8"/>
      <c r="J82" s="8"/>
      <c r="K82" s="8"/>
      <c r="L82" s="8"/>
      <c r="M82" s="8"/>
      <c r="N82" s="26"/>
    </row>
    <row r="83" spans="1:14" ht="27" thickBot="1" x14ac:dyDescent="0.3">
      <c r="A83" s="231" t="s">
        <v>74</v>
      </c>
      <c r="B83" s="232"/>
      <c r="C83" s="232"/>
      <c r="D83" s="232"/>
      <c r="E83" s="232"/>
      <c r="F83" s="232"/>
      <c r="G83" s="232"/>
      <c r="H83" s="232"/>
      <c r="I83" s="232"/>
      <c r="J83" s="232"/>
      <c r="K83" s="232"/>
      <c r="L83" s="232"/>
      <c r="M83" s="232"/>
      <c r="N83" s="233"/>
    </row>
    <row r="84" spans="1:14" ht="15.75" thickBot="1" x14ac:dyDescent="0.3">
      <c r="A84" s="46"/>
      <c r="B84" s="8"/>
      <c r="C84" s="8"/>
      <c r="D84" s="8"/>
      <c r="E84" s="8"/>
      <c r="F84" s="8"/>
      <c r="G84" s="8"/>
      <c r="H84" s="8"/>
      <c r="I84" s="8"/>
      <c r="J84" s="8"/>
      <c r="K84" s="8"/>
      <c r="L84" s="8"/>
      <c r="M84" s="8"/>
      <c r="N84" s="26"/>
    </row>
    <row r="85" spans="1:14" ht="24.75" thickBot="1" x14ac:dyDescent="0.3">
      <c r="A85" s="214" t="s">
        <v>75</v>
      </c>
      <c r="B85" s="215"/>
      <c r="C85" s="215"/>
      <c r="D85" s="215"/>
      <c r="E85" s="215"/>
      <c r="F85" s="216"/>
      <c r="G85" s="217"/>
      <c r="H85" s="93" t="s">
        <v>44</v>
      </c>
      <c r="I85" s="157"/>
      <c r="J85" s="8"/>
      <c r="K85" s="8"/>
      <c r="L85" s="8"/>
      <c r="M85" s="8"/>
      <c r="N85" s="93" t="s">
        <v>48</v>
      </c>
    </row>
    <row r="86" spans="1:14" ht="17.25" thickTop="1" thickBot="1" x14ac:dyDescent="0.3">
      <c r="A86" s="102">
        <v>1</v>
      </c>
      <c r="B86" s="218" t="s">
        <v>76</v>
      </c>
      <c r="C86" s="219"/>
      <c r="D86" s="219"/>
      <c r="E86" s="219"/>
      <c r="F86" s="220"/>
      <c r="G86" s="22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22" t="s">
        <v>78</v>
      </c>
      <c r="B88" s="223"/>
      <c r="C88" s="223"/>
      <c r="D88" s="223"/>
      <c r="E88" s="223"/>
      <c r="F88" s="223"/>
      <c r="G88" s="223"/>
      <c r="H88" s="223"/>
      <c r="I88" s="223"/>
      <c r="J88" s="22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25" t="s">
        <v>79</v>
      </c>
      <c r="B90" s="226"/>
      <c r="C90" s="226"/>
      <c r="D90" s="226"/>
      <c r="E90" s="226"/>
      <c r="F90" s="226"/>
      <c r="G90" s="226"/>
      <c r="H90" s="226"/>
      <c r="I90" s="226"/>
      <c r="J90" s="226"/>
      <c r="K90" s="226"/>
      <c r="L90" s="226"/>
      <c r="M90" s="226"/>
      <c r="N90" s="227"/>
    </row>
    <row r="91" spans="1:14" ht="15.75" thickBot="1" x14ac:dyDescent="0.3">
      <c r="A91" s="46"/>
      <c r="B91" s="8"/>
      <c r="C91" s="8"/>
      <c r="D91" s="8"/>
      <c r="E91" s="8"/>
      <c r="F91" s="8"/>
      <c r="G91" s="8"/>
      <c r="H91" s="8"/>
      <c r="I91" s="8"/>
      <c r="J91" s="8"/>
      <c r="K91" s="8"/>
      <c r="L91" s="8"/>
      <c r="M91" s="8"/>
      <c r="N91" s="26"/>
    </row>
    <row r="92" spans="1:14" ht="18.75" thickTop="1" x14ac:dyDescent="0.25">
      <c r="A92" s="228" t="s">
        <v>23</v>
      </c>
      <c r="B92" s="229"/>
      <c r="C92" s="229"/>
      <c r="D92" s="229"/>
      <c r="E92" s="229"/>
      <c r="F92" s="229"/>
      <c r="G92" s="229"/>
      <c r="H92" s="229"/>
      <c r="I92" s="229"/>
      <c r="J92" s="230"/>
      <c r="K92" s="111"/>
      <c r="L92" s="111"/>
      <c r="M92" s="112"/>
      <c r="N92" s="113">
        <f>N40</f>
        <v>0</v>
      </c>
    </row>
    <row r="93" spans="1:14" ht="18" x14ac:dyDescent="0.25">
      <c r="A93" s="205" t="s">
        <v>80</v>
      </c>
      <c r="B93" s="206"/>
      <c r="C93" s="206"/>
      <c r="D93" s="206"/>
      <c r="E93" s="206"/>
      <c r="F93" s="206"/>
      <c r="G93" s="206"/>
      <c r="H93" s="206"/>
      <c r="I93" s="206"/>
      <c r="J93" s="207"/>
      <c r="K93" s="111"/>
      <c r="L93" s="111"/>
      <c r="M93" s="112"/>
      <c r="N93" s="114">
        <f>N66</f>
        <v>0</v>
      </c>
    </row>
    <row r="94" spans="1:14" ht="18" x14ac:dyDescent="0.25">
      <c r="A94" s="205" t="s">
        <v>81</v>
      </c>
      <c r="B94" s="206"/>
      <c r="C94" s="206"/>
      <c r="D94" s="206"/>
      <c r="E94" s="206"/>
      <c r="F94" s="206"/>
      <c r="G94" s="206"/>
      <c r="H94" s="206"/>
      <c r="I94" s="206"/>
      <c r="J94" s="207"/>
      <c r="K94" s="111"/>
      <c r="L94" s="111"/>
      <c r="M94" s="112"/>
      <c r="N94" s="115">
        <f>N73</f>
        <v>0</v>
      </c>
    </row>
    <row r="95" spans="1:14" ht="18" x14ac:dyDescent="0.25">
      <c r="A95" s="205" t="s">
        <v>82</v>
      </c>
      <c r="B95" s="206"/>
      <c r="C95" s="206"/>
      <c r="D95" s="206"/>
      <c r="E95" s="206"/>
      <c r="F95" s="206"/>
      <c r="G95" s="206"/>
      <c r="H95" s="206"/>
      <c r="I95" s="206"/>
      <c r="J95" s="207"/>
      <c r="K95" s="111"/>
      <c r="L95" s="111"/>
      <c r="M95" s="112"/>
      <c r="N95" s="116">
        <f>N80</f>
        <v>0</v>
      </c>
    </row>
    <row r="96" spans="1:14" ht="18.75" thickBot="1" x14ac:dyDescent="0.3">
      <c r="A96" s="208" t="s">
        <v>83</v>
      </c>
      <c r="B96" s="209"/>
      <c r="C96" s="209"/>
      <c r="D96" s="209"/>
      <c r="E96" s="209"/>
      <c r="F96" s="209"/>
      <c r="G96" s="209"/>
      <c r="H96" s="209"/>
      <c r="I96" s="209"/>
      <c r="J96" s="210"/>
      <c r="K96" s="111"/>
      <c r="L96" s="111"/>
      <c r="M96" s="112"/>
      <c r="N96" s="116">
        <f>N86</f>
        <v>0</v>
      </c>
    </row>
    <row r="97" spans="1:14" ht="24.75" thickTop="1" thickBot="1" x14ac:dyDescent="0.3">
      <c r="A97" s="211" t="s">
        <v>84</v>
      </c>
      <c r="B97" s="212"/>
      <c r="C97" s="212"/>
      <c r="D97" s="212"/>
      <c r="E97" s="212"/>
      <c r="F97" s="212"/>
      <c r="G97" s="212"/>
      <c r="H97" s="212"/>
      <c r="I97" s="212"/>
      <c r="J97" s="21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23"/>
      <c r="B1" s="324"/>
      <c r="C1" s="327" t="s">
        <v>9</v>
      </c>
      <c r="D1" s="328"/>
      <c r="E1" s="328"/>
      <c r="F1" s="328"/>
      <c r="G1" s="328"/>
      <c r="H1" s="328"/>
      <c r="I1" s="328"/>
      <c r="J1" s="328"/>
      <c r="K1" s="328"/>
      <c r="L1" s="328"/>
      <c r="M1" s="328"/>
      <c r="N1" s="329"/>
    </row>
    <row r="2" spans="1:16" ht="51" customHeight="1" thickBot="1" x14ac:dyDescent="0.3">
      <c r="A2" s="325"/>
      <c r="B2" s="326"/>
      <c r="C2" s="327" t="s">
        <v>10</v>
      </c>
      <c r="D2" s="328"/>
      <c r="E2" s="328"/>
      <c r="F2" s="328"/>
      <c r="G2" s="328"/>
      <c r="H2" s="328"/>
      <c r="I2" s="328"/>
      <c r="J2" s="328"/>
      <c r="K2" s="328"/>
      <c r="L2" s="328"/>
      <c r="M2" s="328"/>
      <c r="N2" s="329"/>
      <c r="P2" s="161" t="str">
        <f ca="1">MID(CELL("nombrearchivo",'5'!E9),FIND("]", CELL("nombrearchivo",'5'!E9),1)+1,LEN(CELL("nombrearchivo",'5'!E9))-FIND("]",CELL("nombrearchivo",'5'!E9),1))</f>
        <v>5</v>
      </c>
    </row>
    <row r="3" spans="1:16" ht="15.75" x14ac:dyDescent="0.25">
      <c r="A3" s="330" t="s">
        <v>11</v>
      </c>
      <c r="B3" s="331"/>
      <c r="C3" s="331"/>
      <c r="D3" s="331"/>
      <c r="E3" s="7" t="str">
        <f>GENERAL!Z$2</f>
        <v>PLANTA</v>
      </c>
      <c r="F3" s="332"/>
      <c r="G3" s="332"/>
      <c r="H3" s="332"/>
      <c r="I3" s="332"/>
      <c r="J3" s="332"/>
      <c r="K3" s="332"/>
      <c r="L3" s="332"/>
      <c r="M3" s="332"/>
      <c r="N3" s="333"/>
    </row>
    <row r="4" spans="1:16" ht="15.75" x14ac:dyDescent="0.25">
      <c r="A4" s="300" t="s">
        <v>12</v>
      </c>
      <c r="B4" s="301"/>
      <c r="C4" s="301"/>
      <c r="D4" s="301"/>
      <c r="E4" s="8" t="str">
        <f>GENERAL!A$2</f>
        <v>CE-P-05-4</v>
      </c>
      <c r="F4" s="321"/>
      <c r="G4" s="321"/>
      <c r="H4" s="321"/>
      <c r="I4" s="321"/>
      <c r="J4" s="321"/>
      <c r="K4" s="321"/>
      <c r="L4" s="321"/>
      <c r="M4" s="321"/>
      <c r="N4" s="322"/>
    </row>
    <row r="5" spans="1:16" ht="15.75" x14ac:dyDescent="0.25">
      <c r="A5" s="300" t="s">
        <v>13</v>
      </c>
      <c r="B5" s="301"/>
      <c r="C5" s="301"/>
      <c r="D5" s="30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1" t="s">
        <v>14</v>
      </c>
      <c r="B7" s="232"/>
      <c r="C7" s="232"/>
      <c r="D7" s="232"/>
      <c r="E7" s="232"/>
      <c r="F7" s="232"/>
      <c r="G7" s="232"/>
      <c r="H7" s="232"/>
      <c r="I7" s="232"/>
      <c r="J7" s="232"/>
      <c r="K7" s="232"/>
      <c r="L7" s="232"/>
      <c r="M7" s="232"/>
      <c r="N7" s="233"/>
    </row>
    <row r="8" spans="1:16" x14ac:dyDescent="0.25">
      <c r="A8" s="302" t="s">
        <v>15</v>
      </c>
      <c r="B8" s="303"/>
      <c r="C8" s="306" t="s">
        <v>16</v>
      </c>
      <c r="D8" s="156"/>
      <c r="E8" s="308" t="s">
        <v>17</v>
      </c>
      <c r="F8" s="308" t="s">
        <v>18</v>
      </c>
      <c r="G8" s="308" t="s">
        <v>19</v>
      </c>
      <c r="H8" s="308" t="s">
        <v>20</v>
      </c>
      <c r="I8" s="308" t="s">
        <v>21</v>
      </c>
      <c r="J8" s="310" t="s">
        <v>22</v>
      </c>
      <c r="K8" s="157"/>
      <c r="L8" s="312"/>
      <c r="M8" s="312"/>
      <c r="N8" s="314" t="s">
        <v>23</v>
      </c>
    </row>
    <row r="9" spans="1:16" ht="31.5" customHeight="1" thickBot="1" x14ac:dyDescent="0.3">
      <c r="A9" s="304"/>
      <c r="B9" s="305"/>
      <c r="C9" s="307"/>
      <c r="D9" s="17"/>
      <c r="E9" s="309"/>
      <c r="F9" s="309"/>
      <c r="G9" s="309"/>
      <c r="H9" s="309"/>
      <c r="I9" s="309"/>
      <c r="J9" s="311"/>
      <c r="K9" s="158"/>
      <c r="L9" s="313"/>
      <c r="M9" s="313"/>
      <c r="N9" s="315"/>
    </row>
    <row r="10" spans="1:16" ht="44.25" customHeight="1" thickBot="1" x14ac:dyDescent="0.3">
      <c r="A10" s="316" t="str">
        <f ca="1">CONCATENATE((INDIRECT("GENERAL!D"&amp;P2+5))," ",((INDIRECT("GENERAL!E"&amp;P2+5))))</f>
        <v xml:space="preserve"> </v>
      </c>
      <c r="B10" s="31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18" t="s">
        <v>24</v>
      </c>
      <c r="B12" s="319"/>
      <c r="C12" s="319"/>
      <c r="D12" s="319"/>
      <c r="E12" s="319"/>
      <c r="F12" s="319"/>
      <c r="G12" s="319"/>
      <c r="H12" s="319"/>
      <c r="I12" s="319"/>
      <c r="J12" s="319"/>
      <c r="K12" s="319"/>
      <c r="L12" s="319"/>
      <c r="M12" s="320"/>
      <c r="N12" s="27" t="s">
        <v>25</v>
      </c>
    </row>
    <row r="13" spans="1:16" ht="24" thickBot="1" x14ac:dyDescent="0.3">
      <c r="A13" s="283" t="s">
        <v>26</v>
      </c>
      <c r="B13" s="284"/>
      <c r="C13" s="284"/>
      <c r="D13" s="284"/>
      <c r="E13" s="284"/>
      <c r="F13" s="284"/>
      <c r="G13" s="284"/>
      <c r="H13" s="284"/>
      <c r="I13" s="284"/>
      <c r="J13" s="284"/>
      <c r="K13" s="284"/>
      <c r="L13" s="285"/>
      <c r="M13" s="8"/>
      <c r="N13" s="26"/>
    </row>
    <row r="14" spans="1:16" ht="31.5" customHeight="1" thickBot="1" x14ac:dyDescent="0.3">
      <c r="A14" s="236" t="s">
        <v>27</v>
      </c>
      <c r="B14" s="238"/>
      <c r="C14" s="28"/>
      <c r="D14" s="286">
        <f ca="1">(INDIRECT("GENERAL!J"&amp;P2+5))</f>
        <v>0</v>
      </c>
      <c r="E14" s="287"/>
      <c r="F14" s="287"/>
      <c r="G14" s="287"/>
      <c r="H14" s="287"/>
      <c r="I14" s="287"/>
      <c r="J14" s="287"/>
      <c r="K14" s="287"/>
      <c r="L14" s="28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89" t="s">
        <v>28</v>
      </c>
      <c r="B16" s="290"/>
      <c r="C16" s="8"/>
      <c r="D16" s="34"/>
      <c r="E16" s="297">
        <f ca="1">(INDIRECT("GENERAL!K"&amp;P2+5))</f>
        <v>0</v>
      </c>
      <c r="F16" s="298"/>
      <c r="G16" s="298"/>
      <c r="H16" s="298"/>
      <c r="I16" s="298"/>
      <c r="J16" s="298"/>
      <c r="K16" s="298"/>
      <c r="L16" s="29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89" t="s">
        <v>29</v>
      </c>
      <c r="B18" s="290"/>
      <c r="C18" s="28"/>
      <c r="D18" s="155"/>
      <c r="E18" s="298">
        <f ca="1">(INDIRECT("GENERAL!L"&amp;P2+5))</f>
        <v>0</v>
      </c>
      <c r="F18" s="298"/>
      <c r="G18" s="298"/>
      <c r="H18" s="298"/>
      <c r="I18" s="298"/>
      <c r="J18" s="298"/>
      <c r="K18" s="298"/>
      <c r="L18" s="29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89" t="s">
        <v>30</v>
      </c>
      <c r="B20" s="290"/>
      <c r="C20" s="28"/>
      <c r="D20" s="294">
        <f ca="1">(INDIRECT("GENERAL!M"&amp;P2+5))</f>
        <v>0</v>
      </c>
      <c r="E20" s="295"/>
      <c r="F20" s="295"/>
      <c r="G20" s="295"/>
      <c r="H20" s="295"/>
      <c r="I20" s="295"/>
      <c r="J20" s="295"/>
      <c r="K20" s="295"/>
      <c r="L20" s="296"/>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80" t="s">
        <v>31</v>
      </c>
      <c r="B22" s="281"/>
      <c r="C22" s="281"/>
      <c r="D22" s="281"/>
      <c r="E22" s="281"/>
      <c r="F22" s="281"/>
      <c r="G22" s="281"/>
      <c r="H22" s="281"/>
      <c r="I22" s="281"/>
      <c r="J22" s="281"/>
      <c r="K22" s="281"/>
      <c r="L22" s="28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83" t="s">
        <v>32</v>
      </c>
      <c r="B24" s="284"/>
      <c r="C24" s="284"/>
      <c r="D24" s="284"/>
      <c r="E24" s="284"/>
      <c r="F24" s="284"/>
      <c r="G24" s="284"/>
      <c r="H24" s="284"/>
      <c r="I24" s="284"/>
      <c r="J24" s="284"/>
      <c r="K24" s="284"/>
      <c r="L24" s="285"/>
      <c r="M24" s="8"/>
      <c r="N24" s="40"/>
    </row>
    <row r="25" spans="1:17" ht="68.25" customHeight="1" thickBot="1" x14ac:dyDescent="0.3">
      <c r="A25" s="236" t="s">
        <v>33</v>
      </c>
      <c r="B25" s="238"/>
      <c r="C25" s="28"/>
      <c r="D25" s="286"/>
      <c r="E25" s="287"/>
      <c r="F25" s="287"/>
      <c r="G25" s="287"/>
      <c r="H25" s="287"/>
      <c r="I25" s="287"/>
      <c r="J25" s="287"/>
      <c r="K25" s="287"/>
      <c r="L25" s="288"/>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80" t="s">
        <v>34</v>
      </c>
      <c r="B27" s="281"/>
      <c r="C27" s="281"/>
      <c r="D27" s="281"/>
      <c r="E27" s="281"/>
      <c r="F27" s="281"/>
      <c r="G27" s="281"/>
      <c r="H27" s="281"/>
      <c r="I27" s="281"/>
      <c r="J27" s="281"/>
      <c r="K27" s="281"/>
      <c r="L27" s="282"/>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83" t="s">
        <v>35</v>
      </c>
      <c r="B29" s="284"/>
      <c r="C29" s="284"/>
      <c r="D29" s="284"/>
      <c r="E29" s="284"/>
      <c r="F29" s="284"/>
      <c r="G29" s="284"/>
      <c r="H29" s="284"/>
      <c r="I29" s="284"/>
      <c r="J29" s="284"/>
      <c r="K29" s="284"/>
      <c r="L29" s="285"/>
      <c r="M29" s="45"/>
      <c r="N29" s="40"/>
    </row>
    <row r="30" spans="1:17" ht="35.25" customHeight="1" thickBot="1" x14ac:dyDescent="0.3">
      <c r="A30" s="236" t="s">
        <v>36</v>
      </c>
      <c r="B30" s="238"/>
      <c r="C30" s="28"/>
      <c r="D30" s="286"/>
      <c r="E30" s="287"/>
      <c r="F30" s="287"/>
      <c r="G30" s="287"/>
      <c r="H30" s="287"/>
      <c r="I30" s="287"/>
      <c r="J30" s="287"/>
      <c r="K30" s="287"/>
      <c r="L30" s="28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80" t="s">
        <v>37</v>
      </c>
      <c r="B32" s="281"/>
      <c r="C32" s="281"/>
      <c r="D32" s="281"/>
      <c r="E32" s="281"/>
      <c r="F32" s="281"/>
      <c r="G32" s="281"/>
      <c r="H32" s="281"/>
      <c r="I32" s="281"/>
      <c r="J32" s="281"/>
      <c r="K32" s="281"/>
      <c r="L32" s="282"/>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83" t="s">
        <v>38</v>
      </c>
      <c r="B34" s="284"/>
      <c r="C34" s="284"/>
      <c r="D34" s="284"/>
      <c r="E34" s="284"/>
      <c r="F34" s="284"/>
      <c r="G34" s="284"/>
      <c r="H34" s="284"/>
      <c r="I34" s="284"/>
      <c r="J34" s="284"/>
      <c r="K34" s="284"/>
      <c r="L34" s="285"/>
      <c r="M34" s="8"/>
      <c r="N34" s="40"/>
    </row>
    <row r="35" spans="1:14" ht="39.75" customHeight="1" thickBot="1" x14ac:dyDescent="0.3">
      <c r="A35" s="289" t="s">
        <v>39</v>
      </c>
      <c r="B35" s="290"/>
      <c r="C35" s="28"/>
      <c r="D35" s="286"/>
      <c r="E35" s="287"/>
      <c r="F35" s="287"/>
      <c r="G35" s="287"/>
      <c r="H35" s="287"/>
      <c r="I35" s="287"/>
      <c r="J35" s="287"/>
      <c r="K35" s="287"/>
      <c r="L35" s="288"/>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80" t="s">
        <v>40</v>
      </c>
      <c r="B37" s="281"/>
      <c r="C37" s="281"/>
      <c r="D37" s="281"/>
      <c r="E37" s="281"/>
      <c r="F37" s="281"/>
      <c r="G37" s="281"/>
      <c r="H37" s="281"/>
      <c r="I37" s="281"/>
      <c r="J37" s="281"/>
      <c r="K37" s="281"/>
      <c r="L37" s="282"/>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91" t="s">
        <v>23</v>
      </c>
      <c r="B40" s="292"/>
      <c r="C40" s="292"/>
      <c r="D40" s="292"/>
      <c r="E40" s="292"/>
      <c r="F40" s="292"/>
      <c r="G40" s="292"/>
      <c r="H40" s="292"/>
      <c r="I40" s="292"/>
      <c r="J40" s="292"/>
      <c r="K40" s="292"/>
      <c r="L40" s="29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1" t="s">
        <v>42</v>
      </c>
      <c r="B55" s="232"/>
      <c r="C55" s="232"/>
      <c r="D55" s="232"/>
      <c r="E55" s="232"/>
      <c r="F55" s="232"/>
      <c r="G55" s="232"/>
      <c r="H55" s="232"/>
      <c r="I55" s="232"/>
      <c r="J55" s="232"/>
      <c r="K55" s="232"/>
      <c r="L55" s="232"/>
      <c r="M55" s="232"/>
      <c r="N55" s="233"/>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8"/>
      <c r="G57" s="279"/>
      <c r="H57" s="53" t="s">
        <v>44</v>
      </c>
      <c r="I57" s="54" t="s">
        <v>45</v>
      </c>
      <c r="J57" s="55" t="s">
        <v>46</v>
      </c>
      <c r="K57" s="56" t="s">
        <v>47</v>
      </c>
      <c r="L57" s="157"/>
      <c r="M57" s="8"/>
      <c r="N57" s="57" t="s">
        <v>48</v>
      </c>
    </row>
    <row r="58" spans="1:14" ht="23.25" customHeight="1" thickTop="1" thickBot="1" x14ac:dyDescent="0.3">
      <c r="A58" s="58">
        <v>1</v>
      </c>
      <c r="B58" s="263" t="s">
        <v>49</v>
      </c>
      <c r="C58" s="263"/>
      <c r="D58" s="263"/>
      <c r="E58" s="263"/>
      <c r="F58" s="264"/>
      <c r="G58" s="264"/>
      <c r="H58" s="59" t="s">
        <v>50</v>
      </c>
      <c r="I58" s="60">
        <v>0</v>
      </c>
      <c r="J58" s="60">
        <v>0</v>
      </c>
      <c r="K58" s="61">
        <v>0</v>
      </c>
      <c r="L58" s="45"/>
      <c r="M58" s="45"/>
      <c r="N58" s="62">
        <f>I58+J58+K58</f>
        <v>0</v>
      </c>
    </row>
    <row r="59" spans="1:14" ht="16.5" thickTop="1" thickBot="1" x14ac:dyDescent="0.3">
      <c r="A59" s="63">
        <v>2</v>
      </c>
      <c r="B59" s="251" t="s">
        <v>51</v>
      </c>
      <c r="C59" s="265"/>
      <c r="D59" s="265"/>
      <c r="E59" s="265"/>
      <c r="F59" s="252"/>
      <c r="G59" s="252"/>
      <c r="H59" s="64" t="s">
        <v>50</v>
      </c>
      <c r="I59" s="65">
        <v>0</v>
      </c>
      <c r="J59" s="65">
        <v>0</v>
      </c>
      <c r="K59" s="66">
        <v>0</v>
      </c>
      <c r="L59" s="45"/>
      <c r="M59" s="45"/>
      <c r="N59" s="62">
        <f t="shared" ref="N59:N64" si="0">I59+J59+K59</f>
        <v>0</v>
      </c>
    </row>
    <row r="60" spans="1:14" ht="16.5" thickTop="1" thickBot="1" x14ac:dyDescent="0.3">
      <c r="A60" s="63">
        <v>3</v>
      </c>
      <c r="B60" s="265" t="s">
        <v>52</v>
      </c>
      <c r="C60" s="265"/>
      <c r="D60" s="265"/>
      <c r="E60" s="265"/>
      <c r="F60" s="252"/>
      <c r="G60" s="252"/>
      <c r="H60" s="64" t="s">
        <v>53</v>
      </c>
      <c r="I60" s="65">
        <v>0</v>
      </c>
      <c r="J60" s="65">
        <v>0</v>
      </c>
      <c r="K60" s="66">
        <v>0</v>
      </c>
      <c r="L60" s="45"/>
      <c r="M60" s="45"/>
      <c r="N60" s="62">
        <f t="shared" si="0"/>
        <v>0</v>
      </c>
    </row>
    <row r="61" spans="1:14" ht="16.5" thickTop="1" thickBot="1" x14ac:dyDescent="0.3">
      <c r="A61" s="63">
        <v>4</v>
      </c>
      <c r="B61" s="265" t="s">
        <v>54</v>
      </c>
      <c r="C61" s="265"/>
      <c r="D61" s="265"/>
      <c r="E61" s="265"/>
      <c r="F61" s="252"/>
      <c r="G61" s="252"/>
      <c r="H61" s="64" t="s">
        <v>53</v>
      </c>
      <c r="I61" s="65">
        <v>0</v>
      </c>
      <c r="J61" s="65">
        <v>0</v>
      </c>
      <c r="K61" s="66">
        <v>0</v>
      </c>
      <c r="L61" s="45"/>
      <c r="M61" s="45"/>
      <c r="N61" s="62">
        <f t="shared" si="0"/>
        <v>0</v>
      </c>
    </row>
    <row r="62" spans="1:14" ht="16.5" thickTop="1" thickBot="1" x14ac:dyDescent="0.3">
      <c r="A62" s="63">
        <v>5</v>
      </c>
      <c r="B62" s="265" t="s">
        <v>55</v>
      </c>
      <c r="C62" s="265"/>
      <c r="D62" s="265"/>
      <c r="E62" s="265"/>
      <c r="F62" s="252"/>
      <c r="G62" s="252"/>
      <c r="H62" s="64" t="s">
        <v>53</v>
      </c>
      <c r="I62" s="65">
        <v>0</v>
      </c>
      <c r="J62" s="65">
        <v>0</v>
      </c>
      <c r="K62" s="66">
        <v>0</v>
      </c>
      <c r="L62" s="45"/>
      <c r="M62" s="45"/>
      <c r="N62" s="62">
        <f t="shared" si="0"/>
        <v>0</v>
      </c>
    </row>
    <row r="63" spans="1:14" ht="16.5" thickTop="1" thickBot="1" x14ac:dyDescent="0.3">
      <c r="A63" s="63">
        <v>6</v>
      </c>
      <c r="B63" s="265" t="s">
        <v>56</v>
      </c>
      <c r="C63" s="265"/>
      <c r="D63" s="265"/>
      <c r="E63" s="265"/>
      <c r="F63" s="252"/>
      <c r="G63" s="252"/>
      <c r="H63" s="64" t="s">
        <v>57</v>
      </c>
      <c r="I63" s="65">
        <v>0</v>
      </c>
      <c r="J63" s="65">
        <v>0</v>
      </c>
      <c r="K63" s="66">
        <v>0</v>
      </c>
      <c r="L63" s="45"/>
      <c r="M63" s="45"/>
      <c r="N63" s="62">
        <f t="shared" si="0"/>
        <v>0</v>
      </c>
    </row>
    <row r="64" spans="1:14" ht="16.5" thickTop="1" thickBot="1" x14ac:dyDescent="0.3">
      <c r="A64" s="67">
        <v>7</v>
      </c>
      <c r="B64" s="266" t="s">
        <v>58</v>
      </c>
      <c r="C64" s="266"/>
      <c r="D64" s="266"/>
      <c r="E64" s="266"/>
      <c r="F64" s="235"/>
      <c r="G64" s="235"/>
      <c r="H64" s="68" t="s">
        <v>57</v>
      </c>
      <c r="I64" s="69">
        <v>0</v>
      </c>
      <c r="J64" s="69">
        <v>0</v>
      </c>
      <c r="K64" s="70">
        <v>0</v>
      </c>
      <c r="L64" s="45"/>
      <c r="M64" s="45"/>
      <c r="N64" s="62">
        <f t="shared" si="0"/>
        <v>0</v>
      </c>
    </row>
    <row r="65" spans="1:14" ht="16.5" thickBot="1" x14ac:dyDescent="0.3">
      <c r="A65" s="267" t="s">
        <v>59</v>
      </c>
      <c r="B65" s="268"/>
      <c r="C65" s="268"/>
      <c r="D65" s="268"/>
      <c r="E65" s="268"/>
      <c r="F65" s="268"/>
      <c r="G65" s="268"/>
      <c r="H65" s="269"/>
      <c r="I65" s="71">
        <f>SUM(I58:I64)</f>
        <v>0</v>
      </c>
      <c r="J65" s="72">
        <f>SUM(J58:J64)</f>
        <v>0</v>
      </c>
      <c r="K65" s="73">
        <f>SUM(K58:K64)</f>
        <v>0</v>
      </c>
      <c r="L65" s="74"/>
      <c r="M65" s="45"/>
      <c r="N65" s="75">
        <f>SUM(N58:N64)</f>
        <v>0</v>
      </c>
    </row>
    <row r="66" spans="1:14" ht="19.5" thickTop="1" thickBot="1" x14ac:dyDescent="0.3">
      <c r="A66" s="270" t="s">
        <v>60</v>
      </c>
      <c r="B66" s="271"/>
      <c r="C66" s="271"/>
      <c r="D66" s="271"/>
      <c r="E66" s="271"/>
      <c r="F66" s="271"/>
      <c r="G66" s="271"/>
      <c r="H66" s="271"/>
      <c r="I66" s="272"/>
      <c r="J66" s="272"/>
      <c r="K66" s="27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76"/>
      <c r="H68" s="78" t="s">
        <v>44</v>
      </c>
      <c r="I68" s="54" t="s">
        <v>45</v>
      </c>
      <c r="J68" s="55" t="s">
        <v>46</v>
      </c>
      <c r="K68" s="56" t="s">
        <v>47</v>
      </c>
      <c r="L68" s="157"/>
      <c r="M68" s="8"/>
      <c r="N68" s="57" t="s">
        <v>48</v>
      </c>
    </row>
    <row r="69" spans="1:14" ht="17.25" thickTop="1" thickBot="1" x14ac:dyDescent="0.3">
      <c r="A69" s="58">
        <v>1</v>
      </c>
      <c r="B69" s="277" t="s">
        <v>62</v>
      </c>
      <c r="C69" s="277"/>
      <c r="D69" s="277"/>
      <c r="E69" s="277"/>
      <c r="F69" s="264"/>
      <c r="G69" s="264"/>
      <c r="H69" s="79" t="s">
        <v>63</v>
      </c>
      <c r="I69" s="80">
        <v>0</v>
      </c>
      <c r="J69" s="80">
        <v>0</v>
      </c>
      <c r="K69" s="81">
        <v>0</v>
      </c>
      <c r="L69" s="82"/>
      <c r="M69" s="45"/>
      <c r="N69" s="62">
        <f>I69+J69+K69</f>
        <v>0</v>
      </c>
    </row>
    <row r="70" spans="1:14" ht="17.25" thickTop="1" thickBot="1" x14ac:dyDescent="0.3">
      <c r="A70" s="63">
        <v>2</v>
      </c>
      <c r="B70" s="251" t="s">
        <v>64</v>
      </c>
      <c r="C70" s="251"/>
      <c r="D70" s="251"/>
      <c r="E70" s="251"/>
      <c r="F70" s="252"/>
      <c r="G70" s="252"/>
      <c r="H70" s="83" t="s">
        <v>63</v>
      </c>
      <c r="I70" s="84">
        <v>0</v>
      </c>
      <c r="J70" s="84">
        <v>0</v>
      </c>
      <c r="K70" s="85">
        <v>0</v>
      </c>
      <c r="L70" s="82"/>
      <c r="M70" s="45"/>
      <c r="N70" s="62">
        <f>I70+J70+K70</f>
        <v>0</v>
      </c>
    </row>
    <row r="71" spans="1:14" ht="17.25" thickTop="1" thickBot="1" x14ac:dyDescent="0.3">
      <c r="A71" s="67">
        <v>3</v>
      </c>
      <c r="B71" s="234" t="s">
        <v>65</v>
      </c>
      <c r="C71" s="234"/>
      <c r="D71" s="234"/>
      <c r="E71" s="234"/>
      <c r="F71" s="235"/>
      <c r="G71" s="235"/>
      <c r="H71" s="86" t="s">
        <v>63</v>
      </c>
      <c r="I71" s="87">
        <v>0</v>
      </c>
      <c r="J71" s="87">
        <v>0</v>
      </c>
      <c r="K71" s="88">
        <v>0</v>
      </c>
      <c r="L71" s="82"/>
      <c r="M71" s="45"/>
      <c r="N71" s="62">
        <f>I71+J71+K71</f>
        <v>0</v>
      </c>
    </row>
    <row r="72" spans="1:14" ht="16.5" thickTop="1" thickBot="1" x14ac:dyDescent="0.3">
      <c r="A72" s="44"/>
      <c r="B72" s="236" t="s">
        <v>66</v>
      </c>
      <c r="C72" s="237"/>
      <c r="D72" s="237"/>
      <c r="E72" s="237"/>
      <c r="F72" s="237"/>
      <c r="G72" s="237"/>
      <c r="H72" s="238"/>
      <c r="I72" s="89">
        <f>SUM(I69:I71)</f>
        <v>0</v>
      </c>
      <c r="J72" s="89">
        <f>SUM(J69:J71)</f>
        <v>0</v>
      </c>
      <c r="K72" s="90">
        <f>SUM(K69:K71)</f>
        <v>0</v>
      </c>
      <c r="L72" s="82"/>
      <c r="M72" s="45"/>
      <c r="N72" s="91">
        <f>SUM(N69:N71)</f>
        <v>0</v>
      </c>
    </row>
    <row r="73" spans="1:14" ht="19.5" thickTop="1" thickBot="1" x14ac:dyDescent="0.3">
      <c r="A73" s="239" t="s">
        <v>67</v>
      </c>
      <c r="B73" s="240"/>
      <c r="C73" s="240"/>
      <c r="D73" s="240"/>
      <c r="E73" s="240"/>
      <c r="F73" s="240"/>
      <c r="G73" s="240"/>
      <c r="H73" s="240"/>
      <c r="I73" s="240"/>
      <c r="J73" s="240"/>
      <c r="K73" s="241"/>
      <c r="L73" s="82"/>
      <c r="M73" s="45"/>
      <c r="N73" s="77">
        <f>N72/3</f>
        <v>0</v>
      </c>
    </row>
    <row r="74" spans="1:14" ht="19.5" thickTop="1" thickBot="1" x14ac:dyDescent="0.3">
      <c r="A74" s="242"/>
      <c r="B74" s="243"/>
      <c r="C74" s="243"/>
      <c r="D74" s="243"/>
      <c r="E74" s="243"/>
      <c r="F74" s="243"/>
      <c r="G74" s="243"/>
      <c r="H74" s="243"/>
      <c r="I74" s="243"/>
      <c r="J74" s="244"/>
      <c r="K74" s="244"/>
      <c r="L74" s="82"/>
      <c r="M74" s="45"/>
      <c r="N74" s="159"/>
    </row>
    <row r="75" spans="1:14" ht="26.25" thickBot="1" x14ac:dyDescent="0.3">
      <c r="A75" s="245" t="s">
        <v>68</v>
      </c>
      <c r="B75" s="246"/>
      <c r="C75" s="246"/>
      <c r="D75" s="246"/>
      <c r="E75" s="246"/>
      <c r="F75" s="246"/>
      <c r="G75" s="247"/>
      <c r="H75" s="93" t="s">
        <v>44</v>
      </c>
      <c r="I75" s="57" t="s">
        <v>45</v>
      </c>
      <c r="J75" s="157"/>
      <c r="K75" s="157"/>
      <c r="L75" s="82"/>
      <c r="M75" s="45"/>
      <c r="N75" s="94" t="s">
        <v>48</v>
      </c>
    </row>
    <row r="76" spans="1:14" ht="16.5" thickBot="1" x14ac:dyDescent="0.3">
      <c r="A76" s="95">
        <v>1</v>
      </c>
      <c r="B76" s="248" t="s">
        <v>69</v>
      </c>
      <c r="C76" s="248"/>
      <c r="D76" s="248"/>
      <c r="E76" s="248"/>
      <c r="F76" s="249"/>
      <c r="G76" s="250"/>
      <c r="H76" s="96" t="s">
        <v>63</v>
      </c>
      <c r="I76" s="90">
        <v>0</v>
      </c>
      <c r="J76" s="82"/>
      <c r="K76" s="82"/>
      <c r="L76" s="82"/>
      <c r="M76" s="45"/>
      <c r="N76" s="97">
        <f>I76</f>
        <v>0</v>
      </c>
    </row>
    <row r="77" spans="1:14" ht="16.5" thickBot="1" x14ac:dyDescent="0.3">
      <c r="A77" s="63">
        <v>2</v>
      </c>
      <c r="B77" s="251" t="s">
        <v>70</v>
      </c>
      <c r="C77" s="251"/>
      <c r="D77" s="251"/>
      <c r="E77" s="251"/>
      <c r="F77" s="252"/>
      <c r="G77" s="253"/>
      <c r="H77" s="98" t="s">
        <v>63</v>
      </c>
      <c r="I77" s="99">
        <v>0</v>
      </c>
      <c r="J77" s="82"/>
      <c r="K77" s="82"/>
      <c r="L77" s="82"/>
      <c r="M77" s="45"/>
      <c r="N77" s="97">
        <f>I77</f>
        <v>0</v>
      </c>
    </row>
    <row r="78" spans="1:14" ht="16.5" thickBot="1" x14ac:dyDescent="0.3">
      <c r="A78" s="67">
        <v>3</v>
      </c>
      <c r="B78" s="234" t="s">
        <v>71</v>
      </c>
      <c r="C78" s="234"/>
      <c r="D78" s="234"/>
      <c r="E78" s="234"/>
      <c r="F78" s="235"/>
      <c r="G78" s="254"/>
      <c r="H78" s="100" t="s">
        <v>63</v>
      </c>
      <c r="I78" s="101">
        <v>0</v>
      </c>
      <c r="J78" s="82"/>
      <c r="K78" s="82"/>
      <c r="L78" s="82"/>
      <c r="M78" s="45"/>
      <c r="N78" s="97">
        <f>I78</f>
        <v>0</v>
      </c>
    </row>
    <row r="79" spans="1:14" ht="16.5" thickBot="1" x14ac:dyDescent="0.3">
      <c r="A79" s="255" t="s">
        <v>72</v>
      </c>
      <c r="B79" s="256"/>
      <c r="C79" s="256"/>
      <c r="D79" s="256"/>
      <c r="E79" s="256"/>
      <c r="F79" s="256"/>
      <c r="G79" s="256"/>
      <c r="H79" s="257"/>
      <c r="I79" s="27">
        <f>SUM(I76:I78)</f>
        <v>0</v>
      </c>
      <c r="J79" s="74"/>
      <c r="K79" s="74"/>
      <c r="L79" s="74"/>
      <c r="M79" s="45"/>
      <c r="N79" s="40"/>
    </row>
    <row r="80" spans="1:14" ht="19.5" thickTop="1" thickBot="1" x14ac:dyDescent="0.3">
      <c r="A80" s="258" t="s">
        <v>73</v>
      </c>
      <c r="B80" s="259"/>
      <c r="C80" s="259"/>
      <c r="D80" s="259"/>
      <c r="E80" s="259"/>
      <c r="F80" s="259"/>
      <c r="G80" s="259"/>
      <c r="H80" s="259"/>
      <c r="I80" s="259"/>
      <c r="J80" s="259"/>
      <c r="K80" s="260"/>
      <c r="L80" s="74"/>
      <c r="M80" s="45"/>
      <c r="N80" s="77">
        <f>SUM(N76:N78)</f>
        <v>0</v>
      </c>
    </row>
    <row r="81" spans="1:14" x14ac:dyDescent="0.25">
      <c r="A81" s="46"/>
      <c r="B81" s="8"/>
      <c r="C81" s="8"/>
      <c r="D81" s="8"/>
      <c r="E81" s="261"/>
      <c r="F81" s="261"/>
      <c r="G81" s="261"/>
      <c r="H81" s="261"/>
      <c r="I81" s="261"/>
      <c r="J81" s="261"/>
      <c r="K81" s="261"/>
      <c r="L81" s="261"/>
      <c r="M81" s="261"/>
      <c r="N81" s="262"/>
    </row>
    <row r="82" spans="1:14" ht="15.75" thickBot="1" x14ac:dyDescent="0.3">
      <c r="A82" s="46"/>
      <c r="B82" s="8"/>
      <c r="C82" s="8"/>
      <c r="D82" s="8"/>
      <c r="E82" s="8"/>
      <c r="F82" s="8"/>
      <c r="G82" s="8"/>
      <c r="H82" s="8"/>
      <c r="I82" s="8"/>
      <c r="J82" s="8"/>
      <c r="K82" s="8"/>
      <c r="L82" s="8"/>
      <c r="M82" s="8"/>
      <c r="N82" s="26"/>
    </row>
    <row r="83" spans="1:14" ht="27" thickBot="1" x14ac:dyDescent="0.3">
      <c r="A83" s="231" t="s">
        <v>74</v>
      </c>
      <c r="B83" s="232"/>
      <c r="C83" s="232"/>
      <c r="D83" s="232"/>
      <c r="E83" s="232"/>
      <c r="F83" s="232"/>
      <c r="G83" s="232"/>
      <c r="H83" s="232"/>
      <c r="I83" s="232"/>
      <c r="J83" s="232"/>
      <c r="K83" s="232"/>
      <c r="L83" s="232"/>
      <c r="M83" s="232"/>
      <c r="N83" s="233"/>
    </row>
    <row r="84" spans="1:14" ht="15.75" thickBot="1" x14ac:dyDescent="0.3">
      <c r="A84" s="46"/>
      <c r="B84" s="8"/>
      <c r="C84" s="8"/>
      <c r="D84" s="8"/>
      <c r="E84" s="8"/>
      <c r="F84" s="8"/>
      <c r="G84" s="8"/>
      <c r="H84" s="8"/>
      <c r="I84" s="8"/>
      <c r="J84" s="8"/>
      <c r="K84" s="8"/>
      <c r="L84" s="8"/>
      <c r="M84" s="8"/>
      <c r="N84" s="26"/>
    </row>
    <row r="85" spans="1:14" ht="24.75" thickBot="1" x14ac:dyDescent="0.3">
      <c r="A85" s="214" t="s">
        <v>75</v>
      </c>
      <c r="B85" s="215"/>
      <c r="C85" s="215"/>
      <c r="D85" s="215"/>
      <c r="E85" s="215"/>
      <c r="F85" s="216"/>
      <c r="G85" s="217"/>
      <c r="H85" s="93" t="s">
        <v>44</v>
      </c>
      <c r="I85" s="157"/>
      <c r="J85" s="8"/>
      <c r="K85" s="8"/>
      <c r="L85" s="8"/>
      <c r="M85" s="8"/>
      <c r="N85" s="93" t="s">
        <v>48</v>
      </c>
    </row>
    <row r="86" spans="1:14" ht="17.25" thickTop="1" thickBot="1" x14ac:dyDescent="0.3">
      <c r="A86" s="102">
        <v>1</v>
      </c>
      <c r="B86" s="218" t="s">
        <v>76</v>
      </c>
      <c r="C86" s="219"/>
      <c r="D86" s="219"/>
      <c r="E86" s="219"/>
      <c r="F86" s="220"/>
      <c r="G86" s="22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22" t="s">
        <v>78</v>
      </c>
      <c r="B88" s="223"/>
      <c r="C88" s="223"/>
      <c r="D88" s="223"/>
      <c r="E88" s="223"/>
      <c r="F88" s="223"/>
      <c r="G88" s="223"/>
      <c r="H88" s="223"/>
      <c r="I88" s="223"/>
      <c r="J88" s="22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25" t="s">
        <v>79</v>
      </c>
      <c r="B90" s="226"/>
      <c r="C90" s="226"/>
      <c r="D90" s="226"/>
      <c r="E90" s="226"/>
      <c r="F90" s="226"/>
      <c r="G90" s="226"/>
      <c r="H90" s="226"/>
      <c r="I90" s="226"/>
      <c r="J90" s="226"/>
      <c r="K90" s="226"/>
      <c r="L90" s="226"/>
      <c r="M90" s="226"/>
      <c r="N90" s="227"/>
    </row>
    <row r="91" spans="1:14" ht="15.75" thickBot="1" x14ac:dyDescent="0.3">
      <c r="A91" s="46"/>
      <c r="B91" s="8"/>
      <c r="C91" s="8"/>
      <c r="D91" s="8"/>
      <c r="E91" s="8"/>
      <c r="F91" s="8"/>
      <c r="G91" s="8"/>
      <c r="H91" s="8"/>
      <c r="I91" s="8"/>
      <c r="J91" s="8"/>
      <c r="K91" s="8"/>
      <c r="L91" s="8"/>
      <c r="M91" s="8"/>
      <c r="N91" s="26"/>
    </row>
    <row r="92" spans="1:14" ht="18.75" thickTop="1" x14ac:dyDescent="0.25">
      <c r="A92" s="228" t="s">
        <v>23</v>
      </c>
      <c r="B92" s="229"/>
      <c r="C92" s="229"/>
      <c r="D92" s="229"/>
      <c r="E92" s="229"/>
      <c r="F92" s="229"/>
      <c r="G92" s="229"/>
      <c r="H92" s="229"/>
      <c r="I92" s="229"/>
      <c r="J92" s="230"/>
      <c r="K92" s="111"/>
      <c r="L92" s="111"/>
      <c r="M92" s="112"/>
      <c r="N92" s="113">
        <f>N40</f>
        <v>0</v>
      </c>
    </row>
    <row r="93" spans="1:14" ht="18" x14ac:dyDescent="0.25">
      <c r="A93" s="205" t="s">
        <v>80</v>
      </c>
      <c r="B93" s="206"/>
      <c r="C93" s="206"/>
      <c r="D93" s="206"/>
      <c r="E93" s="206"/>
      <c r="F93" s="206"/>
      <c r="G93" s="206"/>
      <c r="H93" s="206"/>
      <c r="I93" s="206"/>
      <c r="J93" s="207"/>
      <c r="K93" s="111"/>
      <c r="L93" s="111"/>
      <c r="M93" s="112"/>
      <c r="N93" s="114">
        <f>N66</f>
        <v>0</v>
      </c>
    </row>
    <row r="94" spans="1:14" ht="18" x14ac:dyDescent="0.25">
      <c r="A94" s="205" t="s">
        <v>81</v>
      </c>
      <c r="B94" s="206"/>
      <c r="C94" s="206"/>
      <c r="D94" s="206"/>
      <c r="E94" s="206"/>
      <c r="F94" s="206"/>
      <c r="G94" s="206"/>
      <c r="H94" s="206"/>
      <c r="I94" s="206"/>
      <c r="J94" s="207"/>
      <c r="K94" s="111"/>
      <c r="L94" s="111"/>
      <c r="M94" s="112"/>
      <c r="N94" s="115">
        <f>N73</f>
        <v>0</v>
      </c>
    </row>
    <row r="95" spans="1:14" ht="18" x14ac:dyDescent="0.25">
      <c r="A95" s="205" t="s">
        <v>82</v>
      </c>
      <c r="B95" s="206"/>
      <c r="C95" s="206"/>
      <c r="D95" s="206"/>
      <c r="E95" s="206"/>
      <c r="F95" s="206"/>
      <c r="G95" s="206"/>
      <c r="H95" s="206"/>
      <c r="I95" s="206"/>
      <c r="J95" s="207"/>
      <c r="K95" s="111"/>
      <c r="L95" s="111"/>
      <c r="M95" s="112"/>
      <c r="N95" s="116">
        <f>N80</f>
        <v>0</v>
      </c>
    </row>
    <row r="96" spans="1:14" ht="18.75" thickBot="1" x14ac:dyDescent="0.3">
      <c r="A96" s="208" t="s">
        <v>83</v>
      </c>
      <c r="B96" s="209"/>
      <c r="C96" s="209"/>
      <c r="D96" s="209"/>
      <c r="E96" s="209"/>
      <c r="F96" s="209"/>
      <c r="G96" s="209"/>
      <c r="H96" s="209"/>
      <c r="I96" s="209"/>
      <c r="J96" s="210"/>
      <c r="K96" s="111"/>
      <c r="L96" s="111"/>
      <c r="M96" s="112"/>
      <c r="N96" s="116">
        <f>N86</f>
        <v>0</v>
      </c>
    </row>
    <row r="97" spans="1:14" ht="24.75" thickTop="1" thickBot="1" x14ac:dyDescent="0.3">
      <c r="A97" s="211" t="s">
        <v>84</v>
      </c>
      <c r="B97" s="212"/>
      <c r="C97" s="212"/>
      <c r="D97" s="212"/>
      <c r="E97" s="212"/>
      <c r="F97" s="212"/>
      <c r="G97" s="212"/>
      <c r="H97" s="212"/>
      <c r="I97" s="212"/>
      <c r="J97" s="21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vt:lpstr>
      <vt:lpstr>1</vt:lpstr>
      <vt:lpstr>2</vt:lpstr>
      <vt:lpstr>EVALUACIÓN DEL PERFIL</vt:lpstr>
      <vt:lpstr>INFORMACIÓN IMPORTANTE</vt:lpstr>
      <vt:lpstr>3</vt:lpstr>
      <vt:lpstr>4</vt:lpstr>
      <vt:lpstr>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2014-04-28T21:00:13Z</cp:lastPrinted>
  <dcterms:created xsi:type="dcterms:W3CDTF">2014-02-18T13:10:52Z</dcterms:created>
  <dcterms:modified xsi:type="dcterms:W3CDTF">2014-04-30T05:18:47Z</dcterms:modified>
</cp:coreProperties>
</file>