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reseleccionados\PARA PUBLICAR ESTEBAN\IA\"/>
    </mc:Choice>
  </mc:AlternateContent>
  <workbookProtection workbookPassword="E57A" lockStructure="1"/>
  <bookViews>
    <workbookView xWindow="0" yWindow="0" windowWidth="20730" windowHeight="11760" tabRatio="500" firstSheet="1" activeTab="1"/>
  </bookViews>
  <sheets>
    <sheet name="GENERAL" sheetId="1" state="hidden" r:id="rId1"/>
    <sheet name="EVALUACIÓN DEL PERFIL" sheetId="22" r:id="rId2"/>
    <sheet name="1" sheetId="2" state="hidden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2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H10" i="19" s="1"/>
  <c r="N22" i="19"/>
  <c r="J10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I10" i="18" s="1"/>
  <c r="N27" i="18"/>
  <c r="N22" i="18"/>
  <c r="J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N40" i="2" s="1"/>
  <c r="D20" i="2"/>
  <c r="D14" i="19"/>
  <c r="E16" i="21"/>
  <c r="D14" i="20"/>
  <c r="E16" i="18"/>
  <c r="N65" i="21" l="1"/>
  <c r="N66" i="21" s="1"/>
  <c r="N93" i="21" s="1"/>
  <c r="N40" i="20"/>
  <c r="N92" i="20" s="1"/>
  <c r="N97" i="20" s="1"/>
  <c r="N65" i="20"/>
  <c r="N66" i="20" s="1"/>
  <c r="N93" i="20" s="1"/>
  <c r="N65" i="18"/>
  <c r="N66" i="18" s="1"/>
  <c r="N93" i="18" s="1"/>
  <c r="N10" i="19"/>
  <c r="N40" i="18"/>
  <c r="N92" i="18" s="1"/>
  <c r="N97" i="18" s="1"/>
  <c r="N40" i="19"/>
  <c r="N92" i="19" s="1"/>
  <c r="N65" i="19"/>
  <c r="N66" i="19" s="1"/>
  <c r="N93" i="19" s="1"/>
  <c r="N10" i="20"/>
  <c r="N40" i="21"/>
  <c r="N92" i="21" s="1"/>
  <c r="N97" i="21" s="1"/>
  <c r="I10" i="21"/>
  <c r="N10" i="21" s="1"/>
  <c r="H10" i="18"/>
  <c r="N10" i="18" s="1"/>
  <c r="Z2" i="1"/>
  <c r="D20" i="21"/>
  <c r="D14" i="2"/>
  <c r="A10" i="20"/>
  <c r="D14" i="21"/>
  <c r="E18" i="20"/>
  <c r="E16" i="20"/>
  <c r="D14" i="18"/>
  <c r="A10" i="2"/>
  <c r="A10" i="18"/>
  <c r="D20" i="20"/>
  <c r="E16" i="2"/>
  <c r="D20" i="18"/>
  <c r="A10" i="21"/>
  <c r="E18" i="2"/>
  <c r="E18" i="21"/>
  <c r="E18" i="18"/>
  <c r="E18" i="19"/>
  <c r="E16" i="19"/>
  <c r="D20" i="19"/>
  <c r="A10" i="19"/>
  <c r="N97" i="19" l="1"/>
  <c r="E3" i="19"/>
  <c r="E3" i="18"/>
  <c r="E3" i="21"/>
  <c r="E3" i="2"/>
  <c r="E3" i="20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W6" i="1"/>
  <c r="U6" i="1"/>
  <c r="H10" i="2"/>
  <c r="G10" i="2"/>
  <c r="T6" i="1" s="1"/>
  <c r="F10" i="2"/>
  <c r="S6" i="1" s="1"/>
  <c r="E10" i="2"/>
  <c r="R6" i="1" s="1"/>
  <c r="C10" i="2"/>
  <c r="N72" i="2" l="1"/>
  <c r="N73" i="2" s="1"/>
  <c r="N94" i="2" s="1"/>
  <c r="N80" i="2"/>
  <c r="N95" i="2" s="1"/>
  <c r="Q6" i="1"/>
  <c r="N65" i="2"/>
  <c r="N66" i="2" s="1"/>
  <c r="N93" i="2" s="1"/>
  <c r="I10" i="2"/>
  <c r="N10" i="2" s="1"/>
  <c r="V6" i="1"/>
  <c r="J10" i="2"/>
  <c r="N92" i="2" l="1"/>
  <c r="N97" i="2" s="1"/>
  <c r="X6" i="1"/>
</calcChain>
</file>

<file path=xl/sharedStrings.xml><?xml version="1.0" encoding="utf-8"?>
<sst xmlns="http://schemas.openxmlformats.org/spreadsheetml/2006/main" count="548" uniqueCount="128">
  <si>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</si>
  <si>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</si>
  <si>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</si>
  <si>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</si>
  <si>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</si>
  <si>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</si>
  <si>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</si>
  <si>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</si>
  <si>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</si>
  <si>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</si>
  <si>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</si>
  <si>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</si>
  <si>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</si>
  <si>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</si>
  <si>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</si>
  <si>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</si>
  <si>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</si>
  <si>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</si>
  <si>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</si>
  <si>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</si>
  <si>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</si>
  <si>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</si>
  <si>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</si>
  <si>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</si>
  <si>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</si>
  <si>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</si>
  <si>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</si>
  <si>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</si>
  <si>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</si>
  <si>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</si>
  <si>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</si>
  <si>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</si>
  <si>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</si>
  <si>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</si>
  <si>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</si>
  <si>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</si>
  <si>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</si>
  <si>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</si>
  <si>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</si>
  <si>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</si>
  <si>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</si>
  <si>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</si>
  <si>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</si>
  <si>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</si>
  <si>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</si>
  <si>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</si>
  <si>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</si>
  <si>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</si>
  <si>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</si>
  <si>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</si>
  <si>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</si>
  <si>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</si>
  <si>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</si>
  <si>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</si>
  <si>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</si>
  <si>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</si>
  <si>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</si>
  <si>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</si>
  <si>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</si>
  <si>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</si>
  <si>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</si>
  <si>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</si>
  <si>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</si>
  <si>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</si>
  <si>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</si>
  <si>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</si>
  <si>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</si>
  <si>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</si>
  <si>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</si>
  <si>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</si>
  <si>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</si>
  <si>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</si>
  <si>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</si>
  <si>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</si>
  <si>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</si>
  <si>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</si>
  <si>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</si>
  <si>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</si>
  <si>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</si>
  <si>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</si>
  <si>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</si>
  <si>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</si>
  <si>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</si>
  <si>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</si>
  <si>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</si>
  <si>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</si>
  <si>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</si>
  <si>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</si>
  <si>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</si>
  <si>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</si>
  <si>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</si>
  <si>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</si>
  <si>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</si>
  <si>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</si>
  <si>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</si>
  <si>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</si>
  <si>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</si>
  <si>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INGENIERÍA AGRONÓMICA</t>
  </si>
  <si>
    <t>IA-P-03-1</t>
  </si>
  <si>
    <t>LUGO LOPEZ</t>
  </si>
  <si>
    <t>CRISTOBAL</t>
  </si>
  <si>
    <t>cristoballugolopez7@yahoo.com</t>
  </si>
  <si>
    <t>CALLE 41 No. 32-51 APTO. 401</t>
  </si>
  <si>
    <t>VILLAVICENCIO - META</t>
  </si>
  <si>
    <t>INGENIERO AGRONOMO /UNIVERSIDAD DEL TOLIMA /1988</t>
  </si>
  <si>
    <t>ESPECIALISTA EN RIEGOS /UNIVERSIDAD DEL TOLIMA /1997</t>
  </si>
  <si>
    <t>MAGISTER EN PLANIFICACION Y MANEJO AMBIENTAL DE CUENCAS HIDROGRAFICAS /UNIVERSIDAD DEL TOLIMA /2001</t>
  </si>
  <si>
    <t>NO REGISTRA</t>
  </si>
  <si>
    <t xml:space="preserve">EL CANDIDATO NO CUMPLE CON EL PERFIL SOLICITADO. EL CANDIDATO TIENE MAESTRIA EN CUENCAS HIDROGRAFICAS LO CUAL ESTIMA EL EVALUADOR NO ESTA DENTRO DE LOS RECURSOS HIDROGRAFICOS Y/O MECANICA DE FLUIDOS. </t>
  </si>
  <si>
    <t>VICERRECTORÍA ACADÉMICA</t>
  </si>
  <si>
    <t>VAC/BENÍTEZ/YOLANDA O.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</si>
  <si>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</si>
  <si>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</si>
  <si>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</si>
  <si>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</si>
  <si>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</si>
  <si>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</si>
  <si>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</si>
  <si>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</si>
  <si>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</si>
  <si>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INGNEIERÍA AGRONÓMICA</t>
  </si>
  <si>
    <t>X</t>
  </si>
  <si>
    <r>
      <rPr>
        <b/>
        <u/>
        <sz val="18"/>
        <color rgb="FFFF0000"/>
        <rFont val="Arial"/>
        <family val="2"/>
      </rPr>
      <t>LA CONVOCATORIA SE DECLARA DESIERTA.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EL ÚNICO ASPIRANTE QUE SE PRESENTÓ NO CUMPLE CON LOS REQUISITOS EXIGIDOS EN EL PERFIL.</t>
    </r>
  </si>
  <si>
    <t>LUGO LOPEZ CRISTOBAL</t>
  </si>
  <si>
    <t>ESPECIALISTA EN RIEGOS /UNIVERSIDAD DEL TOLIMA /1997
MAGISTER EN PLANIFICACION Y MANEJO AMBIENTAL DE CUENCAS HIDROGRAFICAS /UNIVERSIDAD DEL TOLIMA /2001</t>
  </si>
  <si>
    <t xml:space="preserve">INGENIERO AGRÓNOMO, CON MAESTRÍA O DOCTORADO EN EL ÁREA DE RECURSOS HIDRÁULICOS Y/O MECÁNICA DE FLUIDOS.  </t>
  </si>
  <si>
    <r>
      <t xml:space="preserve">NO PRESELECCIONADO
</t>
    </r>
    <r>
      <rPr>
        <sz val="9"/>
        <rFont val="Arial"/>
        <family val="2"/>
      </rPr>
      <t>EL TÍTULO DE POSGRADO NO CORRESPONDE AL REQUERIDO EN EL PERFIL</t>
    </r>
  </si>
  <si>
    <t xml:space="preserve">                                                    EVALUACIÓN DE LAS HOJAS DE VIDA PARA EL CUMPLIMIENTO DEL PERFIL DE LOS ASPIRANTES AL CÓDIGO DE CONCURSO IA-P-03-1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</si>
</sst>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name val="Arial"/>
      <family val="2"/>
    </font>
    <font>
      <b/>
      <u/>
      <sz val="18"/>
      <color rgb="FFFF0000"/>
      <name val="Arial"/>
      <family val="2"/>
    </font>
    <font>
      <sz val="18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9" fillId="8" borderId="1" xfId="4" applyFont="1" applyFill="1" applyBorder="1" applyAlignment="1">
      <alignment horizontal="center" vertical="center" wrapText="1"/>
    </xf>
    <xf numFmtId="0" fontId="17" fillId="8" borderId="1" xfId="4" applyFont="1" applyFill="1" applyBorder="1" applyAlignment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49" fontId="7" fillId="0" borderId="92" xfId="4" applyNumberFormat="1" applyFont="1" applyFill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2" fontId="33" fillId="0" borderId="92" xfId="4" applyNumberFormat="1" applyFont="1" applyBorder="1" applyAlignment="1">
      <alignment horizontal="center" vertical="center" wrapText="1"/>
    </xf>
    <xf numFmtId="0" fontId="8" fillId="0" borderId="92" xfId="4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9" fillId="0" borderId="93" xfId="4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9" fillId="8" borderId="2" xfId="4" applyFont="1" applyFill="1" applyBorder="1" applyAlignment="1">
      <alignment horizontal="center" vertical="center" wrapText="1"/>
    </xf>
    <xf numFmtId="0" fontId="9" fillId="8" borderId="3" xfId="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7" borderId="13" xfId="4" applyFont="1" applyFill="1" applyBorder="1" applyAlignment="1">
      <alignment horizontal="justify" vertical="center" wrapText="1"/>
    </xf>
    <xf numFmtId="0" fontId="31" fillId="7" borderId="14" xfId="0" applyFont="1" applyFill="1" applyBorder="1" applyAlignment="1">
      <alignment horizontal="justify" vertical="center" wrapText="1"/>
    </xf>
    <xf numFmtId="0" fontId="31" fillId="7" borderId="15" xfId="0" applyFont="1" applyFill="1" applyBorder="1" applyAlignment="1">
      <alignment horizontal="justify" vertical="center" wrapText="1"/>
    </xf>
    <xf numFmtId="0" fontId="9" fillId="8" borderId="61" xfId="4" applyFont="1" applyFill="1" applyBorder="1" applyAlignment="1">
      <alignment horizontal="center" vertical="center" wrapText="1"/>
    </xf>
    <xf numFmtId="0" fontId="9" fillId="8" borderId="64" xfId="4" applyFont="1" applyFill="1" applyBorder="1" applyAlignment="1">
      <alignment horizontal="center" vertical="center" wrapText="1"/>
    </xf>
    <xf numFmtId="0" fontId="9" fillId="8" borderId="13" xfId="4" applyFont="1" applyFill="1" applyBorder="1" applyAlignment="1">
      <alignment horizontal="center" vertical="center" wrapText="1"/>
    </xf>
    <xf numFmtId="0" fontId="9" fillId="8" borderId="15" xfId="4" applyFont="1" applyFill="1" applyBorder="1" applyAlignment="1">
      <alignment horizontal="center" vertical="center" wrapText="1"/>
    </xf>
    <xf numFmtId="2" fontId="8" fillId="8" borderId="2" xfId="4" applyNumberFormat="1" applyFont="1" applyFill="1" applyBorder="1" applyAlignment="1">
      <alignment horizontal="center" vertical="center" wrapText="1"/>
    </xf>
    <xf numFmtId="2" fontId="8" fillId="8" borderId="3" xfId="4" applyNumberFormat="1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723900</xdr:colOff>
      <xdr:row>2</xdr:row>
      <xdr:rowOff>123825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20669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istoballugolopez7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L6" sqref="L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4.28515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9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Z1" s="121">
        <f>COUNTA(C:C)-1</f>
        <v>1</v>
      </c>
    </row>
    <row r="2" spans="1:26" ht="17.25" thickBot="1" x14ac:dyDescent="0.35">
      <c r="A2" s="189" t="s">
        <v>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6" t="s">
        <v>93</v>
      </c>
      <c r="B3" s="193" t="s">
        <v>91</v>
      </c>
      <c r="C3" s="193" t="s">
        <v>92</v>
      </c>
      <c r="D3" s="193" t="s">
        <v>89</v>
      </c>
      <c r="E3" s="193" t="s">
        <v>90</v>
      </c>
      <c r="F3" s="193" t="s">
        <v>0</v>
      </c>
      <c r="G3" s="193" t="s">
        <v>1</v>
      </c>
      <c r="H3" s="193" t="s">
        <v>2</v>
      </c>
      <c r="I3" s="186" t="s">
        <v>3</v>
      </c>
      <c r="J3" s="199" t="s">
        <v>4</v>
      </c>
      <c r="K3" s="200"/>
      <c r="L3" s="200"/>
      <c r="M3" s="201"/>
      <c r="N3" s="193" t="s">
        <v>5</v>
      </c>
      <c r="O3" s="193" t="s">
        <v>88</v>
      </c>
      <c r="P3" s="193" t="s">
        <v>6</v>
      </c>
      <c r="Q3" s="191" t="s">
        <v>16</v>
      </c>
      <c r="R3" s="191" t="s">
        <v>17</v>
      </c>
      <c r="S3" s="191" t="s">
        <v>18</v>
      </c>
      <c r="T3" s="191" t="s">
        <v>19</v>
      </c>
      <c r="U3" s="191" t="s">
        <v>20</v>
      </c>
      <c r="V3" s="191" t="s">
        <v>21</v>
      </c>
      <c r="W3" s="191" t="s">
        <v>22</v>
      </c>
      <c r="X3" s="186" t="s">
        <v>96</v>
      </c>
    </row>
    <row r="4" spans="1:26" s="1" customFormat="1" ht="15.75" customHeight="1" thickBot="1" x14ac:dyDescent="0.25">
      <c r="A4" s="197"/>
      <c r="B4" s="194"/>
      <c r="C4" s="194"/>
      <c r="D4" s="194"/>
      <c r="E4" s="194"/>
      <c r="F4" s="194"/>
      <c r="G4" s="194"/>
      <c r="H4" s="194"/>
      <c r="I4" s="187"/>
      <c r="J4" s="186" t="s">
        <v>7</v>
      </c>
      <c r="K4" s="123"/>
      <c r="L4" s="123" t="s">
        <v>8</v>
      </c>
      <c r="M4" s="124"/>
      <c r="N4" s="194"/>
      <c r="O4" s="194"/>
      <c r="P4" s="194"/>
      <c r="Q4" s="192"/>
      <c r="R4" s="192"/>
      <c r="S4" s="192"/>
      <c r="T4" s="192"/>
      <c r="U4" s="192"/>
      <c r="V4" s="192"/>
      <c r="W4" s="192"/>
      <c r="X4" s="187"/>
    </row>
    <row r="5" spans="1:26" s="1" customFormat="1" ht="13.5" customHeight="1" thickBot="1" x14ac:dyDescent="0.25">
      <c r="A5" s="198"/>
      <c r="B5" s="195"/>
      <c r="C5" s="195"/>
      <c r="D5" s="195"/>
      <c r="E5" s="195"/>
      <c r="F5" s="195"/>
      <c r="G5" s="195"/>
      <c r="H5" s="195"/>
      <c r="I5" s="188"/>
      <c r="J5" s="188"/>
      <c r="K5" s="124" t="s">
        <v>85</v>
      </c>
      <c r="L5" s="126" t="s">
        <v>86</v>
      </c>
      <c r="M5" s="126" t="s">
        <v>87</v>
      </c>
      <c r="N5" s="195"/>
      <c r="O5" s="195"/>
      <c r="P5" s="195"/>
      <c r="Q5" s="192"/>
      <c r="R5" s="192"/>
      <c r="S5" s="192"/>
      <c r="T5" s="192"/>
      <c r="U5" s="192"/>
      <c r="V5" s="192"/>
      <c r="W5" s="192"/>
      <c r="X5" s="188"/>
    </row>
    <row r="6" spans="1:26" s="1" customFormat="1" ht="89.25" x14ac:dyDescent="0.2">
      <c r="A6" s="130">
        <v>1</v>
      </c>
      <c r="B6" s="131" t="s">
        <v>94</v>
      </c>
      <c r="C6" s="165">
        <v>14244920</v>
      </c>
      <c r="D6" s="164" t="s">
        <v>99</v>
      </c>
      <c r="E6" s="125" t="s">
        <v>100</v>
      </c>
      <c r="F6" s="125">
        <v>3005636667</v>
      </c>
      <c r="G6" s="127" t="s">
        <v>101</v>
      </c>
      <c r="H6" s="125" t="s">
        <v>102</v>
      </c>
      <c r="I6" s="125" t="s">
        <v>103</v>
      </c>
      <c r="J6" s="125" t="s">
        <v>104</v>
      </c>
      <c r="K6" s="125" t="s">
        <v>105</v>
      </c>
      <c r="L6" s="125" t="s">
        <v>106</v>
      </c>
      <c r="M6" s="125" t="s">
        <v>107</v>
      </c>
      <c r="N6" s="125">
        <v>34</v>
      </c>
      <c r="O6" s="125" t="s">
        <v>95</v>
      </c>
      <c r="P6" s="128" t="s">
        <v>108</v>
      </c>
      <c r="Q6" s="132">
        <f>'1'!C10</f>
        <v>0</v>
      </c>
      <c r="R6" s="153">
        <f>'1'!E10</f>
        <v>0</v>
      </c>
      <c r="S6" s="153">
        <f>'1'!F10</f>
        <v>0</v>
      </c>
      <c r="T6" s="153">
        <f>'1'!G10</f>
        <v>0</v>
      </c>
      <c r="U6" s="153">
        <f>'1'!N27</f>
        <v>0</v>
      </c>
      <c r="V6" s="153">
        <f>'1'!N32</f>
        <v>0</v>
      </c>
      <c r="W6" s="153">
        <f>'1'!N37</f>
        <v>0</v>
      </c>
      <c r="X6" s="154">
        <f>'1'!N40</f>
        <v>0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4"/>
  <sheetViews>
    <sheetView tabSelected="1" workbookViewId="0">
      <selection activeCell="E11" sqref="E11"/>
    </sheetView>
  </sheetViews>
  <sheetFormatPr baseColWidth="10" defaultRowHeight="15" x14ac:dyDescent="0.25"/>
  <cols>
    <col min="1" max="1" width="4.7109375" customWidth="1"/>
    <col min="2" max="2" width="17.28515625" customWidth="1"/>
    <col min="3" max="3" width="14" customWidth="1"/>
    <col min="4" max="4" width="18.42578125" customWidth="1"/>
    <col min="5" max="5" width="36.28515625" customWidth="1"/>
    <col min="6" max="6" width="21.7109375" customWidth="1"/>
    <col min="7" max="8" width="9.7109375" customWidth="1"/>
    <col min="9" max="9" width="13.42578125" customWidth="1"/>
    <col min="10" max="10" width="26.5703125" customWidth="1"/>
  </cols>
  <sheetData>
    <row r="1" spans="1:10" ht="18" x14ac:dyDescent="0.25">
      <c r="A1" s="204" t="s">
        <v>109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x14ac:dyDescent="0.25">
      <c r="A2" s="205" t="s">
        <v>127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16.5" thickBo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58.5" customHeight="1" thickBot="1" x14ac:dyDescent="0.3">
      <c r="A4" s="206" t="s">
        <v>122</v>
      </c>
      <c r="B4" s="207"/>
      <c r="C4" s="207"/>
      <c r="D4" s="207"/>
      <c r="E4" s="207"/>
      <c r="F4" s="207"/>
      <c r="G4" s="207"/>
      <c r="H4" s="207"/>
      <c r="I4" s="207"/>
      <c r="J4" s="208"/>
    </row>
    <row r="5" spans="1:10" ht="45.75" customHeight="1" thickBot="1" x14ac:dyDescent="0.3">
      <c r="A5" s="209" t="s">
        <v>111</v>
      </c>
      <c r="B5" s="209" t="s">
        <v>112</v>
      </c>
      <c r="C5" s="209" t="s">
        <v>113</v>
      </c>
      <c r="D5" s="211" t="s">
        <v>114</v>
      </c>
      <c r="E5" s="212"/>
      <c r="F5" s="202" t="s">
        <v>115</v>
      </c>
      <c r="G5" s="211" t="s">
        <v>116</v>
      </c>
      <c r="H5" s="212"/>
      <c r="I5" s="213" t="s">
        <v>117</v>
      </c>
      <c r="J5" s="202" t="s">
        <v>6</v>
      </c>
    </row>
    <row r="6" spans="1:10" ht="17.25" customHeight="1" thickBot="1" x14ac:dyDescent="0.3">
      <c r="A6" s="210"/>
      <c r="B6" s="210"/>
      <c r="C6" s="210"/>
      <c r="D6" s="176" t="s">
        <v>7</v>
      </c>
      <c r="E6" s="176" t="s">
        <v>8</v>
      </c>
      <c r="F6" s="203"/>
      <c r="G6" s="177" t="s">
        <v>118</v>
      </c>
      <c r="H6" s="177" t="s">
        <v>119</v>
      </c>
      <c r="I6" s="214"/>
      <c r="J6" s="203"/>
    </row>
    <row r="7" spans="1:10" ht="108" customHeight="1" thickBot="1" x14ac:dyDescent="0.3">
      <c r="A7" s="178">
        <f>+A6+1</f>
        <v>1</v>
      </c>
      <c r="B7" s="179" t="s">
        <v>123</v>
      </c>
      <c r="C7" s="180" t="s">
        <v>120</v>
      </c>
      <c r="D7" s="181" t="s">
        <v>104</v>
      </c>
      <c r="E7" s="181" t="s">
        <v>124</v>
      </c>
      <c r="F7" s="182" t="s">
        <v>125</v>
      </c>
      <c r="G7" s="183"/>
      <c r="H7" s="183" t="s">
        <v>121</v>
      </c>
      <c r="I7" s="184">
        <v>0</v>
      </c>
      <c r="J7" s="185" t="s">
        <v>126</v>
      </c>
    </row>
    <row r="8" spans="1:10" ht="18" x14ac:dyDescent="0.25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8" x14ac:dyDescent="0.25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18" x14ac:dyDescent="0.25">
      <c r="A10" s="168" t="s">
        <v>110</v>
      </c>
      <c r="B10" s="169"/>
      <c r="C10" s="169"/>
      <c r="D10" s="169"/>
      <c r="E10" s="169"/>
      <c r="F10" s="170"/>
      <c r="G10" s="171"/>
      <c r="H10" s="172"/>
      <c r="I10" s="173"/>
      <c r="J10" s="174"/>
    </row>
    <row r="11" spans="1:10" x14ac:dyDescent="0.25">
      <c r="B11" s="175"/>
    </row>
    <row r="14" spans="1:10" x14ac:dyDescent="0.25">
      <c r="B14" s="175"/>
    </row>
  </sheetData>
  <sheetProtection algorithmName="SHA-512" hashValue="GNJ4YA8v4GyEZVctJyuavgTF0Kcn+O8R4zXLCgzzf+yDWn/Pf8MzYtyLm8NHzP1MNEF5wpsfvB3H9IcxVX2heg==" saltValue="M07vkTC+9ISlBcyOQTWTpQ==" spinCount="100000" sheet="1" objects="1" scenarios="1" selectLockedCells="1" selectUnlockedCells="1"/>
  <mergeCells count="11">
    <mergeCell ref="J5:J6"/>
    <mergeCell ref="A1:J1"/>
    <mergeCell ref="A2:J2"/>
    <mergeCell ref="A4:J4"/>
    <mergeCell ref="A5:A6"/>
    <mergeCell ref="B5:B6"/>
    <mergeCell ref="C5:C6"/>
    <mergeCell ref="D5:E5"/>
    <mergeCell ref="F5:F6"/>
    <mergeCell ref="G5:H5"/>
    <mergeCell ref="I5:I6"/>
  </mergeCells>
  <pageMargins left="0.31496062992125984" right="0" top="0.74803149606299213" bottom="0.74803149606299213" header="0.31496062992125984" footer="0.31496062992125984"/>
  <pageSetup paperSize="14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0" sqref="D20:L2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3"/>
      <c r="B1" s="334"/>
      <c r="C1" s="337" t="s">
        <v>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6" ht="51" customHeight="1" thickBot="1" x14ac:dyDescent="0.3">
      <c r="A2" s="335"/>
      <c r="B2" s="336"/>
      <c r="C2" s="337" t="s">
        <v>10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40" t="s">
        <v>11</v>
      </c>
      <c r="B3" s="341"/>
      <c r="C3" s="341"/>
      <c r="D3" s="341"/>
      <c r="E3" s="7" t="str">
        <f>GENERAL!Z$2</f>
        <v>PLANTA</v>
      </c>
      <c r="F3" s="342"/>
      <c r="G3" s="342"/>
      <c r="H3" s="342"/>
      <c r="I3" s="342"/>
      <c r="J3" s="342"/>
      <c r="K3" s="342"/>
      <c r="L3" s="342"/>
      <c r="M3" s="342"/>
      <c r="N3" s="343"/>
    </row>
    <row r="4" spans="1:16" ht="15.75" x14ac:dyDescent="0.25">
      <c r="A4" s="310" t="s">
        <v>12</v>
      </c>
      <c r="B4" s="311"/>
      <c r="C4" s="311"/>
      <c r="D4" s="311"/>
      <c r="E4" s="8" t="str">
        <f>GENERAL!A$2</f>
        <v>IA-P-03-1</v>
      </c>
      <c r="F4" s="331"/>
      <c r="G4" s="331"/>
      <c r="H4" s="331"/>
      <c r="I4" s="331"/>
      <c r="J4" s="331"/>
      <c r="K4" s="331"/>
      <c r="L4" s="331"/>
      <c r="M4" s="331"/>
      <c r="N4" s="332"/>
    </row>
    <row r="5" spans="1:16" ht="15.75" x14ac:dyDescent="0.25">
      <c r="A5" s="310" t="s">
        <v>13</v>
      </c>
      <c r="B5" s="311"/>
      <c r="C5" s="311"/>
      <c r="D5" s="311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312" t="s">
        <v>15</v>
      </c>
      <c r="B8" s="313"/>
      <c r="C8" s="316" t="s">
        <v>16</v>
      </c>
      <c r="D8" s="15"/>
      <c r="E8" s="318" t="s">
        <v>17</v>
      </c>
      <c r="F8" s="318" t="s">
        <v>18</v>
      </c>
      <c r="G8" s="318" t="s">
        <v>19</v>
      </c>
      <c r="H8" s="318" t="s">
        <v>20</v>
      </c>
      <c r="I8" s="318" t="s">
        <v>21</v>
      </c>
      <c r="J8" s="320" t="s">
        <v>22</v>
      </c>
      <c r="K8" s="16"/>
      <c r="L8" s="322"/>
      <c r="M8" s="322"/>
      <c r="N8" s="324" t="s">
        <v>23</v>
      </c>
    </row>
    <row r="9" spans="1:16" ht="31.5" customHeight="1" thickBot="1" x14ac:dyDescent="0.3">
      <c r="A9" s="314"/>
      <c r="B9" s="315"/>
      <c r="C9" s="317"/>
      <c r="D9" s="17"/>
      <c r="E9" s="319"/>
      <c r="F9" s="319"/>
      <c r="G9" s="319"/>
      <c r="H9" s="319"/>
      <c r="I9" s="319"/>
      <c r="J9" s="321"/>
      <c r="K9" s="18"/>
      <c r="L9" s="323"/>
      <c r="M9" s="323"/>
      <c r="N9" s="325"/>
    </row>
    <row r="10" spans="1:16" ht="44.25" customHeight="1" thickBot="1" x14ac:dyDescent="0.3">
      <c r="A10" s="326" t="str">
        <f ca="1">CONCATENATE((INDIRECT("GENERAL!D"&amp;P2+5))," ",((INDIRECT("GENERAL!E"&amp;P2+5))))</f>
        <v>LUGO LOPEZ CRISTOBAL</v>
      </c>
      <c r="B10" s="32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27" t="s">
        <v>25</v>
      </c>
    </row>
    <row r="13" spans="1:16" ht="24" thickBot="1" x14ac:dyDescent="0.3">
      <c r="A13" s="293" t="s">
        <v>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8"/>
      <c r="N13" s="26"/>
    </row>
    <row r="14" spans="1:16" ht="31.5" customHeight="1" thickBot="1" x14ac:dyDescent="0.3">
      <c r="A14" s="246" t="s">
        <v>27</v>
      </c>
      <c r="B14" s="248"/>
      <c r="C14" s="28"/>
      <c r="D14" s="296" t="str">
        <f ca="1">(INDIRECT("GENERAL!J"&amp;P2+5))</f>
        <v>INGENIERO AGRONOMO /UNIVERSIDAD DEL TOLIMA /1988</v>
      </c>
      <c r="E14" s="297"/>
      <c r="F14" s="297"/>
      <c r="G14" s="297"/>
      <c r="H14" s="297"/>
      <c r="I14" s="297"/>
      <c r="J14" s="297"/>
      <c r="K14" s="297"/>
      <c r="L14" s="29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9" t="s">
        <v>28</v>
      </c>
      <c r="B16" s="300"/>
      <c r="C16" s="8"/>
      <c r="D16" s="34"/>
      <c r="E16" s="307" t="str">
        <f ca="1">(INDIRECT("GENERAL!K"&amp;P2+5))</f>
        <v>ESPECIALISTA EN RIEGOS /UNIVERSIDAD DEL TOLIMA /1997</v>
      </c>
      <c r="F16" s="308"/>
      <c r="G16" s="308"/>
      <c r="H16" s="308"/>
      <c r="I16" s="308"/>
      <c r="J16" s="308"/>
      <c r="K16" s="308"/>
      <c r="L16" s="30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9" t="s">
        <v>29</v>
      </c>
      <c r="B18" s="300"/>
      <c r="C18" s="28"/>
      <c r="D18" s="35"/>
      <c r="E18" s="308" t="str">
        <f ca="1">(INDIRECT("GENERAL!L"&amp;P2+5))</f>
        <v>MAGISTER EN PLANIFICACION Y MANEJO AMBIENTAL DE CUENCAS HIDROGRAFICAS /UNIVERSIDAD DEL TOLIMA /2001</v>
      </c>
      <c r="F18" s="308"/>
      <c r="G18" s="308"/>
      <c r="H18" s="308"/>
      <c r="I18" s="308"/>
      <c r="J18" s="308"/>
      <c r="K18" s="308"/>
      <c r="L18" s="30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9" t="s">
        <v>30</v>
      </c>
      <c r="B20" s="300"/>
      <c r="C20" s="28"/>
      <c r="D20" s="304" t="str">
        <f ca="1">(INDIRECT("GENERAL!M"&amp;P2+5))</f>
        <v>NO REGISTRA</v>
      </c>
      <c r="E20" s="305"/>
      <c r="F20" s="305"/>
      <c r="G20" s="305"/>
      <c r="H20" s="305"/>
      <c r="I20" s="305"/>
      <c r="J20" s="305"/>
      <c r="K20" s="305"/>
      <c r="L20" s="306"/>
      <c r="M20" s="29"/>
      <c r="N20" s="30"/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90" t="s">
        <v>31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3" t="s">
        <v>32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5"/>
      <c r="M24" s="8"/>
      <c r="N24" s="40"/>
    </row>
    <row r="25" spans="1:17" ht="68.25" customHeight="1" thickBot="1" x14ac:dyDescent="0.3">
      <c r="A25" s="246" t="s">
        <v>33</v>
      </c>
      <c r="B25" s="248"/>
      <c r="C25" s="28"/>
      <c r="D25" s="296"/>
      <c r="E25" s="297"/>
      <c r="F25" s="297"/>
      <c r="G25" s="297"/>
      <c r="H25" s="297"/>
      <c r="I25" s="297"/>
      <c r="J25" s="297"/>
      <c r="K25" s="297"/>
      <c r="L25" s="298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90" t="s">
        <v>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  <c r="M27" s="38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3" t="s">
        <v>35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5"/>
      <c r="M29" s="45"/>
      <c r="N29" s="40"/>
    </row>
    <row r="30" spans="1:17" ht="35.25" customHeight="1" thickBot="1" x14ac:dyDescent="0.3">
      <c r="A30" s="246" t="s">
        <v>36</v>
      </c>
      <c r="B30" s="248"/>
      <c r="C30" s="28"/>
      <c r="D30" s="296"/>
      <c r="E30" s="297"/>
      <c r="F30" s="297"/>
      <c r="G30" s="297"/>
      <c r="H30" s="297"/>
      <c r="I30" s="297"/>
      <c r="J30" s="297"/>
      <c r="K30" s="297"/>
      <c r="L30" s="29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0" t="s">
        <v>37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  <c r="M32" s="38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3" t="s">
        <v>38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8"/>
      <c r="N34" s="40"/>
    </row>
    <row r="35" spans="1:14" ht="39.75" customHeight="1" thickBot="1" x14ac:dyDescent="0.3">
      <c r="A35" s="299" t="s">
        <v>39</v>
      </c>
      <c r="B35" s="300"/>
      <c r="C35" s="28"/>
      <c r="D35" s="296"/>
      <c r="E35" s="297"/>
      <c r="F35" s="297"/>
      <c r="G35" s="297"/>
      <c r="H35" s="297"/>
      <c r="I35" s="297"/>
      <c r="J35" s="297"/>
      <c r="K35" s="297"/>
      <c r="L35" s="298"/>
      <c r="M35" s="29"/>
      <c r="N35" s="30"/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90" t="s">
        <v>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2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1" t="s">
        <v>23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1" t="s">
        <v>42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4" t="s">
        <v>43</v>
      </c>
      <c r="B57" s="285"/>
      <c r="C57" s="285"/>
      <c r="D57" s="285"/>
      <c r="E57" s="285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3" t="s">
        <v>49</v>
      </c>
      <c r="C58" s="273"/>
      <c r="D58" s="273"/>
      <c r="E58" s="273"/>
      <c r="F58" s="274"/>
      <c r="G58" s="27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1" t="s">
        <v>51</v>
      </c>
      <c r="C59" s="275"/>
      <c r="D59" s="275"/>
      <c r="E59" s="275"/>
      <c r="F59" s="262"/>
      <c r="G59" s="26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5" t="s">
        <v>52</v>
      </c>
      <c r="C60" s="275"/>
      <c r="D60" s="275"/>
      <c r="E60" s="275"/>
      <c r="F60" s="262"/>
      <c r="G60" s="26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5" t="s">
        <v>54</v>
      </c>
      <c r="C61" s="275"/>
      <c r="D61" s="275"/>
      <c r="E61" s="275"/>
      <c r="F61" s="262"/>
      <c r="G61" s="26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5" t="s">
        <v>55</v>
      </c>
      <c r="C62" s="275"/>
      <c r="D62" s="275"/>
      <c r="E62" s="275"/>
      <c r="F62" s="262"/>
      <c r="G62" s="26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5" t="s">
        <v>56</v>
      </c>
      <c r="C63" s="275"/>
      <c r="D63" s="275"/>
      <c r="E63" s="275"/>
      <c r="F63" s="262"/>
      <c r="G63" s="26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6" t="s">
        <v>58</v>
      </c>
      <c r="C64" s="276"/>
      <c r="D64" s="276"/>
      <c r="E64" s="276"/>
      <c r="F64" s="245"/>
      <c r="G64" s="24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4" t="s">
        <v>61</v>
      </c>
      <c r="B68" s="285"/>
      <c r="C68" s="285"/>
      <c r="D68" s="285"/>
      <c r="E68" s="285"/>
      <c r="F68" s="285"/>
      <c r="G68" s="286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7" t="s">
        <v>62</v>
      </c>
      <c r="C69" s="287"/>
      <c r="D69" s="287"/>
      <c r="E69" s="287"/>
      <c r="F69" s="274"/>
      <c r="G69" s="27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1" t="s">
        <v>64</v>
      </c>
      <c r="C70" s="261"/>
      <c r="D70" s="261"/>
      <c r="E70" s="261"/>
      <c r="F70" s="262"/>
      <c r="G70" s="26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4" t="s">
        <v>65</v>
      </c>
      <c r="C71" s="244"/>
      <c r="D71" s="244"/>
      <c r="E71" s="244"/>
      <c r="F71" s="245"/>
      <c r="G71" s="24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47"/>
      <c r="D72" s="247"/>
      <c r="E72" s="247"/>
      <c r="F72" s="247"/>
      <c r="G72" s="24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9" t="s">
        <v>67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1"/>
      <c r="L73" s="82"/>
      <c r="M73" s="45"/>
      <c r="N73" s="77">
        <f>N72/3</f>
        <v>0</v>
      </c>
    </row>
    <row r="74" spans="1:14" ht="19.5" thickTop="1" thickBot="1" x14ac:dyDescent="0.3">
      <c r="A74" s="252"/>
      <c r="B74" s="253"/>
      <c r="C74" s="253"/>
      <c r="D74" s="253"/>
      <c r="E74" s="253"/>
      <c r="F74" s="253"/>
      <c r="G74" s="253"/>
      <c r="H74" s="253"/>
      <c r="I74" s="253"/>
      <c r="J74" s="254"/>
      <c r="K74" s="254"/>
      <c r="L74" s="82"/>
      <c r="M74" s="45"/>
      <c r="N74" s="92"/>
    </row>
    <row r="75" spans="1:14" ht="26.25" thickBot="1" x14ac:dyDescent="0.3">
      <c r="A75" s="255" t="s">
        <v>68</v>
      </c>
      <c r="B75" s="256"/>
      <c r="C75" s="256"/>
      <c r="D75" s="256"/>
      <c r="E75" s="256"/>
      <c r="F75" s="256"/>
      <c r="G75" s="257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58" t="s">
        <v>69</v>
      </c>
      <c r="C76" s="258"/>
      <c r="D76" s="258"/>
      <c r="E76" s="258"/>
      <c r="F76" s="259"/>
      <c r="G76" s="26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1" t="s">
        <v>70</v>
      </c>
      <c r="C77" s="261"/>
      <c r="D77" s="261"/>
      <c r="E77" s="261"/>
      <c r="F77" s="262"/>
      <c r="G77" s="26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4" t="s">
        <v>71</v>
      </c>
      <c r="C78" s="244"/>
      <c r="D78" s="244"/>
      <c r="E78" s="244"/>
      <c r="F78" s="245"/>
      <c r="G78" s="26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5" t="s">
        <v>72</v>
      </c>
      <c r="B79" s="266"/>
      <c r="C79" s="266"/>
      <c r="D79" s="266"/>
      <c r="E79" s="266"/>
      <c r="F79" s="266"/>
      <c r="G79" s="266"/>
      <c r="H79" s="26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8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7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1"/>
      <c r="F81" s="271"/>
      <c r="G81" s="271"/>
      <c r="H81" s="271"/>
      <c r="I81" s="271"/>
      <c r="J81" s="271"/>
      <c r="K81" s="271"/>
      <c r="L81" s="271"/>
      <c r="M81" s="271"/>
      <c r="N81" s="27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1" t="s">
        <v>74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4" t="s">
        <v>75</v>
      </c>
      <c r="B85" s="225"/>
      <c r="C85" s="225"/>
      <c r="D85" s="225"/>
      <c r="E85" s="225"/>
      <c r="F85" s="226"/>
      <c r="G85" s="227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8" t="s">
        <v>76</v>
      </c>
      <c r="C86" s="229"/>
      <c r="D86" s="229"/>
      <c r="E86" s="229"/>
      <c r="F86" s="230"/>
      <c r="G86" s="2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2" t="s">
        <v>78</v>
      </c>
      <c r="B88" s="233"/>
      <c r="C88" s="233"/>
      <c r="D88" s="233"/>
      <c r="E88" s="233"/>
      <c r="F88" s="233"/>
      <c r="G88" s="233"/>
      <c r="H88" s="233"/>
      <c r="I88" s="233"/>
      <c r="J88" s="2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5" t="s">
        <v>79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8" t="s">
        <v>23</v>
      </c>
      <c r="B92" s="239"/>
      <c r="C92" s="239"/>
      <c r="D92" s="239"/>
      <c r="E92" s="239"/>
      <c r="F92" s="239"/>
      <c r="G92" s="239"/>
      <c r="H92" s="239"/>
      <c r="I92" s="239"/>
      <c r="J92" s="240"/>
      <c r="K92" s="111"/>
      <c r="L92" s="111"/>
      <c r="M92" s="112"/>
      <c r="N92" s="113">
        <f>N40</f>
        <v>0</v>
      </c>
    </row>
    <row r="93" spans="1:14" ht="18" x14ac:dyDescent="0.25">
      <c r="A93" s="215" t="s">
        <v>80</v>
      </c>
      <c r="B93" s="216"/>
      <c r="C93" s="216"/>
      <c r="D93" s="216"/>
      <c r="E93" s="216"/>
      <c r="F93" s="216"/>
      <c r="G93" s="216"/>
      <c r="H93" s="216"/>
      <c r="I93" s="216"/>
      <c r="J93" s="217"/>
      <c r="K93" s="111"/>
      <c r="L93" s="111"/>
      <c r="M93" s="112"/>
      <c r="N93" s="114">
        <f>N66</f>
        <v>0</v>
      </c>
    </row>
    <row r="94" spans="1:14" ht="18" x14ac:dyDescent="0.25">
      <c r="A94" s="215" t="s">
        <v>81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111"/>
      <c r="L94" s="111"/>
      <c r="M94" s="112"/>
      <c r="N94" s="115">
        <f>N73</f>
        <v>0</v>
      </c>
    </row>
    <row r="95" spans="1:14" ht="18" x14ac:dyDescent="0.25">
      <c r="A95" s="215" t="s">
        <v>82</v>
      </c>
      <c r="B95" s="216"/>
      <c r="C95" s="216"/>
      <c r="D95" s="216"/>
      <c r="E95" s="216"/>
      <c r="F95" s="216"/>
      <c r="G95" s="216"/>
      <c r="H95" s="216"/>
      <c r="I95" s="216"/>
      <c r="J95" s="217"/>
      <c r="K95" s="111"/>
      <c r="L95" s="111"/>
      <c r="M95" s="112"/>
      <c r="N95" s="116">
        <f>N80</f>
        <v>0</v>
      </c>
    </row>
    <row r="96" spans="1:14" ht="18.75" thickBot="1" x14ac:dyDescent="0.3">
      <c r="A96" s="218" t="s">
        <v>83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1" t="s">
        <v>84</v>
      </c>
      <c r="B97" s="222"/>
      <c r="C97" s="222"/>
      <c r="D97" s="222"/>
      <c r="E97" s="222"/>
      <c r="F97" s="222"/>
      <c r="G97" s="222"/>
      <c r="H97" s="222"/>
      <c r="I97" s="222"/>
      <c r="J97" s="2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3"/>
      <c r="B1" s="334"/>
      <c r="C1" s="337" t="s">
        <v>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6" ht="51" customHeight="1" thickBot="1" x14ac:dyDescent="0.3">
      <c r="A2" s="335"/>
      <c r="B2" s="336"/>
      <c r="C2" s="337" t="s">
        <v>10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40" t="s">
        <v>11</v>
      </c>
      <c r="B3" s="341"/>
      <c r="C3" s="341"/>
      <c r="D3" s="341"/>
      <c r="E3" s="7" t="str">
        <f>GENERAL!Z$2</f>
        <v>PLANTA</v>
      </c>
      <c r="F3" s="342"/>
      <c r="G3" s="342"/>
      <c r="H3" s="342"/>
      <c r="I3" s="342"/>
      <c r="J3" s="342"/>
      <c r="K3" s="342"/>
      <c r="L3" s="342"/>
      <c r="M3" s="342"/>
      <c r="N3" s="343"/>
    </row>
    <row r="4" spans="1:16" ht="15.75" x14ac:dyDescent="0.25">
      <c r="A4" s="310" t="s">
        <v>12</v>
      </c>
      <c r="B4" s="311"/>
      <c r="C4" s="311"/>
      <c r="D4" s="311"/>
      <c r="E4" s="8" t="str">
        <f>GENERAL!A$2</f>
        <v>IA-P-03-1</v>
      </c>
      <c r="F4" s="331"/>
      <c r="G4" s="331"/>
      <c r="H4" s="331"/>
      <c r="I4" s="331"/>
      <c r="J4" s="331"/>
      <c r="K4" s="331"/>
      <c r="L4" s="331"/>
      <c r="M4" s="331"/>
      <c r="N4" s="332"/>
    </row>
    <row r="5" spans="1:16" ht="15.75" x14ac:dyDescent="0.25">
      <c r="A5" s="310" t="s">
        <v>13</v>
      </c>
      <c r="B5" s="311"/>
      <c r="C5" s="311"/>
      <c r="D5" s="311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312" t="s">
        <v>15</v>
      </c>
      <c r="B8" s="313"/>
      <c r="C8" s="316" t="s">
        <v>16</v>
      </c>
      <c r="D8" s="158"/>
      <c r="E8" s="318" t="s">
        <v>17</v>
      </c>
      <c r="F8" s="318" t="s">
        <v>18</v>
      </c>
      <c r="G8" s="318" t="s">
        <v>19</v>
      </c>
      <c r="H8" s="318" t="s">
        <v>20</v>
      </c>
      <c r="I8" s="318" t="s">
        <v>21</v>
      </c>
      <c r="J8" s="320" t="s">
        <v>22</v>
      </c>
      <c r="K8" s="159"/>
      <c r="L8" s="322"/>
      <c r="M8" s="322"/>
      <c r="N8" s="324" t="s">
        <v>23</v>
      </c>
    </row>
    <row r="9" spans="1:16" ht="31.5" customHeight="1" thickBot="1" x14ac:dyDescent="0.3">
      <c r="A9" s="314"/>
      <c r="B9" s="315"/>
      <c r="C9" s="317"/>
      <c r="D9" s="17"/>
      <c r="E9" s="319"/>
      <c r="F9" s="319"/>
      <c r="G9" s="319"/>
      <c r="H9" s="319"/>
      <c r="I9" s="319"/>
      <c r="J9" s="321"/>
      <c r="K9" s="160"/>
      <c r="L9" s="323"/>
      <c r="M9" s="323"/>
      <c r="N9" s="325"/>
    </row>
    <row r="10" spans="1:16" ht="44.25" customHeight="1" thickBot="1" x14ac:dyDescent="0.3">
      <c r="A10" s="326" t="str">
        <f ca="1">CONCATENATE((INDIRECT("GENERAL!D"&amp;P2+5))," ",((INDIRECT("GENERAL!E"&amp;P2+5))))</f>
        <v xml:space="preserve"> </v>
      </c>
      <c r="B10" s="32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27" t="s">
        <v>25</v>
      </c>
    </row>
    <row r="13" spans="1:16" ht="24" thickBot="1" x14ac:dyDescent="0.3">
      <c r="A13" s="293" t="s">
        <v>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8"/>
      <c r="N13" s="26"/>
    </row>
    <row r="14" spans="1:16" ht="31.5" customHeight="1" thickBot="1" x14ac:dyDescent="0.3">
      <c r="A14" s="246" t="s">
        <v>27</v>
      </c>
      <c r="B14" s="248"/>
      <c r="C14" s="28"/>
      <c r="D14" s="296">
        <f ca="1">(INDIRECT("GENERAL!J"&amp;P2+5))</f>
        <v>0</v>
      </c>
      <c r="E14" s="297"/>
      <c r="F14" s="297"/>
      <c r="G14" s="297"/>
      <c r="H14" s="297"/>
      <c r="I14" s="297"/>
      <c r="J14" s="297"/>
      <c r="K14" s="297"/>
      <c r="L14" s="29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9" t="s">
        <v>28</v>
      </c>
      <c r="B16" s="300"/>
      <c r="C16" s="8"/>
      <c r="D16" s="34"/>
      <c r="E16" s="307">
        <f ca="1">(INDIRECT("GENERAL!K"&amp;P2+5))</f>
        <v>0</v>
      </c>
      <c r="F16" s="308"/>
      <c r="G16" s="308"/>
      <c r="H16" s="308"/>
      <c r="I16" s="308"/>
      <c r="J16" s="308"/>
      <c r="K16" s="308"/>
      <c r="L16" s="30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9" t="s">
        <v>29</v>
      </c>
      <c r="B18" s="300"/>
      <c r="C18" s="28"/>
      <c r="D18" s="157"/>
      <c r="E18" s="308">
        <f ca="1">(INDIRECT("GENERAL!L"&amp;P2+5))</f>
        <v>0</v>
      </c>
      <c r="F18" s="308"/>
      <c r="G18" s="308"/>
      <c r="H18" s="308"/>
      <c r="I18" s="308"/>
      <c r="J18" s="308"/>
      <c r="K18" s="308"/>
      <c r="L18" s="30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9" t="s">
        <v>30</v>
      </c>
      <c r="B20" s="300"/>
      <c r="C20" s="28"/>
      <c r="D20" s="304">
        <f ca="1">(INDIRECT("GENERAL!M"&amp;P2+5))</f>
        <v>0</v>
      </c>
      <c r="E20" s="305"/>
      <c r="F20" s="305"/>
      <c r="G20" s="305"/>
      <c r="H20" s="305"/>
      <c r="I20" s="305"/>
      <c r="J20" s="305"/>
      <c r="K20" s="305"/>
      <c r="L20" s="30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90" t="s">
        <v>31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3" t="s">
        <v>32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5"/>
      <c r="M24" s="8"/>
      <c r="N24" s="40"/>
    </row>
    <row r="25" spans="1:17" ht="68.25" customHeight="1" thickBot="1" x14ac:dyDescent="0.3">
      <c r="A25" s="246" t="s">
        <v>33</v>
      </c>
      <c r="B25" s="248"/>
      <c r="C25" s="28"/>
      <c r="D25" s="296"/>
      <c r="E25" s="297"/>
      <c r="F25" s="297"/>
      <c r="G25" s="297"/>
      <c r="H25" s="297"/>
      <c r="I25" s="297"/>
      <c r="J25" s="297"/>
      <c r="K25" s="297"/>
      <c r="L25" s="29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90" t="s">
        <v>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3" t="s">
        <v>35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5"/>
      <c r="M29" s="45"/>
      <c r="N29" s="40"/>
    </row>
    <row r="30" spans="1:17" ht="35.25" customHeight="1" thickBot="1" x14ac:dyDescent="0.3">
      <c r="A30" s="246" t="s">
        <v>36</v>
      </c>
      <c r="B30" s="248"/>
      <c r="C30" s="28"/>
      <c r="D30" s="296"/>
      <c r="E30" s="297"/>
      <c r="F30" s="297"/>
      <c r="G30" s="297"/>
      <c r="H30" s="297"/>
      <c r="I30" s="297"/>
      <c r="J30" s="297"/>
      <c r="K30" s="297"/>
      <c r="L30" s="29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0" t="s">
        <v>37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3" t="s">
        <v>38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8"/>
      <c r="N34" s="40"/>
    </row>
    <row r="35" spans="1:14" ht="39.75" customHeight="1" thickBot="1" x14ac:dyDescent="0.3">
      <c r="A35" s="299" t="s">
        <v>39</v>
      </c>
      <c r="B35" s="300"/>
      <c r="C35" s="28"/>
      <c r="D35" s="296"/>
      <c r="E35" s="297"/>
      <c r="F35" s="297"/>
      <c r="G35" s="297"/>
      <c r="H35" s="297"/>
      <c r="I35" s="297"/>
      <c r="J35" s="297"/>
      <c r="K35" s="297"/>
      <c r="L35" s="29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90" t="s">
        <v>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1" t="s">
        <v>23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1" t="s">
        <v>42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4" t="s">
        <v>43</v>
      </c>
      <c r="B57" s="285"/>
      <c r="C57" s="285"/>
      <c r="D57" s="285"/>
      <c r="E57" s="285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3" t="s">
        <v>49</v>
      </c>
      <c r="C58" s="273"/>
      <c r="D58" s="273"/>
      <c r="E58" s="273"/>
      <c r="F58" s="274"/>
      <c r="G58" s="27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1" t="s">
        <v>51</v>
      </c>
      <c r="C59" s="275"/>
      <c r="D59" s="275"/>
      <c r="E59" s="275"/>
      <c r="F59" s="262"/>
      <c r="G59" s="26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5" t="s">
        <v>52</v>
      </c>
      <c r="C60" s="275"/>
      <c r="D60" s="275"/>
      <c r="E60" s="275"/>
      <c r="F60" s="262"/>
      <c r="G60" s="26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5" t="s">
        <v>54</v>
      </c>
      <c r="C61" s="275"/>
      <c r="D61" s="275"/>
      <c r="E61" s="275"/>
      <c r="F61" s="262"/>
      <c r="G61" s="26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5" t="s">
        <v>55</v>
      </c>
      <c r="C62" s="275"/>
      <c r="D62" s="275"/>
      <c r="E62" s="275"/>
      <c r="F62" s="262"/>
      <c r="G62" s="26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5" t="s">
        <v>56</v>
      </c>
      <c r="C63" s="275"/>
      <c r="D63" s="275"/>
      <c r="E63" s="275"/>
      <c r="F63" s="262"/>
      <c r="G63" s="26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6" t="s">
        <v>58</v>
      </c>
      <c r="C64" s="276"/>
      <c r="D64" s="276"/>
      <c r="E64" s="276"/>
      <c r="F64" s="245"/>
      <c r="G64" s="24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4" t="s">
        <v>61</v>
      </c>
      <c r="B68" s="285"/>
      <c r="C68" s="285"/>
      <c r="D68" s="285"/>
      <c r="E68" s="285"/>
      <c r="F68" s="285"/>
      <c r="G68" s="28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7" t="s">
        <v>62</v>
      </c>
      <c r="C69" s="287"/>
      <c r="D69" s="287"/>
      <c r="E69" s="287"/>
      <c r="F69" s="274"/>
      <c r="G69" s="27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1" t="s">
        <v>64</v>
      </c>
      <c r="C70" s="261"/>
      <c r="D70" s="261"/>
      <c r="E70" s="261"/>
      <c r="F70" s="262"/>
      <c r="G70" s="26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4" t="s">
        <v>65</v>
      </c>
      <c r="C71" s="244"/>
      <c r="D71" s="244"/>
      <c r="E71" s="244"/>
      <c r="F71" s="245"/>
      <c r="G71" s="24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47"/>
      <c r="D72" s="247"/>
      <c r="E72" s="247"/>
      <c r="F72" s="247"/>
      <c r="G72" s="24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9" t="s">
        <v>67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1"/>
      <c r="L73" s="82"/>
      <c r="M73" s="45"/>
      <c r="N73" s="77">
        <f>N72/3</f>
        <v>0</v>
      </c>
    </row>
    <row r="74" spans="1:14" ht="19.5" thickTop="1" thickBot="1" x14ac:dyDescent="0.3">
      <c r="A74" s="252"/>
      <c r="B74" s="253"/>
      <c r="C74" s="253"/>
      <c r="D74" s="253"/>
      <c r="E74" s="253"/>
      <c r="F74" s="253"/>
      <c r="G74" s="253"/>
      <c r="H74" s="253"/>
      <c r="I74" s="253"/>
      <c r="J74" s="254"/>
      <c r="K74" s="254"/>
      <c r="L74" s="82"/>
      <c r="M74" s="45"/>
      <c r="N74" s="161"/>
    </row>
    <row r="75" spans="1:14" ht="26.25" thickBot="1" x14ac:dyDescent="0.3">
      <c r="A75" s="255" t="s">
        <v>68</v>
      </c>
      <c r="B75" s="256"/>
      <c r="C75" s="256"/>
      <c r="D75" s="256"/>
      <c r="E75" s="256"/>
      <c r="F75" s="256"/>
      <c r="G75" s="25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8" t="s">
        <v>69</v>
      </c>
      <c r="C76" s="258"/>
      <c r="D76" s="258"/>
      <c r="E76" s="258"/>
      <c r="F76" s="259"/>
      <c r="G76" s="26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1" t="s">
        <v>70</v>
      </c>
      <c r="C77" s="261"/>
      <c r="D77" s="261"/>
      <c r="E77" s="261"/>
      <c r="F77" s="262"/>
      <c r="G77" s="26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4" t="s">
        <v>71</v>
      </c>
      <c r="C78" s="244"/>
      <c r="D78" s="244"/>
      <c r="E78" s="244"/>
      <c r="F78" s="245"/>
      <c r="G78" s="26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5" t="s">
        <v>72</v>
      </c>
      <c r="B79" s="266"/>
      <c r="C79" s="266"/>
      <c r="D79" s="266"/>
      <c r="E79" s="266"/>
      <c r="F79" s="266"/>
      <c r="G79" s="266"/>
      <c r="H79" s="26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8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7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1"/>
      <c r="F81" s="271"/>
      <c r="G81" s="271"/>
      <c r="H81" s="271"/>
      <c r="I81" s="271"/>
      <c r="J81" s="271"/>
      <c r="K81" s="271"/>
      <c r="L81" s="271"/>
      <c r="M81" s="271"/>
      <c r="N81" s="27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1" t="s">
        <v>74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4" t="s">
        <v>75</v>
      </c>
      <c r="B85" s="225"/>
      <c r="C85" s="225"/>
      <c r="D85" s="225"/>
      <c r="E85" s="225"/>
      <c r="F85" s="226"/>
      <c r="G85" s="22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8" t="s">
        <v>76</v>
      </c>
      <c r="C86" s="229"/>
      <c r="D86" s="229"/>
      <c r="E86" s="229"/>
      <c r="F86" s="230"/>
      <c r="G86" s="2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2" t="s">
        <v>78</v>
      </c>
      <c r="B88" s="233"/>
      <c r="C88" s="233"/>
      <c r="D88" s="233"/>
      <c r="E88" s="233"/>
      <c r="F88" s="233"/>
      <c r="G88" s="233"/>
      <c r="H88" s="233"/>
      <c r="I88" s="233"/>
      <c r="J88" s="2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5" t="s">
        <v>79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8" t="s">
        <v>23</v>
      </c>
      <c r="B92" s="239"/>
      <c r="C92" s="239"/>
      <c r="D92" s="239"/>
      <c r="E92" s="239"/>
      <c r="F92" s="239"/>
      <c r="G92" s="239"/>
      <c r="H92" s="239"/>
      <c r="I92" s="239"/>
      <c r="J92" s="240"/>
      <c r="K92" s="111"/>
      <c r="L92" s="111"/>
      <c r="M92" s="112"/>
      <c r="N92" s="113">
        <f>N40</f>
        <v>0</v>
      </c>
    </row>
    <row r="93" spans="1:14" ht="18" x14ac:dyDescent="0.25">
      <c r="A93" s="215" t="s">
        <v>80</v>
      </c>
      <c r="B93" s="216"/>
      <c r="C93" s="216"/>
      <c r="D93" s="216"/>
      <c r="E93" s="216"/>
      <c r="F93" s="216"/>
      <c r="G93" s="216"/>
      <c r="H93" s="216"/>
      <c r="I93" s="216"/>
      <c r="J93" s="217"/>
      <c r="K93" s="111"/>
      <c r="L93" s="111"/>
      <c r="M93" s="112"/>
      <c r="N93" s="114">
        <f>N66</f>
        <v>0</v>
      </c>
    </row>
    <row r="94" spans="1:14" ht="18" x14ac:dyDescent="0.25">
      <c r="A94" s="215" t="s">
        <v>81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111"/>
      <c r="L94" s="111"/>
      <c r="M94" s="112"/>
      <c r="N94" s="115">
        <f>N73</f>
        <v>0</v>
      </c>
    </row>
    <row r="95" spans="1:14" ht="18" x14ac:dyDescent="0.25">
      <c r="A95" s="215" t="s">
        <v>82</v>
      </c>
      <c r="B95" s="216"/>
      <c r="C95" s="216"/>
      <c r="D95" s="216"/>
      <c r="E95" s="216"/>
      <c r="F95" s="216"/>
      <c r="G95" s="216"/>
      <c r="H95" s="216"/>
      <c r="I95" s="216"/>
      <c r="J95" s="217"/>
      <c r="K95" s="111"/>
      <c r="L95" s="111"/>
      <c r="M95" s="112"/>
      <c r="N95" s="116">
        <f>N80</f>
        <v>0</v>
      </c>
    </row>
    <row r="96" spans="1:14" ht="18.75" thickBot="1" x14ac:dyDescent="0.3">
      <c r="A96" s="218" t="s">
        <v>83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1" t="s">
        <v>84</v>
      </c>
      <c r="B97" s="222"/>
      <c r="C97" s="222"/>
      <c r="D97" s="222"/>
      <c r="E97" s="222"/>
      <c r="F97" s="222"/>
      <c r="G97" s="222"/>
      <c r="H97" s="222"/>
      <c r="I97" s="222"/>
      <c r="J97" s="2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3"/>
      <c r="B1" s="334"/>
      <c r="C1" s="337" t="s">
        <v>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6" ht="51" customHeight="1" thickBot="1" x14ac:dyDescent="0.3">
      <c r="A2" s="335"/>
      <c r="B2" s="336"/>
      <c r="C2" s="337" t="s">
        <v>10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40" t="s">
        <v>11</v>
      </c>
      <c r="B3" s="341"/>
      <c r="C3" s="341"/>
      <c r="D3" s="341"/>
      <c r="E3" s="7" t="str">
        <f>GENERAL!Z$2</f>
        <v>PLANTA</v>
      </c>
      <c r="F3" s="342"/>
      <c r="G3" s="342"/>
      <c r="H3" s="342"/>
      <c r="I3" s="342"/>
      <c r="J3" s="342"/>
      <c r="K3" s="342"/>
      <c r="L3" s="342"/>
      <c r="M3" s="342"/>
      <c r="N3" s="343"/>
    </row>
    <row r="4" spans="1:16" ht="15.75" x14ac:dyDescent="0.25">
      <c r="A4" s="310" t="s">
        <v>12</v>
      </c>
      <c r="B4" s="311"/>
      <c r="C4" s="311"/>
      <c r="D4" s="311"/>
      <c r="E4" s="8" t="str">
        <f>GENERAL!A$2</f>
        <v>IA-P-03-1</v>
      </c>
      <c r="F4" s="331"/>
      <c r="G4" s="331"/>
      <c r="H4" s="331"/>
      <c r="I4" s="331"/>
      <c r="J4" s="331"/>
      <c r="K4" s="331"/>
      <c r="L4" s="331"/>
      <c r="M4" s="331"/>
      <c r="N4" s="332"/>
    </row>
    <row r="5" spans="1:16" ht="15.75" x14ac:dyDescent="0.25">
      <c r="A5" s="310" t="s">
        <v>13</v>
      </c>
      <c r="B5" s="311"/>
      <c r="C5" s="311"/>
      <c r="D5" s="311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312" t="s">
        <v>15</v>
      </c>
      <c r="B8" s="313"/>
      <c r="C8" s="316" t="s">
        <v>16</v>
      </c>
      <c r="D8" s="158"/>
      <c r="E8" s="318" t="s">
        <v>17</v>
      </c>
      <c r="F8" s="318" t="s">
        <v>18</v>
      </c>
      <c r="G8" s="318" t="s">
        <v>19</v>
      </c>
      <c r="H8" s="318" t="s">
        <v>20</v>
      </c>
      <c r="I8" s="318" t="s">
        <v>21</v>
      </c>
      <c r="J8" s="320" t="s">
        <v>22</v>
      </c>
      <c r="K8" s="159"/>
      <c r="L8" s="322"/>
      <c r="M8" s="322"/>
      <c r="N8" s="324" t="s">
        <v>23</v>
      </c>
    </row>
    <row r="9" spans="1:16" ht="31.5" customHeight="1" thickBot="1" x14ac:dyDescent="0.3">
      <c r="A9" s="314"/>
      <c r="B9" s="315"/>
      <c r="C9" s="317"/>
      <c r="D9" s="17"/>
      <c r="E9" s="319"/>
      <c r="F9" s="319"/>
      <c r="G9" s="319"/>
      <c r="H9" s="319"/>
      <c r="I9" s="319"/>
      <c r="J9" s="321"/>
      <c r="K9" s="160"/>
      <c r="L9" s="323"/>
      <c r="M9" s="323"/>
      <c r="N9" s="325"/>
    </row>
    <row r="10" spans="1:16" ht="44.25" customHeight="1" thickBot="1" x14ac:dyDescent="0.3">
      <c r="A10" s="326" t="str">
        <f ca="1">CONCATENATE((INDIRECT("GENERAL!D"&amp;P2+5))," ",((INDIRECT("GENERAL!E"&amp;P2+5))))</f>
        <v xml:space="preserve"> </v>
      </c>
      <c r="B10" s="32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27" t="s">
        <v>25</v>
      </c>
    </row>
    <row r="13" spans="1:16" ht="24" thickBot="1" x14ac:dyDescent="0.3">
      <c r="A13" s="293" t="s">
        <v>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8"/>
      <c r="N13" s="26"/>
    </row>
    <row r="14" spans="1:16" ht="31.5" customHeight="1" thickBot="1" x14ac:dyDescent="0.3">
      <c r="A14" s="246" t="s">
        <v>27</v>
      </c>
      <c r="B14" s="248"/>
      <c r="C14" s="28"/>
      <c r="D14" s="296">
        <f ca="1">(INDIRECT("GENERAL!J"&amp;P2+5))</f>
        <v>0</v>
      </c>
      <c r="E14" s="297"/>
      <c r="F14" s="297"/>
      <c r="G14" s="297"/>
      <c r="H14" s="297"/>
      <c r="I14" s="297"/>
      <c r="J14" s="297"/>
      <c r="K14" s="297"/>
      <c r="L14" s="29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9" t="s">
        <v>28</v>
      </c>
      <c r="B16" s="300"/>
      <c r="C16" s="8"/>
      <c r="D16" s="34"/>
      <c r="E16" s="307">
        <f ca="1">(INDIRECT("GENERAL!K"&amp;P2+5))</f>
        <v>0</v>
      </c>
      <c r="F16" s="308"/>
      <c r="G16" s="308"/>
      <c r="H16" s="308"/>
      <c r="I16" s="308"/>
      <c r="J16" s="308"/>
      <c r="K16" s="308"/>
      <c r="L16" s="30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9" t="s">
        <v>29</v>
      </c>
      <c r="B18" s="300"/>
      <c r="C18" s="28"/>
      <c r="D18" s="157"/>
      <c r="E18" s="308">
        <f ca="1">(INDIRECT("GENERAL!L"&amp;P2+5))</f>
        <v>0</v>
      </c>
      <c r="F18" s="308"/>
      <c r="G18" s="308"/>
      <c r="H18" s="308"/>
      <c r="I18" s="308"/>
      <c r="J18" s="308"/>
      <c r="K18" s="308"/>
      <c r="L18" s="30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9" t="s">
        <v>30</v>
      </c>
      <c r="B20" s="300"/>
      <c r="C20" s="28"/>
      <c r="D20" s="304">
        <f ca="1">(INDIRECT("GENERAL!M"&amp;P2+5))</f>
        <v>0</v>
      </c>
      <c r="E20" s="305"/>
      <c r="F20" s="305"/>
      <c r="G20" s="305"/>
      <c r="H20" s="305"/>
      <c r="I20" s="305"/>
      <c r="J20" s="305"/>
      <c r="K20" s="305"/>
      <c r="L20" s="30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90" t="s">
        <v>31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3" t="s">
        <v>32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5"/>
      <c r="M24" s="8"/>
      <c r="N24" s="40"/>
    </row>
    <row r="25" spans="1:17" ht="68.25" customHeight="1" thickBot="1" x14ac:dyDescent="0.3">
      <c r="A25" s="246" t="s">
        <v>33</v>
      </c>
      <c r="B25" s="248"/>
      <c r="C25" s="28"/>
      <c r="D25" s="296"/>
      <c r="E25" s="297"/>
      <c r="F25" s="297"/>
      <c r="G25" s="297"/>
      <c r="H25" s="297"/>
      <c r="I25" s="297"/>
      <c r="J25" s="297"/>
      <c r="K25" s="297"/>
      <c r="L25" s="29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90" t="s">
        <v>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3" t="s">
        <v>35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5"/>
      <c r="M29" s="45"/>
      <c r="N29" s="40"/>
    </row>
    <row r="30" spans="1:17" ht="35.25" customHeight="1" thickBot="1" x14ac:dyDescent="0.3">
      <c r="A30" s="246" t="s">
        <v>36</v>
      </c>
      <c r="B30" s="248"/>
      <c r="C30" s="28"/>
      <c r="D30" s="296"/>
      <c r="E30" s="297"/>
      <c r="F30" s="297"/>
      <c r="G30" s="297"/>
      <c r="H30" s="297"/>
      <c r="I30" s="297"/>
      <c r="J30" s="297"/>
      <c r="K30" s="297"/>
      <c r="L30" s="29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0" t="s">
        <v>37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3" t="s">
        <v>38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8"/>
      <c r="N34" s="40"/>
    </row>
    <row r="35" spans="1:14" ht="39.75" customHeight="1" thickBot="1" x14ac:dyDescent="0.3">
      <c r="A35" s="299" t="s">
        <v>39</v>
      </c>
      <c r="B35" s="300"/>
      <c r="C35" s="28"/>
      <c r="D35" s="296"/>
      <c r="E35" s="297"/>
      <c r="F35" s="297"/>
      <c r="G35" s="297"/>
      <c r="H35" s="297"/>
      <c r="I35" s="297"/>
      <c r="J35" s="297"/>
      <c r="K35" s="297"/>
      <c r="L35" s="29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90" t="s">
        <v>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1" t="s">
        <v>23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1" t="s">
        <v>42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4" t="s">
        <v>43</v>
      </c>
      <c r="B57" s="285"/>
      <c r="C57" s="285"/>
      <c r="D57" s="285"/>
      <c r="E57" s="285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3" t="s">
        <v>49</v>
      </c>
      <c r="C58" s="273"/>
      <c r="D58" s="273"/>
      <c r="E58" s="273"/>
      <c r="F58" s="274"/>
      <c r="G58" s="27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1" t="s">
        <v>51</v>
      </c>
      <c r="C59" s="275"/>
      <c r="D59" s="275"/>
      <c r="E59" s="275"/>
      <c r="F59" s="262"/>
      <c r="G59" s="26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5" t="s">
        <v>52</v>
      </c>
      <c r="C60" s="275"/>
      <c r="D60" s="275"/>
      <c r="E60" s="275"/>
      <c r="F60" s="262"/>
      <c r="G60" s="26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5" t="s">
        <v>54</v>
      </c>
      <c r="C61" s="275"/>
      <c r="D61" s="275"/>
      <c r="E61" s="275"/>
      <c r="F61" s="262"/>
      <c r="G61" s="26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5" t="s">
        <v>55</v>
      </c>
      <c r="C62" s="275"/>
      <c r="D62" s="275"/>
      <c r="E62" s="275"/>
      <c r="F62" s="262"/>
      <c r="G62" s="26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5" t="s">
        <v>56</v>
      </c>
      <c r="C63" s="275"/>
      <c r="D63" s="275"/>
      <c r="E63" s="275"/>
      <c r="F63" s="262"/>
      <c r="G63" s="26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6" t="s">
        <v>58</v>
      </c>
      <c r="C64" s="276"/>
      <c r="D64" s="276"/>
      <c r="E64" s="276"/>
      <c r="F64" s="245"/>
      <c r="G64" s="24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4" t="s">
        <v>61</v>
      </c>
      <c r="B68" s="285"/>
      <c r="C68" s="285"/>
      <c r="D68" s="285"/>
      <c r="E68" s="285"/>
      <c r="F68" s="285"/>
      <c r="G68" s="28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7" t="s">
        <v>62</v>
      </c>
      <c r="C69" s="287"/>
      <c r="D69" s="287"/>
      <c r="E69" s="287"/>
      <c r="F69" s="274"/>
      <c r="G69" s="27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1" t="s">
        <v>64</v>
      </c>
      <c r="C70" s="261"/>
      <c r="D70" s="261"/>
      <c r="E70" s="261"/>
      <c r="F70" s="262"/>
      <c r="G70" s="26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4" t="s">
        <v>65</v>
      </c>
      <c r="C71" s="244"/>
      <c r="D71" s="244"/>
      <c r="E71" s="244"/>
      <c r="F71" s="245"/>
      <c r="G71" s="24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47"/>
      <c r="D72" s="247"/>
      <c r="E72" s="247"/>
      <c r="F72" s="247"/>
      <c r="G72" s="24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9" t="s">
        <v>67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1"/>
      <c r="L73" s="82"/>
      <c r="M73" s="45"/>
      <c r="N73" s="77">
        <f>N72/3</f>
        <v>0</v>
      </c>
    </row>
    <row r="74" spans="1:14" ht="19.5" thickTop="1" thickBot="1" x14ac:dyDescent="0.3">
      <c r="A74" s="252"/>
      <c r="B74" s="253"/>
      <c r="C74" s="253"/>
      <c r="D74" s="253"/>
      <c r="E74" s="253"/>
      <c r="F74" s="253"/>
      <c r="G74" s="253"/>
      <c r="H74" s="253"/>
      <c r="I74" s="253"/>
      <c r="J74" s="254"/>
      <c r="K74" s="254"/>
      <c r="L74" s="82"/>
      <c r="M74" s="45"/>
      <c r="N74" s="161"/>
    </row>
    <row r="75" spans="1:14" ht="26.25" thickBot="1" x14ac:dyDescent="0.3">
      <c r="A75" s="255" t="s">
        <v>68</v>
      </c>
      <c r="B75" s="256"/>
      <c r="C75" s="256"/>
      <c r="D75" s="256"/>
      <c r="E75" s="256"/>
      <c r="F75" s="256"/>
      <c r="G75" s="25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8" t="s">
        <v>69</v>
      </c>
      <c r="C76" s="258"/>
      <c r="D76" s="258"/>
      <c r="E76" s="258"/>
      <c r="F76" s="259"/>
      <c r="G76" s="26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1" t="s">
        <v>70</v>
      </c>
      <c r="C77" s="261"/>
      <c r="D77" s="261"/>
      <c r="E77" s="261"/>
      <c r="F77" s="262"/>
      <c r="G77" s="26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4" t="s">
        <v>71</v>
      </c>
      <c r="C78" s="244"/>
      <c r="D78" s="244"/>
      <c r="E78" s="244"/>
      <c r="F78" s="245"/>
      <c r="G78" s="26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5" t="s">
        <v>72</v>
      </c>
      <c r="B79" s="266"/>
      <c r="C79" s="266"/>
      <c r="D79" s="266"/>
      <c r="E79" s="266"/>
      <c r="F79" s="266"/>
      <c r="G79" s="266"/>
      <c r="H79" s="26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8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7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1"/>
      <c r="F81" s="271"/>
      <c r="G81" s="271"/>
      <c r="H81" s="271"/>
      <c r="I81" s="271"/>
      <c r="J81" s="271"/>
      <c r="K81" s="271"/>
      <c r="L81" s="271"/>
      <c r="M81" s="271"/>
      <c r="N81" s="27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1" t="s">
        <v>74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4" t="s">
        <v>75</v>
      </c>
      <c r="B85" s="225"/>
      <c r="C85" s="225"/>
      <c r="D85" s="225"/>
      <c r="E85" s="225"/>
      <c r="F85" s="226"/>
      <c r="G85" s="22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8" t="s">
        <v>76</v>
      </c>
      <c r="C86" s="229"/>
      <c r="D86" s="229"/>
      <c r="E86" s="229"/>
      <c r="F86" s="230"/>
      <c r="G86" s="2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2" t="s">
        <v>78</v>
      </c>
      <c r="B88" s="233"/>
      <c r="C88" s="233"/>
      <c r="D88" s="233"/>
      <c r="E88" s="233"/>
      <c r="F88" s="233"/>
      <c r="G88" s="233"/>
      <c r="H88" s="233"/>
      <c r="I88" s="233"/>
      <c r="J88" s="2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5" t="s">
        <v>79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8" t="s">
        <v>23</v>
      </c>
      <c r="B92" s="239"/>
      <c r="C92" s="239"/>
      <c r="D92" s="239"/>
      <c r="E92" s="239"/>
      <c r="F92" s="239"/>
      <c r="G92" s="239"/>
      <c r="H92" s="239"/>
      <c r="I92" s="239"/>
      <c r="J92" s="240"/>
      <c r="K92" s="111"/>
      <c r="L92" s="111"/>
      <c r="M92" s="112"/>
      <c r="N92" s="113">
        <f>N40</f>
        <v>0</v>
      </c>
    </row>
    <row r="93" spans="1:14" ht="18" x14ac:dyDescent="0.25">
      <c r="A93" s="215" t="s">
        <v>80</v>
      </c>
      <c r="B93" s="216"/>
      <c r="C93" s="216"/>
      <c r="D93" s="216"/>
      <c r="E93" s="216"/>
      <c r="F93" s="216"/>
      <c r="G93" s="216"/>
      <c r="H93" s="216"/>
      <c r="I93" s="216"/>
      <c r="J93" s="217"/>
      <c r="K93" s="111"/>
      <c r="L93" s="111"/>
      <c r="M93" s="112"/>
      <c r="N93" s="114">
        <f>N66</f>
        <v>0</v>
      </c>
    </row>
    <row r="94" spans="1:14" ht="18" x14ac:dyDescent="0.25">
      <c r="A94" s="215" t="s">
        <v>81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111"/>
      <c r="L94" s="111"/>
      <c r="M94" s="112"/>
      <c r="N94" s="115">
        <f>N73</f>
        <v>0</v>
      </c>
    </row>
    <row r="95" spans="1:14" ht="18" x14ac:dyDescent="0.25">
      <c r="A95" s="215" t="s">
        <v>82</v>
      </c>
      <c r="B95" s="216"/>
      <c r="C95" s="216"/>
      <c r="D95" s="216"/>
      <c r="E95" s="216"/>
      <c r="F95" s="216"/>
      <c r="G95" s="216"/>
      <c r="H95" s="216"/>
      <c r="I95" s="216"/>
      <c r="J95" s="217"/>
      <c r="K95" s="111"/>
      <c r="L95" s="111"/>
      <c r="M95" s="112"/>
      <c r="N95" s="116">
        <f>N80</f>
        <v>0</v>
      </c>
    </row>
    <row r="96" spans="1:14" ht="18.75" thickBot="1" x14ac:dyDescent="0.3">
      <c r="A96" s="218" t="s">
        <v>83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1" t="s">
        <v>84</v>
      </c>
      <c r="B97" s="222"/>
      <c r="C97" s="222"/>
      <c r="D97" s="222"/>
      <c r="E97" s="222"/>
      <c r="F97" s="222"/>
      <c r="G97" s="222"/>
      <c r="H97" s="222"/>
      <c r="I97" s="222"/>
      <c r="J97" s="2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3"/>
      <c r="B1" s="334"/>
      <c r="C1" s="337" t="s">
        <v>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6" ht="51" customHeight="1" thickBot="1" x14ac:dyDescent="0.3">
      <c r="A2" s="335"/>
      <c r="B2" s="336"/>
      <c r="C2" s="337" t="s">
        <v>10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40" t="s">
        <v>11</v>
      </c>
      <c r="B3" s="341"/>
      <c r="C3" s="341"/>
      <c r="D3" s="341"/>
      <c r="E3" s="7" t="str">
        <f>GENERAL!Z$2</f>
        <v>PLANTA</v>
      </c>
      <c r="F3" s="342"/>
      <c r="G3" s="342"/>
      <c r="H3" s="342"/>
      <c r="I3" s="342"/>
      <c r="J3" s="342"/>
      <c r="K3" s="342"/>
      <c r="L3" s="342"/>
      <c r="M3" s="342"/>
      <c r="N3" s="343"/>
    </row>
    <row r="4" spans="1:16" ht="15.75" x14ac:dyDescent="0.25">
      <c r="A4" s="310" t="s">
        <v>12</v>
      </c>
      <c r="B4" s="311"/>
      <c r="C4" s="311"/>
      <c r="D4" s="311"/>
      <c r="E4" s="8" t="str">
        <f>GENERAL!A$2</f>
        <v>IA-P-03-1</v>
      </c>
      <c r="F4" s="331"/>
      <c r="G4" s="331"/>
      <c r="H4" s="331"/>
      <c r="I4" s="331"/>
      <c r="J4" s="331"/>
      <c r="K4" s="331"/>
      <c r="L4" s="331"/>
      <c r="M4" s="331"/>
      <c r="N4" s="332"/>
    </row>
    <row r="5" spans="1:16" ht="15.75" x14ac:dyDescent="0.25">
      <c r="A5" s="310" t="s">
        <v>13</v>
      </c>
      <c r="B5" s="311"/>
      <c r="C5" s="311"/>
      <c r="D5" s="311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312" t="s">
        <v>15</v>
      </c>
      <c r="B8" s="313"/>
      <c r="C8" s="316" t="s">
        <v>16</v>
      </c>
      <c r="D8" s="158"/>
      <c r="E8" s="318" t="s">
        <v>17</v>
      </c>
      <c r="F8" s="318" t="s">
        <v>18</v>
      </c>
      <c r="G8" s="318" t="s">
        <v>19</v>
      </c>
      <c r="H8" s="318" t="s">
        <v>20</v>
      </c>
      <c r="I8" s="318" t="s">
        <v>21</v>
      </c>
      <c r="J8" s="320" t="s">
        <v>22</v>
      </c>
      <c r="K8" s="159"/>
      <c r="L8" s="322"/>
      <c r="M8" s="322"/>
      <c r="N8" s="324" t="s">
        <v>23</v>
      </c>
    </row>
    <row r="9" spans="1:16" ht="31.5" customHeight="1" thickBot="1" x14ac:dyDescent="0.3">
      <c r="A9" s="314"/>
      <c r="B9" s="315"/>
      <c r="C9" s="317"/>
      <c r="D9" s="17"/>
      <c r="E9" s="319"/>
      <c r="F9" s="319"/>
      <c r="G9" s="319"/>
      <c r="H9" s="319"/>
      <c r="I9" s="319"/>
      <c r="J9" s="321"/>
      <c r="K9" s="160"/>
      <c r="L9" s="323"/>
      <c r="M9" s="323"/>
      <c r="N9" s="325"/>
    </row>
    <row r="10" spans="1:16" ht="44.25" customHeight="1" thickBot="1" x14ac:dyDescent="0.3">
      <c r="A10" s="326" t="str">
        <f ca="1">CONCATENATE((INDIRECT("GENERAL!D"&amp;P2+5))," ",((INDIRECT("GENERAL!E"&amp;P2+5))))</f>
        <v xml:space="preserve"> </v>
      </c>
      <c r="B10" s="32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27" t="s">
        <v>25</v>
      </c>
    </row>
    <row r="13" spans="1:16" ht="24" thickBot="1" x14ac:dyDescent="0.3">
      <c r="A13" s="293" t="s">
        <v>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8"/>
      <c r="N13" s="26"/>
    </row>
    <row r="14" spans="1:16" ht="31.5" customHeight="1" thickBot="1" x14ac:dyDescent="0.3">
      <c r="A14" s="246" t="s">
        <v>27</v>
      </c>
      <c r="B14" s="248"/>
      <c r="C14" s="28"/>
      <c r="D14" s="296">
        <f ca="1">(INDIRECT("GENERAL!J"&amp;P2+5))</f>
        <v>0</v>
      </c>
      <c r="E14" s="297"/>
      <c r="F14" s="297"/>
      <c r="G14" s="297"/>
      <c r="H14" s="297"/>
      <c r="I14" s="297"/>
      <c r="J14" s="297"/>
      <c r="K14" s="297"/>
      <c r="L14" s="29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9" t="s">
        <v>28</v>
      </c>
      <c r="B16" s="300"/>
      <c r="C16" s="8"/>
      <c r="D16" s="34"/>
      <c r="E16" s="307">
        <f ca="1">(INDIRECT("GENERAL!K"&amp;P2+5))</f>
        <v>0</v>
      </c>
      <c r="F16" s="308"/>
      <c r="G16" s="308"/>
      <c r="H16" s="308"/>
      <c r="I16" s="308"/>
      <c r="J16" s="308"/>
      <c r="K16" s="308"/>
      <c r="L16" s="30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9" t="s">
        <v>29</v>
      </c>
      <c r="B18" s="300"/>
      <c r="C18" s="28"/>
      <c r="D18" s="157"/>
      <c r="E18" s="308">
        <f ca="1">(INDIRECT("GENERAL!L"&amp;P2+5))</f>
        <v>0</v>
      </c>
      <c r="F18" s="308"/>
      <c r="G18" s="308"/>
      <c r="H18" s="308"/>
      <c r="I18" s="308"/>
      <c r="J18" s="308"/>
      <c r="K18" s="308"/>
      <c r="L18" s="30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9" t="s">
        <v>30</v>
      </c>
      <c r="B20" s="300"/>
      <c r="C20" s="28"/>
      <c r="D20" s="304">
        <f ca="1">(INDIRECT("GENERAL!M"&amp;P2+5))</f>
        <v>0</v>
      </c>
      <c r="E20" s="305"/>
      <c r="F20" s="305"/>
      <c r="G20" s="305"/>
      <c r="H20" s="305"/>
      <c r="I20" s="305"/>
      <c r="J20" s="305"/>
      <c r="K20" s="305"/>
      <c r="L20" s="30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90" t="s">
        <v>31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3" t="s">
        <v>32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5"/>
      <c r="M24" s="8"/>
      <c r="N24" s="40"/>
    </row>
    <row r="25" spans="1:17" ht="68.25" customHeight="1" thickBot="1" x14ac:dyDescent="0.3">
      <c r="A25" s="246" t="s">
        <v>33</v>
      </c>
      <c r="B25" s="248"/>
      <c r="C25" s="28"/>
      <c r="D25" s="296"/>
      <c r="E25" s="297"/>
      <c r="F25" s="297"/>
      <c r="G25" s="297"/>
      <c r="H25" s="297"/>
      <c r="I25" s="297"/>
      <c r="J25" s="297"/>
      <c r="K25" s="297"/>
      <c r="L25" s="29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90" t="s">
        <v>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3" t="s">
        <v>35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5"/>
      <c r="M29" s="45"/>
      <c r="N29" s="40"/>
    </row>
    <row r="30" spans="1:17" ht="35.25" customHeight="1" thickBot="1" x14ac:dyDescent="0.3">
      <c r="A30" s="246" t="s">
        <v>36</v>
      </c>
      <c r="B30" s="248"/>
      <c r="C30" s="28"/>
      <c r="D30" s="296"/>
      <c r="E30" s="297"/>
      <c r="F30" s="297"/>
      <c r="G30" s="297"/>
      <c r="H30" s="297"/>
      <c r="I30" s="297"/>
      <c r="J30" s="297"/>
      <c r="K30" s="297"/>
      <c r="L30" s="29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0" t="s">
        <v>37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3" t="s">
        <v>38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8"/>
      <c r="N34" s="40"/>
    </row>
    <row r="35" spans="1:14" ht="39.75" customHeight="1" thickBot="1" x14ac:dyDescent="0.3">
      <c r="A35" s="299" t="s">
        <v>39</v>
      </c>
      <c r="B35" s="300"/>
      <c r="C35" s="28"/>
      <c r="D35" s="296"/>
      <c r="E35" s="297"/>
      <c r="F35" s="297"/>
      <c r="G35" s="297"/>
      <c r="H35" s="297"/>
      <c r="I35" s="297"/>
      <c r="J35" s="297"/>
      <c r="K35" s="297"/>
      <c r="L35" s="29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90" t="s">
        <v>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1" t="s">
        <v>23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1" t="s">
        <v>42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4" t="s">
        <v>43</v>
      </c>
      <c r="B57" s="285"/>
      <c r="C57" s="285"/>
      <c r="D57" s="285"/>
      <c r="E57" s="285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3" t="s">
        <v>49</v>
      </c>
      <c r="C58" s="273"/>
      <c r="D58" s="273"/>
      <c r="E58" s="273"/>
      <c r="F58" s="274"/>
      <c r="G58" s="27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1" t="s">
        <v>51</v>
      </c>
      <c r="C59" s="275"/>
      <c r="D59" s="275"/>
      <c r="E59" s="275"/>
      <c r="F59" s="262"/>
      <c r="G59" s="26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5" t="s">
        <v>52</v>
      </c>
      <c r="C60" s="275"/>
      <c r="D60" s="275"/>
      <c r="E60" s="275"/>
      <c r="F60" s="262"/>
      <c r="G60" s="26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5" t="s">
        <v>54</v>
      </c>
      <c r="C61" s="275"/>
      <c r="D61" s="275"/>
      <c r="E61" s="275"/>
      <c r="F61" s="262"/>
      <c r="G61" s="26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5" t="s">
        <v>55</v>
      </c>
      <c r="C62" s="275"/>
      <c r="D62" s="275"/>
      <c r="E62" s="275"/>
      <c r="F62" s="262"/>
      <c r="G62" s="26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5" t="s">
        <v>56</v>
      </c>
      <c r="C63" s="275"/>
      <c r="D63" s="275"/>
      <c r="E63" s="275"/>
      <c r="F63" s="262"/>
      <c r="G63" s="26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6" t="s">
        <v>58</v>
      </c>
      <c r="C64" s="276"/>
      <c r="D64" s="276"/>
      <c r="E64" s="276"/>
      <c r="F64" s="245"/>
      <c r="G64" s="24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4" t="s">
        <v>61</v>
      </c>
      <c r="B68" s="285"/>
      <c r="C68" s="285"/>
      <c r="D68" s="285"/>
      <c r="E68" s="285"/>
      <c r="F68" s="285"/>
      <c r="G68" s="28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7" t="s">
        <v>62</v>
      </c>
      <c r="C69" s="287"/>
      <c r="D69" s="287"/>
      <c r="E69" s="287"/>
      <c r="F69" s="274"/>
      <c r="G69" s="27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1" t="s">
        <v>64</v>
      </c>
      <c r="C70" s="261"/>
      <c r="D70" s="261"/>
      <c r="E70" s="261"/>
      <c r="F70" s="262"/>
      <c r="G70" s="26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4" t="s">
        <v>65</v>
      </c>
      <c r="C71" s="244"/>
      <c r="D71" s="244"/>
      <c r="E71" s="244"/>
      <c r="F71" s="245"/>
      <c r="G71" s="24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47"/>
      <c r="D72" s="247"/>
      <c r="E72" s="247"/>
      <c r="F72" s="247"/>
      <c r="G72" s="24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9" t="s">
        <v>67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1"/>
      <c r="L73" s="82"/>
      <c r="M73" s="45"/>
      <c r="N73" s="77">
        <f>N72/3</f>
        <v>0</v>
      </c>
    </row>
    <row r="74" spans="1:14" ht="19.5" thickTop="1" thickBot="1" x14ac:dyDescent="0.3">
      <c r="A74" s="252"/>
      <c r="B74" s="253"/>
      <c r="C74" s="253"/>
      <c r="D74" s="253"/>
      <c r="E74" s="253"/>
      <c r="F74" s="253"/>
      <c r="G74" s="253"/>
      <c r="H74" s="253"/>
      <c r="I74" s="253"/>
      <c r="J74" s="254"/>
      <c r="K74" s="254"/>
      <c r="L74" s="82"/>
      <c r="M74" s="45"/>
      <c r="N74" s="161"/>
    </row>
    <row r="75" spans="1:14" ht="26.25" thickBot="1" x14ac:dyDescent="0.3">
      <c r="A75" s="255" t="s">
        <v>68</v>
      </c>
      <c r="B75" s="256"/>
      <c r="C75" s="256"/>
      <c r="D75" s="256"/>
      <c r="E75" s="256"/>
      <c r="F75" s="256"/>
      <c r="G75" s="25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8" t="s">
        <v>69</v>
      </c>
      <c r="C76" s="258"/>
      <c r="D76" s="258"/>
      <c r="E76" s="258"/>
      <c r="F76" s="259"/>
      <c r="G76" s="26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1" t="s">
        <v>70</v>
      </c>
      <c r="C77" s="261"/>
      <c r="D77" s="261"/>
      <c r="E77" s="261"/>
      <c r="F77" s="262"/>
      <c r="G77" s="26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4" t="s">
        <v>71</v>
      </c>
      <c r="C78" s="244"/>
      <c r="D78" s="244"/>
      <c r="E78" s="244"/>
      <c r="F78" s="245"/>
      <c r="G78" s="26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5" t="s">
        <v>72</v>
      </c>
      <c r="B79" s="266"/>
      <c r="C79" s="266"/>
      <c r="D79" s="266"/>
      <c r="E79" s="266"/>
      <c r="F79" s="266"/>
      <c r="G79" s="266"/>
      <c r="H79" s="26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8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7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1"/>
      <c r="F81" s="271"/>
      <c r="G81" s="271"/>
      <c r="H81" s="271"/>
      <c r="I81" s="271"/>
      <c r="J81" s="271"/>
      <c r="K81" s="271"/>
      <c r="L81" s="271"/>
      <c r="M81" s="271"/>
      <c r="N81" s="27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1" t="s">
        <v>74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4" t="s">
        <v>75</v>
      </c>
      <c r="B85" s="225"/>
      <c r="C85" s="225"/>
      <c r="D85" s="225"/>
      <c r="E85" s="225"/>
      <c r="F85" s="226"/>
      <c r="G85" s="22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8" t="s">
        <v>76</v>
      </c>
      <c r="C86" s="229"/>
      <c r="D86" s="229"/>
      <c r="E86" s="229"/>
      <c r="F86" s="230"/>
      <c r="G86" s="2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2" t="s">
        <v>78</v>
      </c>
      <c r="B88" s="233"/>
      <c r="C88" s="233"/>
      <c r="D88" s="233"/>
      <c r="E88" s="233"/>
      <c r="F88" s="233"/>
      <c r="G88" s="233"/>
      <c r="H88" s="233"/>
      <c r="I88" s="233"/>
      <c r="J88" s="2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5" t="s">
        <v>79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8" t="s">
        <v>23</v>
      </c>
      <c r="B92" s="239"/>
      <c r="C92" s="239"/>
      <c r="D92" s="239"/>
      <c r="E92" s="239"/>
      <c r="F92" s="239"/>
      <c r="G92" s="239"/>
      <c r="H92" s="239"/>
      <c r="I92" s="239"/>
      <c r="J92" s="240"/>
      <c r="K92" s="111"/>
      <c r="L92" s="111"/>
      <c r="M92" s="112"/>
      <c r="N92" s="113">
        <f>N40</f>
        <v>0</v>
      </c>
    </row>
    <row r="93" spans="1:14" ht="18" x14ac:dyDescent="0.25">
      <c r="A93" s="215" t="s">
        <v>80</v>
      </c>
      <c r="B93" s="216"/>
      <c r="C93" s="216"/>
      <c r="D93" s="216"/>
      <c r="E93" s="216"/>
      <c r="F93" s="216"/>
      <c r="G93" s="216"/>
      <c r="H93" s="216"/>
      <c r="I93" s="216"/>
      <c r="J93" s="217"/>
      <c r="K93" s="111"/>
      <c r="L93" s="111"/>
      <c r="M93" s="112"/>
      <c r="N93" s="114">
        <f>N66</f>
        <v>0</v>
      </c>
    </row>
    <row r="94" spans="1:14" ht="18" x14ac:dyDescent="0.25">
      <c r="A94" s="215" t="s">
        <v>81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111"/>
      <c r="L94" s="111"/>
      <c r="M94" s="112"/>
      <c r="N94" s="115">
        <f>N73</f>
        <v>0</v>
      </c>
    </row>
    <row r="95" spans="1:14" ht="18" x14ac:dyDescent="0.25">
      <c r="A95" s="215" t="s">
        <v>82</v>
      </c>
      <c r="B95" s="216"/>
      <c r="C95" s="216"/>
      <c r="D95" s="216"/>
      <c r="E95" s="216"/>
      <c r="F95" s="216"/>
      <c r="G95" s="216"/>
      <c r="H95" s="216"/>
      <c r="I95" s="216"/>
      <c r="J95" s="217"/>
      <c r="K95" s="111"/>
      <c r="L95" s="111"/>
      <c r="M95" s="112"/>
      <c r="N95" s="116">
        <f>N80</f>
        <v>0</v>
      </c>
    </row>
    <row r="96" spans="1:14" ht="18.75" thickBot="1" x14ac:dyDescent="0.3">
      <c r="A96" s="218" t="s">
        <v>83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1" t="s">
        <v>84</v>
      </c>
      <c r="B97" s="222"/>
      <c r="C97" s="222"/>
      <c r="D97" s="222"/>
      <c r="E97" s="222"/>
      <c r="F97" s="222"/>
      <c r="G97" s="222"/>
      <c r="H97" s="222"/>
      <c r="I97" s="222"/>
      <c r="J97" s="2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33"/>
      <c r="B1" s="334"/>
      <c r="C1" s="337" t="s">
        <v>9</v>
      </c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9"/>
    </row>
    <row r="2" spans="1:16" ht="51" customHeight="1" thickBot="1" x14ac:dyDescent="0.3">
      <c r="A2" s="335"/>
      <c r="B2" s="336"/>
      <c r="C2" s="337" t="s">
        <v>10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9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40" t="s">
        <v>11</v>
      </c>
      <c r="B3" s="341"/>
      <c r="C3" s="341"/>
      <c r="D3" s="341"/>
      <c r="E3" s="7" t="str">
        <f>GENERAL!Z$2</f>
        <v>PLANTA</v>
      </c>
      <c r="F3" s="342"/>
      <c r="G3" s="342"/>
      <c r="H3" s="342"/>
      <c r="I3" s="342"/>
      <c r="J3" s="342"/>
      <c r="K3" s="342"/>
      <c r="L3" s="342"/>
      <c r="M3" s="342"/>
      <c r="N3" s="343"/>
    </row>
    <row r="4" spans="1:16" ht="15.75" x14ac:dyDescent="0.25">
      <c r="A4" s="310" t="s">
        <v>12</v>
      </c>
      <c r="B4" s="311"/>
      <c r="C4" s="311"/>
      <c r="D4" s="311"/>
      <c r="E4" s="8" t="str">
        <f>GENERAL!A$2</f>
        <v>IA-P-03-1</v>
      </c>
      <c r="F4" s="331"/>
      <c r="G4" s="331"/>
      <c r="H4" s="331"/>
      <c r="I4" s="331"/>
      <c r="J4" s="331"/>
      <c r="K4" s="331"/>
      <c r="L4" s="331"/>
      <c r="M4" s="331"/>
      <c r="N4" s="332"/>
    </row>
    <row r="5" spans="1:16" ht="15.75" x14ac:dyDescent="0.25">
      <c r="A5" s="310" t="s">
        <v>13</v>
      </c>
      <c r="B5" s="311"/>
      <c r="C5" s="311"/>
      <c r="D5" s="311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1" t="s">
        <v>14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</row>
    <row r="8" spans="1:16" x14ac:dyDescent="0.25">
      <c r="A8" s="312" t="s">
        <v>15</v>
      </c>
      <c r="B8" s="313"/>
      <c r="C8" s="316" t="s">
        <v>16</v>
      </c>
      <c r="D8" s="158"/>
      <c r="E8" s="318" t="s">
        <v>17</v>
      </c>
      <c r="F8" s="318" t="s">
        <v>18</v>
      </c>
      <c r="G8" s="318" t="s">
        <v>19</v>
      </c>
      <c r="H8" s="318" t="s">
        <v>20</v>
      </c>
      <c r="I8" s="318" t="s">
        <v>21</v>
      </c>
      <c r="J8" s="320" t="s">
        <v>22</v>
      </c>
      <c r="K8" s="159"/>
      <c r="L8" s="322"/>
      <c r="M8" s="322"/>
      <c r="N8" s="324" t="s">
        <v>23</v>
      </c>
    </row>
    <row r="9" spans="1:16" ht="31.5" customHeight="1" thickBot="1" x14ac:dyDescent="0.3">
      <c r="A9" s="314"/>
      <c r="B9" s="315"/>
      <c r="C9" s="317"/>
      <c r="D9" s="17"/>
      <c r="E9" s="319"/>
      <c r="F9" s="319"/>
      <c r="G9" s="319"/>
      <c r="H9" s="319"/>
      <c r="I9" s="319"/>
      <c r="J9" s="321"/>
      <c r="K9" s="160"/>
      <c r="L9" s="323"/>
      <c r="M9" s="323"/>
      <c r="N9" s="325"/>
    </row>
    <row r="10" spans="1:16" ht="44.25" customHeight="1" thickBot="1" x14ac:dyDescent="0.3">
      <c r="A10" s="326" t="str">
        <f ca="1">CONCATENATE((INDIRECT("GENERAL!D"&amp;P2+5))," ",((INDIRECT("GENERAL!E"&amp;P2+5))))</f>
        <v xml:space="preserve"> </v>
      </c>
      <c r="B10" s="327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28" t="s">
        <v>24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N12" s="27" t="s">
        <v>25</v>
      </c>
    </row>
    <row r="13" spans="1:16" ht="24" thickBot="1" x14ac:dyDescent="0.3">
      <c r="A13" s="293" t="s">
        <v>26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5"/>
      <c r="M13" s="8"/>
      <c r="N13" s="26"/>
    </row>
    <row r="14" spans="1:16" ht="31.5" customHeight="1" thickBot="1" x14ac:dyDescent="0.3">
      <c r="A14" s="246" t="s">
        <v>27</v>
      </c>
      <c r="B14" s="248"/>
      <c r="C14" s="28"/>
      <c r="D14" s="296">
        <f ca="1">(INDIRECT("GENERAL!J"&amp;P2+5))</f>
        <v>0</v>
      </c>
      <c r="E14" s="297"/>
      <c r="F14" s="297"/>
      <c r="G14" s="297"/>
      <c r="H14" s="297"/>
      <c r="I14" s="297"/>
      <c r="J14" s="297"/>
      <c r="K14" s="297"/>
      <c r="L14" s="29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99" t="s">
        <v>28</v>
      </c>
      <c r="B16" s="300"/>
      <c r="C16" s="8"/>
      <c r="D16" s="34"/>
      <c r="E16" s="307">
        <f ca="1">(INDIRECT("GENERAL!K"&amp;P2+5))</f>
        <v>0</v>
      </c>
      <c r="F16" s="308"/>
      <c r="G16" s="308"/>
      <c r="H16" s="308"/>
      <c r="I16" s="308"/>
      <c r="J16" s="308"/>
      <c r="K16" s="308"/>
      <c r="L16" s="30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99" t="s">
        <v>29</v>
      </c>
      <c r="B18" s="300"/>
      <c r="C18" s="28"/>
      <c r="D18" s="157"/>
      <c r="E18" s="308">
        <f ca="1">(INDIRECT("GENERAL!L"&amp;P2+5))</f>
        <v>0</v>
      </c>
      <c r="F18" s="308"/>
      <c r="G18" s="308"/>
      <c r="H18" s="308"/>
      <c r="I18" s="308"/>
      <c r="J18" s="308"/>
      <c r="K18" s="308"/>
      <c r="L18" s="30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99" t="s">
        <v>30</v>
      </c>
      <c r="B20" s="300"/>
      <c r="C20" s="28"/>
      <c r="D20" s="304">
        <f ca="1">(INDIRECT("GENERAL!M"&amp;P2+5))</f>
        <v>0</v>
      </c>
      <c r="E20" s="305"/>
      <c r="F20" s="305"/>
      <c r="G20" s="305"/>
      <c r="H20" s="305"/>
      <c r="I20" s="305"/>
      <c r="J20" s="305"/>
      <c r="K20" s="305"/>
      <c r="L20" s="306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90" t="s">
        <v>31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93" t="s">
        <v>32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5"/>
      <c r="M24" s="8"/>
      <c r="N24" s="40"/>
    </row>
    <row r="25" spans="1:17" ht="68.25" customHeight="1" thickBot="1" x14ac:dyDescent="0.3">
      <c r="A25" s="246" t="s">
        <v>33</v>
      </c>
      <c r="B25" s="248"/>
      <c r="C25" s="28"/>
      <c r="D25" s="296"/>
      <c r="E25" s="297"/>
      <c r="F25" s="297"/>
      <c r="G25" s="297"/>
      <c r="H25" s="297"/>
      <c r="I25" s="297"/>
      <c r="J25" s="297"/>
      <c r="K25" s="297"/>
      <c r="L25" s="298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90" t="s">
        <v>34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2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93" t="s">
        <v>35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5"/>
      <c r="M29" s="45"/>
      <c r="N29" s="40"/>
    </row>
    <row r="30" spans="1:17" ht="35.25" customHeight="1" thickBot="1" x14ac:dyDescent="0.3">
      <c r="A30" s="246" t="s">
        <v>36</v>
      </c>
      <c r="B30" s="248"/>
      <c r="C30" s="28"/>
      <c r="D30" s="296"/>
      <c r="E30" s="297"/>
      <c r="F30" s="297"/>
      <c r="G30" s="297"/>
      <c r="H30" s="297"/>
      <c r="I30" s="297"/>
      <c r="J30" s="297"/>
      <c r="K30" s="297"/>
      <c r="L30" s="29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90" t="s">
        <v>37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2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93" t="s">
        <v>38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5"/>
      <c r="M34" s="8"/>
      <c r="N34" s="40"/>
    </row>
    <row r="35" spans="1:14" ht="39.75" customHeight="1" thickBot="1" x14ac:dyDescent="0.3">
      <c r="A35" s="299" t="s">
        <v>39</v>
      </c>
      <c r="B35" s="300"/>
      <c r="C35" s="28"/>
      <c r="D35" s="296"/>
      <c r="E35" s="297"/>
      <c r="F35" s="297"/>
      <c r="G35" s="297"/>
      <c r="H35" s="297"/>
      <c r="I35" s="297"/>
      <c r="J35" s="297"/>
      <c r="K35" s="297"/>
      <c r="L35" s="298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90" t="s">
        <v>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2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01" t="s">
        <v>23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1" t="s">
        <v>42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3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4" t="s">
        <v>43</v>
      </c>
      <c r="B57" s="285"/>
      <c r="C57" s="285"/>
      <c r="D57" s="285"/>
      <c r="E57" s="285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3" t="s">
        <v>49</v>
      </c>
      <c r="C58" s="273"/>
      <c r="D58" s="273"/>
      <c r="E58" s="273"/>
      <c r="F58" s="274"/>
      <c r="G58" s="274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1" t="s">
        <v>51</v>
      </c>
      <c r="C59" s="275"/>
      <c r="D59" s="275"/>
      <c r="E59" s="275"/>
      <c r="F59" s="262"/>
      <c r="G59" s="262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5" t="s">
        <v>52</v>
      </c>
      <c r="C60" s="275"/>
      <c r="D60" s="275"/>
      <c r="E60" s="275"/>
      <c r="F60" s="262"/>
      <c r="G60" s="262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5" t="s">
        <v>54</v>
      </c>
      <c r="C61" s="275"/>
      <c r="D61" s="275"/>
      <c r="E61" s="275"/>
      <c r="F61" s="262"/>
      <c r="G61" s="262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5" t="s">
        <v>55</v>
      </c>
      <c r="C62" s="275"/>
      <c r="D62" s="275"/>
      <c r="E62" s="275"/>
      <c r="F62" s="262"/>
      <c r="G62" s="262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5" t="s">
        <v>56</v>
      </c>
      <c r="C63" s="275"/>
      <c r="D63" s="275"/>
      <c r="E63" s="275"/>
      <c r="F63" s="262"/>
      <c r="G63" s="262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6" t="s">
        <v>58</v>
      </c>
      <c r="C64" s="276"/>
      <c r="D64" s="276"/>
      <c r="E64" s="276"/>
      <c r="F64" s="245"/>
      <c r="G64" s="245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7" t="s">
        <v>59</v>
      </c>
      <c r="B65" s="278"/>
      <c r="C65" s="278"/>
      <c r="D65" s="278"/>
      <c r="E65" s="278"/>
      <c r="F65" s="278"/>
      <c r="G65" s="278"/>
      <c r="H65" s="279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0" t="s">
        <v>60</v>
      </c>
      <c r="B66" s="281"/>
      <c r="C66" s="281"/>
      <c r="D66" s="281"/>
      <c r="E66" s="281"/>
      <c r="F66" s="281"/>
      <c r="G66" s="281"/>
      <c r="H66" s="281"/>
      <c r="I66" s="282"/>
      <c r="J66" s="282"/>
      <c r="K66" s="283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4" t="s">
        <v>61</v>
      </c>
      <c r="B68" s="285"/>
      <c r="C68" s="285"/>
      <c r="D68" s="285"/>
      <c r="E68" s="285"/>
      <c r="F68" s="285"/>
      <c r="G68" s="286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87" t="s">
        <v>62</v>
      </c>
      <c r="C69" s="287"/>
      <c r="D69" s="287"/>
      <c r="E69" s="287"/>
      <c r="F69" s="274"/>
      <c r="G69" s="274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1" t="s">
        <v>64</v>
      </c>
      <c r="C70" s="261"/>
      <c r="D70" s="261"/>
      <c r="E70" s="261"/>
      <c r="F70" s="262"/>
      <c r="G70" s="262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44" t="s">
        <v>65</v>
      </c>
      <c r="C71" s="244"/>
      <c r="D71" s="244"/>
      <c r="E71" s="244"/>
      <c r="F71" s="245"/>
      <c r="G71" s="245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6" t="s">
        <v>66</v>
      </c>
      <c r="C72" s="247"/>
      <c r="D72" s="247"/>
      <c r="E72" s="247"/>
      <c r="F72" s="247"/>
      <c r="G72" s="247"/>
      <c r="H72" s="248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49" t="s">
        <v>67</v>
      </c>
      <c r="B73" s="250"/>
      <c r="C73" s="250"/>
      <c r="D73" s="250"/>
      <c r="E73" s="250"/>
      <c r="F73" s="250"/>
      <c r="G73" s="250"/>
      <c r="H73" s="250"/>
      <c r="I73" s="250"/>
      <c r="J73" s="250"/>
      <c r="K73" s="251"/>
      <c r="L73" s="82"/>
      <c r="M73" s="45"/>
      <c r="N73" s="77">
        <f>N72/3</f>
        <v>0</v>
      </c>
    </row>
    <row r="74" spans="1:14" ht="19.5" thickTop="1" thickBot="1" x14ac:dyDescent="0.3">
      <c r="A74" s="252"/>
      <c r="B74" s="253"/>
      <c r="C74" s="253"/>
      <c r="D74" s="253"/>
      <c r="E74" s="253"/>
      <c r="F74" s="253"/>
      <c r="G74" s="253"/>
      <c r="H74" s="253"/>
      <c r="I74" s="253"/>
      <c r="J74" s="254"/>
      <c r="K74" s="254"/>
      <c r="L74" s="82"/>
      <c r="M74" s="45"/>
      <c r="N74" s="161"/>
    </row>
    <row r="75" spans="1:14" ht="26.25" thickBot="1" x14ac:dyDescent="0.3">
      <c r="A75" s="255" t="s">
        <v>68</v>
      </c>
      <c r="B75" s="256"/>
      <c r="C75" s="256"/>
      <c r="D75" s="256"/>
      <c r="E75" s="256"/>
      <c r="F75" s="256"/>
      <c r="G75" s="257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58" t="s">
        <v>69</v>
      </c>
      <c r="C76" s="258"/>
      <c r="D76" s="258"/>
      <c r="E76" s="258"/>
      <c r="F76" s="259"/>
      <c r="G76" s="260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1" t="s">
        <v>70</v>
      </c>
      <c r="C77" s="261"/>
      <c r="D77" s="261"/>
      <c r="E77" s="261"/>
      <c r="F77" s="262"/>
      <c r="G77" s="26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44" t="s">
        <v>71</v>
      </c>
      <c r="C78" s="244"/>
      <c r="D78" s="244"/>
      <c r="E78" s="244"/>
      <c r="F78" s="245"/>
      <c r="G78" s="26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65" t="s">
        <v>72</v>
      </c>
      <c r="B79" s="266"/>
      <c r="C79" s="266"/>
      <c r="D79" s="266"/>
      <c r="E79" s="266"/>
      <c r="F79" s="266"/>
      <c r="G79" s="266"/>
      <c r="H79" s="26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68" t="s">
        <v>73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7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71"/>
      <c r="F81" s="271"/>
      <c r="G81" s="271"/>
      <c r="H81" s="271"/>
      <c r="I81" s="271"/>
      <c r="J81" s="271"/>
      <c r="K81" s="271"/>
      <c r="L81" s="271"/>
      <c r="M81" s="271"/>
      <c r="N81" s="27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1" t="s">
        <v>74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3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24" t="s">
        <v>75</v>
      </c>
      <c r="B85" s="225"/>
      <c r="C85" s="225"/>
      <c r="D85" s="225"/>
      <c r="E85" s="225"/>
      <c r="F85" s="226"/>
      <c r="G85" s="227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28" t="s">
        <v>76</v>
      </c>
      <c r="C86" s="229"/>
      <c r="D86" s="229"/>
      <c r="E86" s="229"/>
      <c r="F86" s="230"/>
      <c r="G86" s="231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32" t="s">
        <v>78</v>
      </c>
      <c r="B88" s="233"/>
      <c r="C88" s="233"/>
      <c r="D88" s="233"/>
      <c r="E88" s="233"/>
      <c r="F88" s="233"/>
      <c r="G88" s="233"/>
      <c r="H88" s="233"/>
      <c r="I88" s="233"/>
      <c r="J88" s="234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35" t="s">
        <v>79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7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38" t="s">
        <v>23</v>
      </c>
      <c r="B92" s="239"/>
      <c r="C92" s="239"/>
      <c r="D92" s="239"/>
      <c r="E92" s="239"/>
      <c r="F92" s="239"/>
      <c r="G92" s="239"/>
      <c r="H92" s="239"/>
      <c r="I92" s="239"/>
      <c r="J92" s="240"/>
      <c r="K92" s="111"/>
      <c r="L92" s="111"/>
      <c r="M92" s="112"/>
      <c r="N92" s="113">
        <f>N40</f>
        <v>0</v>
      </c>
    </row>
    <row r="93" spans="1:14" ht="18" x14ac:dyDescent="0.25">
      <c r="A93" s="215" t="s">
        <v>80</v>
      </c>
      <c r="B93" s="216"/>
      <c r="C93" s="216"/>
      <c r="D93" s="216"/>
      <c r="E93" s="216"/>
      <c r="F93" s="216"/>
      <c r="G93" s="216"/>
      <c r="H93" s="216"/>
      <c r="I93" s="216"/>
      <c r="J93" s="217"/>
      <c r="K93" s="111"/>
      <c r="L93" s="111"/>
      <c r="M93" s="112"/>
      <c r="N93" s="114">
        <f>N66</f>
        <v>0</v>
      </c>
    </row>
    <row r="94" spans="1:14" ht="18" x14ac:dyDescent="0.25">
      <c r="A94" s="215" t="s">
        <v>81</v>
      </c>
      <c r="B94" s="216"/>
      <c r="C94" s="216"/>
      <c r="D94" s="216"/>
      <c r="E94" s="216"/>
      <c r="F94" s="216"/>
      <c r="G94" s="216"/>
      <c r="H94" s="216"/>
      <c r="I94" s="216"/>
      <c r="J94" s="217"/>
      <c r="K94" s="111"/>
      <c r="L94" s="111"/>
      <c r="M94" s="112"/>
      <c r="N94" s="115">
        <f>N73</f>
        <v>0</v>
      </c>
    </row>
    <row r="95" spans="1:14" ht="18" x14ac:dyDescent="0.25">
      <c r="A95" s="215" t="s">
        <v>82</v>
      </c>
      <c r="B95" s="216"/>
      <c r="C95" s="216"/>
      <c r="D95" s="216"/>
      <c r="E95" s="216"/>
      <c r="F95" s="216"/>
      <c r="G95" s="216"/>
      <c r="H95" s="216"/>
      <c r="I95" s="216"/>
      <c r="J95" s="217"/>
      <c r="K95" s="111"/>
      <c r="L95" s="111"/>
      <c r="M95" s="112"/>
      <c r="N95" s="116">
        <f>N80</f>
        <v>0</v>
      </c>
    </row>
    <row r="96" spans="1:14" ht="18.75" thickBot="1" x14ac:dyDescent="0.3">
      <c r="A96" s="218" t="s">
        <v>83</v>
      </c>
      <c r="B96" s="219"/>
      <c r="C96" s="219"/>
      <c r="D96" s="219"/>
      <c r="E96" s="219"/>
      <c r="F96" s="219"/>
      <c r="G96" s="219"/>
      <c r="H96" s="219"/>
      <c r="I96" s="219"/>
      <c r="J96" s="220"/>
      <c r="K96" s="111"/>
      <c r="L96" s="111"/>
      <c r="M96" s="112"/>
      <c r="N96" s="116">
        <f>N86</f>
        <v>0</v>
      </c>
    </row>
    <row r="97" spans="1:14" ht="24.75" thickTop="1" thickBot="1" x14ac:dyDescent="0.3">
      <c r="A97" s="221" t="s">
        <v>84</v>
      </c>
      <c r="B97" s="222"/>
      <c r="C97" s="222"/>
      <c r="D97" s="222"/>
      <c r="E97" s="222"/>
      <c r="F97" s="222"/>
      <c r="G97" s="222"/>
      <c r="H97" s="222"/>
      <c r="I97" s="222"/>
      <c r="J97" s="223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EVALUACIÓN DEL PERFIL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2014-04-26T15:16:48Z</cp:lastPrinted>
  <dcterms:created xsi:type="dcterms:W3CDTF">2014-02-18T13:10:52Z</dcterms:created>
  <dcterms:modified xsi:type="dcterms:W3CDTF">2014-04-30T02:53:55Z</dcterms:modified>
</cp:coreProperties>
</file>