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3"/>
  </bookViews>
  <sheets>
    <sheet name="GENERAL" sheetId="1" state="hidden" r:id="rId1"/>
    <sheet name="1" sheetId="20" r:id="rId2"/>
    <sheet name="EVALUACIÓN DEL PERFIL" sheetId="28" r:id="rId3"/>
    <sheet name="INFORMACIÓN " sheetId="27" r:id="rId4"/>
    <sheet name="4" sheetId="2" state="hidden" r:id="rId5"/>
    <sheet name="2" sheetId="18" state="hidden" r:id="rId6"/>
    <sheet name="3" sheetId="19" state="hidden" r:id="rId7"/>
    <sheet name="5" sheetId="21" state="hidden" r:id="rId8"/>
    <sheet name="6" sheetId="22" state="hidden" r:id="rId9"/>
    <sheet name="7" sheetId="23" state="hidden" r:id="rId10"/>
    <sheet name="8" sheetId="24" state="hidden" r:id="rId11"/>
    <sheet name="9" sheetId="25" state="hidden" r:id="rId12"/>
    <sheet name="10" sheetId="26" state="hidden" r:id="rId13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0" l="1"/>
  <c r="A8" i="28" l="1"/>
  <c r="A9" i="28" s="1"/>
  <c r="A10" i="28" s="1"/>
  <c r="A11" i="28" s="1"/>
  <c r="N32" i="20" l="1"/>
  <c r="N27" i="20"/>
  <c r="N22" i="20"/>
  <c r="N96" i="26" l="1"/>
  <c r="N88" i="26"/>
  <c r="I79" i="26"/>
  <c r="N78" i="26"/>
  <c r="N77" i="26"/>
  <c r="N76" i="26"/>
  <c r="N80" i="26" s="1"/>
  <c r="N95" i="26" s="1"/>
  <c r="K72" i="26"/>
  <c r="J72" i="26"/>
  <c r="I72" i="26"/>
  <c r="N71" i="26"/>
  <c r="N70" i="26"/>
  <c r="N69" i="26"/>
  <c r="K65" i="26"/>
  <c r="J65" i="26"/>
  <c r="I65" i="26"/>
  <c r="N64" i="26"/>
  <c r="N63" i="26"/>
  <c r="N62" i="26"/>
  <c r="N61" i="26"/>
  <c r="N60" i="26"/>
  <c r="N59" i="26"/>
  <c r="N58" i="26"/>
  <c r="N37" i="26"/>
  <c r="N32" i="26"/>
  <c r="N27" i="26"/>
  <c r="H10" i="26" s="1"/>
  <c r="N22" i="26"/>
  <c r="J10" i="26"/>
  <c r="I10" i="26"/>
  <c r="G10" i="26"/>
  <c r="F10" i="26"/>
  <c r="E10" i="26"/>
  <c r="C10" i="26"/>
  <c r="E5" i="26"/>
  <c r="E4" i="26"/>
  <c r="P2" i="26"/>
  <c r="N96" i="25"/>
  <c r="N88" i="25"/>
  <c r="I79" i="25"/>
  <c r="N78" i="25"/>
  <c r="N77" i="25"/>
  <c r="N76" i="25"/>
  <c r="K72" i="25"/>
  <c r="J72" i="25"/>
  <c r="I72" i="25"/>
  <c r="N71" i="25"/>
  <c r="N70" i="25"/>
  <c r="N72" i="25" s="1"/>
  <c r="N73" i="25" s="1"/>
  <c r="N94" i="25" s="1"/>
  <c r="N69" i="25"/>
  <c r="K65" i="25"/>
  <c r="J65" i="25"/>
  <c r="I65" i="25"/>
  <c r="N64" i="25"/>
  <c r="N63" i="25"/>
  <c r="N62" i="25"/>
  <c r="N61" i="25"/>
  <c r="N60" i="25"/>
  <c r="N59" i="25"/>
  <c r="N58" i="25"/>
  <c r="N37" i="25"/>
  <c r="N32" i="25"/>
  <c r="I10" i="25" s="1"/>
  <c r="N27" i="25"/>
  <c r="H10" i="25" s="1"/>
  <c r="N22" i="25"/>
  <c r="J10" i="25"/>
  <c r="G10" i="25"/>
  <c r="F10" i="25"/>
  <c r="E10" i="25"/>
  <c r="C10" i="25"/>
  <c r="E5" i="25"/>
  <c r="E4" i="25"/>
  <c r="P2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N32" i="24"/>
  <c r="N27" i="24"/>
  <c r="H10" i="24" s="1"/>
  <c r="N22" i="24"/>
  <c r="J10" i="24"/>
  <c r="I10" i="24"/>
  <c r="G10" i="24"/>
  <c r="F10" i="24"/>
  <c r="E10" i="24"/>
  <c r="C10" i="24"/>
  <c r="E5" i="24"/>
  <c r="E4" i="24"/>
  <c r="P2" i="24"/>
  <c r="N96" i="23"/>
  <c r="N88" i="23"/>
  <c r="I79" i="23"/>
  <c r="N78" i="23"/>
  <c r="N77" i="23"/>
  <c r="N76" i="23"/>
  <c r="K72" i="23"/>
  <c r="J72" i="23"/>
  <c r="I72" i="23"/>
  <c r="N71" i="23"/>
  <c r="N70" i="23"/>
  <c r="N69" i="23"/>
  <c r="N72" i="23" s="1"/>
  <c r="N73" i="23" s="1"/>
  <c r="N94" i="23" s="1"/>
  <c r="K65" i="23"/>
  <c r="J65" i="23"/>
  <c r="I65" i="23"/>
  <c r="N64" i="23"/>
  <c r="N63" i="23"/>
  <c r="N62" i="23"/>
  <c r="N61" i="23"/>
  <c r="N60" i="23"/>
  <c r="N59" i="23"/>
  <c r="N58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P2" i="23"/>
  <c r="N96" i="22"/>
  <c r="N88" i="22"/>
  <c r="I79" i="22"/>
  <c r="N78" i="22"/>
  <c r="N77" i="22"/>
  <c r="N76" i="22"/>
  <c r="K72" i="22"/>
  <c r="J72" i="22"/>
  <c r="I72" i="22"/>
  <c r="N71" i="22"/>
  <c r="N70" i="22"/>
  <c r="N69" i="22"/>
  <c r="N72" i="22" s="1"/>
  <c r="N73" i="22" s="1"/>
  <c r="N94" i="22" s="1"/>
  <c r="K65" i="22"/>
  <c r="J65" i="22"/>
  <c r="I65" i="22"/>
  <c r="N64" i="22"/>
  <c r="N63" i="22"/>
  <c r="N62" i="22"/>
  <c r="N61" i="22"/>
  <c r="N60" i="22"/>
  <c r="N59" i="22"/>
  <c r="N58" i="22"/>
  <c r="N37" i="22"/>
  <c r="N32" i="22"/>
  <c r="N27" i="22"/>
  <c r="H10" i="22" s="1"/>
  <c r="N22" i="22"/>
  <c r="J10" i="22"/>
  <c r="I10" i="22"/>
  <c r="G10" i="22"/>
  <c r="F10" i="22"/>
  <c r="E10" i="22"/>
  <c r="C10" i="22"/>
  <c r="E5" i="22"/>
  <c r="E4" i="22"/>
  <c r="P2" i="22"/>
  <c r="D14" i="23"/>
  <c r="D14" i="25"/>
  <c r="D14" i="22"/>
  <c r="D14" i="24"/>
  <c r="D14" i="26"/>
  <c r="N40" i="22" l="1"/>
  <c r="N92" i="22" s="1"/>
  <c r="N65" i="22"/>
  <c r="N66" i="22" s="1"/>
  <c r="N93" i="22" s="1"/>
  <c r="N80" i="22"/>
  <c r="N95" i="22" s="1"/>
  <c r="N10" i="26"/>
  <c r="N72" i="26"/>
  <c r="N73" i="26" s="1"/>
  <c r="N94" i="26" s="1"/>
  <c r="N10" i="24"/>
  <c r="N40" i="25"/>
  <c r="N92" i="25" s="1"/>
  <c r="N80" i="25"/>
  <c r="N95" i="25" s="1"/>
  <c r="N40" i="26"/>
  <c r="N92" i="26" s="1"/>
  <c r="N97" i="26" s="1"/>
  <c r="N65" i="26"/>
  <c r="N66" i="26" s="1"/>
  <c r="N93" i="26" s="1"/>
  <c r="N40" i="23"/>
  <c r="N92" i="23" s="1"/>
  <c r="N97" i="23" s="1"/>
  <c r="N65" i="23"/>
  <c r="N66" i="23" s="1"/>
  <c r="N93" i="23" s="1"/>
  <c r="N80" i="23"/>
  <c r="N95" i="23" s="1"/>
  <c r="N40" i="24"/>
  <c r="N92" i="24" s="1"/>
  <c r="N65" i="24"/>
  <c r="N66" i="24" s="1"/>
  <c r="N93" i="24" s="1"/>
  <c r="N97" i="24" s="1"/>
  <c r="N80" i="24"/>
  <c r="N95" i="24" s="1"/>
  <c r="N10" i="25"/>
  <c r="N65" i="25"/>
  <c r="N66" i="25" s="1"/>
  <c r="N93" i="25" s="1"/>
  <c r="N97" i="25"/>
  <c r="N10" i="23"/>
  <c r="N10" i="22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I10" i="20"/>
  <c r="H10" i="20"/>
  <c r="G10" i="20"/>
  <c r="F10" i="20"/>
  <c r="E10" i="20"/>
  <c r="C10" i="20"/>
  <c r="E5" i="20"/>
  <c r="E4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H10" i="19" s="1"/>
  <c r="N22" i="19"/>
  <c r="J10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22"/>
  <c r="A10" i="22"/>
  <c r="E18" i="22"/>
  <c r="D20" i="26"/>
  <c r="A10" i="24"/>
  <c r="A10" i="26"/>
  <c r="E18" i="25"/>
  <c r="E18" i="24"/>
  <c r="E16" i="23"/>
  <c r="E18" i="23"/>
  <c r="D14" i="20"/>
  <c r="A10" i="23"/>
  <c r="D20" i="25"/>
  <c r="E16" i="24"/>
  <c r="D20" i="24"/>
  <c r="A10" i="25"/>
  <c r="E16" i="26"/>
  <c r="E16" i="25"/>
  <c r="E18" i="26"/>
  <c r="D20" i="22"/>
  <c r="D20" i="23"/>
  <c r="D14" i="19"/>
  <c r="E16" i="18"/>
  <c r="E16" i="21"/>
  <c r="D20" i="2"/>
  <c r="N40" i="18" l="1"/>
  <c r="N92" i="18" s="1"/>
  <c r="N40" i="19"/>
  <c r="N92" i="19" s="1"/>
  <c r="N65" i="19"/>
  <c r="N66" i="19" s="1"/>
  <c r="N93" i="19" s="1"/>
  <c r="N40" i="20"/>
  <c r="N92" i="20" s="1"/>
  <c r="N40" i="21"/>
  <c r="N92" i="21" s="1"/>
  <c r="N10" i="19"/>
  <c r="N65" i="20"/>
  <c r="N66" i="20" s="1"/>
  <c r="N93" i="20" s="1"/>
  <c r="N65" i="21"/>
  <c r="N66" i="21" s="1"/>
  <c r="N93" i="21" s="1"/>
  <c r="N65" i="18"/>
  <c r="N66" i="18" s="1"/>
  <c r="N93" i="18" s="1"/>
  <c r="N97" i="22"/>
  <c r="N10" i="20"/>
  <c r="N40" i="2"/>
  <c r="N10" i="21"/>
  <c r="I10" i="21"/>
  <c r="N97" i="18"/>
  <c r="H10" i="18"/>
  <c r="N10" i="18" s="1"/>
  <c r="Z2" i="1"/>
  <c r="E16" i="2"/>
  <c r="D20" i="20"/>
  <c r="E18" i="21"/>
  <c r="A10" i="2"/>
  <c r="E18" i="19"/>
  <c r="E18" i="18"/>
  <c r="D14" i="21"/>
  <c r="E16" i="20"/>
  <c r="D14" i="18"/>
  <c r="E18" i="2"/>
  <c r="A10" i="19"/>
  <c r="E16" i="19"/>
  <c r="E18" i="20"/>
  <c r="D14" i="2"/>
  <c r="D20" i="21"/>
  <c r="D20" i="18"/>
  <c r="D20" i="19"/>
  <c r="A10" i="20"/>
  <c r="A10" i="18"/>
  <c r="A10" i="21"/>
  <c r="N97" i="20" l="1"/>
  <c r="N97" i="19"/>
  <c r="E3" i="23"/>
  <c r="E3" i="22"/>
  <c r="E3" i="25"/>
  <c r="E3" i="24"/>
  <c r="E3" i="26"/>
  <c r="N97" i="21"/>
  <c r="E3" i="19"/>
  <c r="E3" i="20"/>
  <c r="E3" i="18"/>
  <c r="E3" i="2"/>
  <c r="E3" i="21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<sst xmlns="http://schemas.openxmlformats.org/spreadsheetml/2006/main" count="1108" uniqueCount="170">
  <si>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</si>
  <si>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</si>
  <si>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</si>
  <si>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</si>
  <si>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</si>
  <si>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</si>
  <si>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</si>
  <si>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</si>
  <si>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</si>
  <si>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</si>
  <si>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</si>
  <si>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</si>
  <si>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</si>
  <si>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</si>
  <si>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</si>
  <si>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</si>
  <si>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</si>
  <si>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</si>
  <si>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</si>
  <si>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</si>
  <si>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</si>
  <si>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</si>
  <si>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</si>
  <si>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</si>
  <si>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</si>
  <si>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</si>
  <si>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</si>
  <si>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</si>
  <si>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</si>
  <si>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</si>
  <si>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</si>
  <si>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</si>
  <si>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</si>
  <si>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</si>
  <si>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</si>
  <si>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</si>
  <si>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</si>
  <si>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</si>
  <si>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</si>
  <si>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</si>
  <si>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</si>
  <si>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</si>
  <si>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</si>
  <si>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</si>
  <si>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</si>
  <si>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</si>
  <si>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</si>
  <si>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</si>
  <si>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</si>
  <si>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</si>
  <si>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</si>
  <si>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</si>
  <si>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</si>
  <si>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</si>
  <si>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</si>
  <si>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</si>
  <si>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</si>
  <si>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</si>
  <si>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</si>
  <si>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</si>
  <si>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</si>
  <si>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</si>
  <si>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</si>
  <si>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</si>
  <si>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</si>
  <si>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</si>
  <si>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</si>
  <si>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</si>
  <si>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</si>
  <si>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</si>
  <si>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</si>
  <si>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</si>
  <si>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</si>
  <si>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</si>
  <si>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</si>
  <si>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</si>
  <si>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</si>
  <si>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</si>
  <si>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</si>
  <si>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</si>
  <si>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</si>
  <si>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</si>
  <si>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</si>
  <si>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</si>
  <si>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</si>
  <si>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</si>
  <si>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</si>
  <si>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</si>
  <si>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</si>
  <si>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</si>
  <si>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</si>
  <si>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</si>
  <si>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</si>
  <si>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</si>
  <si>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</si>
  <si>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</si>
  <si>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</si>
  <si>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</si>
  <si>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</si>
  <si>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</si>
  <si>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CS-O-08-3</t>
  </si>
  <si>
    <t>DIAZ CUELLO</t>
  </si>
  <si>
    <t>LIDILIA ISABEL</t>
  </si>
  <si>
    <t>lidiliadiazcuelloyahoo.com.co</t>
  </si>
  <si>
    <t>URBANIZACION LA ESPERANZA MANZANA C CASA 28</t>
  </si>
  <si>
    <t>ENFERMERA/UNIVERSIDAD POPULAR DEL CESAR/2000</t>
  </si>
  <si>
    <t>ESPECIALISTA EN SALUD OCUPACIONAL/UNIVERSIDAD DEL NORTE/2006/ESPECIALISTA EN AUDITURIA Y GARANTIA DE LA CALIDAD EN SERVICIOS DE SALUD/2013</t>
  </si>
  <si>
    <t>MOLINA SANCHEZ</t>
  </si>
  <si>
    <t>MARIA YANETH</t>
  </si>
  <si>
    <t>Mayamosa_62@hotmail.com</t>
  </si>
  <si>
    <t>CARREAR 8 NO 5-05</t>
  </si>
  <si>
    <t>NEIVA</t>
  </si>
  <si>
    <t>ENFERMERIA/UNIVERSIDAD SURCOLOMBIANA/1985</t>
  </si>
  <si>
    <t>ESPECIALISTA EN ADMINISTRACION HOSPITALARIA/ESCUELA DE ADMINISTRACION DE NEGOCIOS EAN/2001</t>
  </si>
  <si>
    <t>AROZA MURILLO</t>
  </si>
  <si>
    <t>SONIA</t>
  </si>
  <si>
    <t>soniaaraoz17@hotmail.com</t>
  </si>
  <si>
    <t>CARRERA 4B NO. 43-135 EDIFICIO EL PALMAR DE VILLA ARKADIA APTO 204B FRENTE A LA FISCALIA</t>
  </si>
  <si>
    <t>ENFERMERO/UNIVERSIDAD DEL TOLIMA/2001</t>
  </si>
  <si>
    <t>ESPECIALISTA EN AUDITORIA Y GARANTIA DE LA CALIDAD EN SALUD /UNIVERSIDAD EAN/2013</t>
  </si>
  <si>
    <t>LOMBO CAICEDO</t>
  </si>
  <si>
    <t>JADITH CRISTINA</t>
  </si>
  <si>
    <t>cristina.lomboz@gmail.com</t>
  </si>
  <si>
    <t>CARRERA 8 NO 60-55 APTO 203 PRADOS DEL NORTE</t>
  </si>
  <si>
    <t>ENFERMERA/UNIVERSIDAD NACIONAL DE COLOMBIA/2002</t>
  </si>
  <si>
    <t>ESPECIALISTA EN ADMINISTRACION DE EMPRESAS/UNIVERSIDAD DEL TOLIMA/2008/ESPECIALIZACION EN PEDAGOGIA 2 SEMESTRE SE ENCUENTRA CURSANDO ACTUALMENTE</t>
  </si>
  <si>
    <t>MAGISTER EN ENFERMERIA CON ENFASIS EN GERENCIA EN SALUD Y ENFERMERIA/UNIVERSIDAD NACIONAL DE COLOMBIA/2013</t>
  </si>
  <si>
    <t>PIZA FERNANDEZ</t>
  </si>
  <si>
    <t>PATRICIA</t>
  </si>
  <si>
    <t>patriciapizaf@yahoo.es</t>
  </si>
  <si>
    <t>MANZANA 5 CASA 10 ETAPA IV B/ JORDAN</t>
  </si>
  <si>
    <t>ENFERMERA/UNIVERSIDAD DEL NORTE/1985</t>
  </si>
  <si>
    <t>ESPECIALISTA EN ADMINISTRACION HOSPITALARIA/ESCUELA DE ADMINISTRACION DE NEGOCIOS EAN/1995/ESPECIALISTA EN INSTITUCIONES JURICO POLITICAS Y DERECHO PUBLICO/UNIVERSIDAD NACIONAL DE COLOMBIA/2000</t>
  </si>
  <si>
    <t>NO CUMPLE PERFIL. NO ACREDITA POSGRADO NI EXPERIENCIA EN EL AREA SOLICITADA POR EL PERFIL.</t>
  </si>
  <si>
    <t>NO CUMPLE PERFIL. NO SE ESPECIFICA TIEMPO DE DEDICACION  DIARIA EN LAS CONSTANCIAS PRESNTANDAS, POR LO QUE NO ES POSIBLE ASIGNAR PUNTOS.</t>
  </si>
  <si>
    <t>NO CUMPLE PERFIL. NO ACREDITA POSGRADO NI EXPERIENCIA EN EL AREA PROFESIONAL SOLICITADA EN EL PERFIL.</t>
  </si>
  <si>
    <t>ENFERMERABASICA CLINICA / UNIDAD RENAL DEL TOLIMA SAS /6 AÑOS = 5 PUNTOS.  -  EXCEDE PUNTAJE MAXIMO PERMITIDO POR EXPERIENCIA PROFESIONAL.</t>
  </si>
  <si>
    <t>CATEDRATICA / UNIVERSIDAD DEL TOLIMA /2,5 AÑOS = 2,5 PUNTOS.</t>
  </si>
  <si>
    <t>ARTICULO REVISTA "ACTA MEDICA COLOMBIANA" / INDEXADA A2  / 2013 / 4 AUTORES / 2 PUNTOS.  -  ARTICULO REVISTA "ENFERMERIA GLOBAL" / INDEXADA A2  / 2013 / 2 AUTORES / 4 PUNTOS.  -  ARTICULO REVISTA "SALUD HISTORIA Y SANIDAD" / NO INDEXADA   / 2013 / 1 AUTOR / 0,5 PUNTOS.  -  ARTICULO REVISTA "SALUD HISTORIA Y SANIDAD" / NO INDEXADA   / 2013 / 1 AUTOR / 0,5 PUNTOS.  -  LAS PONENCIAS ANEXADAS NO FUERON PRESENTADAS COMO SE SOLICITO EN LOS TERMINOS DE REFERENCIA POR LO QUE NO ES POSIBLE ASIGNAR PUNTOS.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</si>
  <si>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</si>
  <si>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</si>
  <si>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</si>
  <si>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</si>
  <si>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</si>
  <si>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</si>
  <si>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</si>
  <si>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</si>
  <si>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</si>
  <si>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</si>
  <si>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</si>
  <si>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</si>
  <si>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</si>
  <si>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>LOMBO CAICEDO JADITH CRISTINA</t>
  </si>
  <si>
    <t>DIAZ CUELLO LIDILIA ISABEL</t>
  </si>
  <si>
    <t>MOLINA SANCHEZ MARIA YANETH</t>
  </si>
  <si>
    <t>AROZA MURILLO SONIA</t>
  </si>
  <si>
    <t>PIZA FERNANDEZ PATRICIA</t>
  </si>
  <si>
    <t>PROFESIONAL DE ENFERMERÍA, CON TÍTULO DE POSGRADO EN ADMINISTRACIÓN HOSPITALARIA O EN ADMINISTRACIÓN DE SERVICIOS DE SALUD, CON EXPERIENCIA PROFESIONAL DE TRES AÑOS.</t>
  </si>
  <si>
    <t>ESPECIALISTA EN ADMINISTRACION DE EMPRESAS/UNIVERSIDAD DEL TOLIMA/2008/ESPECIALIZACION EN PEDAGOGIA 2 SEMESTRE SE ENCUENTRA CURSANDO ACTUALMENTE
MAGISTER EN ENFERMERIA CON ENFASIS EN GERENCIA EN SALUD Y ENFERMERIA/UNIVERSIDAD NACIONAL DE COLOMBIA/2013</t>
  </si>
  <si>
    <t>SU HOJA DE VIDA LLEGÓ EXTEMPORÁNEA NO ES SUSCEPTIBLE DE REVISIÓN DEL PERFIL - NO CUMPLE PERFIL. NO ACREDITA LA EXPERIENCIA PROFESIONAL SOLICITADA EN EL PERFIL.</t>
  </si>
  <si>
    <t xml:space="preserve">                                                      EVALUACIÓN DE LAS HOJAS DE VIDA PARA EL CUMPLIMIENTO DEL PERFIL DE LOS ASPIRANTES AL CÓDIGO DE CONCURSO CS-O-08-3</t>
  </si>
  <si>
    <r>
      <t xml:space="preserve">NO PRESELECCIONADO 
</t>
    </r>
    <r>
      <rPr>
        <sz val="9"/>
        <rFont val="Arial"/>
        <family val="2"/>
      </rPr>
      <t>NO ACREDITA LA EXPERIENCIA MÍNIMA REQUERIDA EN EL ÁREA. LOS CERTIFICADOS NO CUMPLEN CON LOS TERMINOS DE REFERENCIA DE LA CONVOCATORIA LO CUAL NO PERMITE ESTABLECER EL TIEMPO DE EXPERIENCIA.</t>
    </r>
  </si>
  <si>
    <r>
      <t xml:space="preserve">NO PRESELECCIONADO 
</t>
    </r>
    <r>
      <rPr>
        <sz val="9"/>
        <rFont val="Arial"/>
        <family val="2"/>
      </rPr>
      <t>EL TÍTULO DE POSGRADO NO CORRESPONDE AL REQUERIDO EN EL PERFIL -  NO ACREDITA LA EXPERIENCIA MÍNIMA REQUERIDA. LOS CERTIFICADOS NO CUMPLEN CON LOS TERMINOS DE REFERENCIA DE LA CONVOCATORIA LO CUAL NO PERMITE ESTABLECER EL TIEMPO DE EXPERIENCIA.</t>
    </r>
  </si>
  <si>
    <r>
      <t xml:space="preserve">NO PRESELECCIONADO 
</t>
    </r>
    <r>
      <rPr>
        <sz val="9"/>
        <rFont val="Arial"/>
        <family val="2"/>
      </rPr>
      <t>NO ACREDITA LA EXPERIENCIA MÍNIMA REQUERIDA. LOS CERTIFICADOS NO CUMPLEN CON LOS TERMINOS DE REFERENCIA DE LA CONVOCATORIA LO CUAL NO PERMITE ESTABLECER EL TIEMPO DE EXPERIENCIA.</t>
    </r>
  </si>
  <si>
    <r>
      <t xml:space="preserve">NO PRESELECCIONADO 
</t>
    </r>
    <r>
      <rPr>
        <sz val="9"/>
        <rFont val="Arial"/>
        <family val="2"/>
      </rPr>
      <t>EL TÍTULO DE POSGRADO NO CORRESPONDE AL REQUERIDO EN EL PERFIL -  NO ACREDITA LA EXPERIENCIA MÍNIMA REQUERIDA EN EL ÁREA. LOS CERTIFICADOS NO CUMPLEN CON LOS TERMINOS DE REFERENCIA DE LA CONVOCATORIA LO CUAL NO PERMITE ESTABLECER EL TIEMPO DE EXPERIENCIA.</t>
    </r>
  </si>
  <si>
    <t>2</t>
  </si>
  <si>
    <t>3</t>
  </si>
  <si>
    <t>4</t>
  </si>
  <si>
    <t>1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</si>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</sst>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161926</xdr:rowOff>
    </xdr:from>
    <xdr:to>
      <xdr:col>2</xdr:col>
      <xdr:colOff>495300</xdr:colOff>
      <xdr:row>3</xdr:row>
      <xdr:rowOff>85725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6"/>
          <a:ext cx="21145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260968</xdr:colOff>
      <xdr:row>62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6968" cy="1198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niaaraoz17@hotmail.com" TargetMode="External"/><Relationship Id="rId2" Type="http://schemas.openxmlformats.org/officeDocument/2006/relationships/hyperlink" Target="mailto:Mayamosa_62@hotmail.com" TargetMode="External"/><Relationship Id="rId1" Type="http://schemas.openxmlformats.org/officeDocument/2006/relationships/hyperlink" Target="mailto:emlarah@ut.edu.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atriciapizaf@yahoo.es" TargetMode="External"/><Relationship Id="rId4" Type="http://schemas.openxmlformats.org/officeDocument/2006/relationships/hyperlink" Target="mailto:cristina.lomboz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B9" sqref="B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11" t="s">
        <v>99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Z1" s="121">
        <f>COUNTA(C:C)-1</f>
        <v>5</v>
      </c>
    </row>
    <row r="2" spans="1:26" ht="17.25" thickBot="1" x14ac:dyDescent="0.35">
      <c r="A2" s="211" t="s">
        <v>100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215" t="s">
        <v>93</v>
      </c>
      <c r="B3" s="205" t="s">
        <v>91</v>
      </c>
      <c r="C3" s="205" t="s">
        <v>92</v>
      </c>
      <c r="D3" s="205" t="s">
        <v>89</v>
      </c>
      <c r="E3" s="205" t="s">
        <v>90</v>
      </c>
      <c r="F3" s="205" t="s">
        <v>0</v>
      </c>
      <c r="G3" s="205" t="s">
        <v>1</v>
      </c>
      <c r="H3" s="205" t="s">
        <v>2</v>
      </c>
      <c r="I3" s="208" t="s">
        <v>3</v>
      </c>
      <c r="J3" s="218" t="s">
        <v>4</v>
      </c>
      <c r="K3" s="219"/>
      <c r="L3" s="219"/>
      <c r="M3" s="220"/>
      <c r="N3" s="205" t="s">
        <v>5</v>
      </c>
      <c r="O3" s="205" t="s">
        <v>88</v>
      </c>
      <c r="P3" s="205" t="s">
        <v>6</v>
      </c>
      <c r="Q3" s="213" t="s">
        <v>16</v>
      </c>
      <c r="R3" s="213" t="s">
        <v>17</v>
      </c>
      <c r="S3" s="213" t="s">
        <v>18</v>
      </c>
      <c r="T3" s="213" t="s">
        <v>19</v>
      </c>
      <c r="U3" s="213" t="s">
        <v>20</v>
      </c>
      <c r="V3" s="213" t="s">
        <v>21</v>
      </c>
      <c r="W3" s="213" t="s">
        <v>22</v>
      </c>
      <c r="X3" s="208" t="s">
        <v>97</v>
      </c>
    </row>
    <row r="4" spans="1:26" s="1" customFormat="1" ht="15.75" customHeight="1" thickBot="1" x14ac:dyDescent="0.25">
      <c r="A4" s="216"/>
      <c r="B4" s="206"/>
      <c r="C4" s="206"/>
      <c r="D4" s="206"/>
      <c r="E4" s="206"/>
      <c r="F4" s="206"/>
      <c r="G4" s="206"/>
      <c r="H4" s="206"/>
      <c r="I4" s="209"/>
      <c r="J4" s="208" t="s">
        <v>7</v>
      </c>
      <c r="K4" s="123"/>
      <c r="L4" s="123" t="s">
        <v>8</v>
      </c>
      <c r="M4" s="124"/>
      <c r="N4" s="206"/>
      <c r="O4" s="206"/>
      <c r="P4" s="206"/>
      <c r="Q4" s="214"/>
      <c r="R4" s="214"/>
      <c r="S4" s="214"/>
      <c r="T4" s="214"/>
      <c r="U4" s="214"/>
      <c r="V4" s="214"/>
      <c r="W4" s="214"/>
      <c r="X4" s="209"/>
    </row>
    <row r="5" spans="1:26" s="1" customFormat="1" ht="13.5" customHeight="1" thickBot="1" x14ac:dyDescent="0.25">
      <c r="A5" s="217"/>
      <c r="B5" s="207"/>
      <c r="C5" s="207"/>
      <c r="D5" s="207"/>
      <c r="E5" s="207"/>
      <c r="F5" s="207"/>
      <c r="G5" s="207"/>
      <c r="H5" s="207"/>
      <c r="I5" s="210"/>
      <c r="J5" s="210"/>
      <c r="K5" s="124" t="s">
        <v>85</v>
      </c>
      <c r="L5" s="126" t="s">
        <v>86</v>
      </c>
      <c r="M5" s="126" t="s">
        <v>87</v>
      </c>
      <c r="N5" s="207"/>
      <c r="O5" s="207"/>
      <c r="P5" s="207"/>
      <c r="Q5" s="214"/>
      <c r="R5" s="214"/>
      <c r="S5" s="214"/>
      <c r="T5" s="214"/>
      <c r="U5" s="214"/>
      <c r="V5" s="214"/>
      <c r="W5" s="214"/>
      <c r="X5" s="210"/>
    </row>
    <row r="6" spans="1:26" s="1" customFormat="1" ht="63.75" x14ac:dyDescent="0.2">
      <c r="A6" s="203" t="s">
        <v>165</v>
      </c>
      <c r="B6" s="130" t="s">
        <v>94</v>
      </c>
      <c r="C6" s="172">
        <v>49787659</v>
      </c>
      <c r="D6" s="169" t="s">
        <v>101</v>
      </c>
      <c r="E6" s="125" t="s">
        <v>102</v>
      </c>
      <c r="F6" s="125">
        <v>3004669331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16</v>
      </c>
      <c r="O6" s="125" t="s">
        <v>96</v>
      </c>
      <c r="P6" s="128" t="s">
        <v>133</v>
      </c>
      <c r="Q6" s="131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3">
        <v>0</v>
      </c>
    </row>
    <row r="7" spans="1:26" s="2" customFormat="1" ht="51" x14ac:dyDescent="0.2">
      <c r="A7" s="204" t="s">
        <v>166</v>
      </c>
      <c r="B7" s="133" t="s">
        <v>94</v>
      </c>
      <c r="C7" s="171">
        <v>36169013</v>
      </c>
      <c r="D7" s="170" t="s">
        <v>107</v>
      </c>
      <c r="E7" s="122" t="s">
        <v>108</v>
      </c>
      <c r="F7" s="122">
        <v>3146176223</v>
      </c>
      <c r="G7" s="154" t="s">
        <v>109</v>
      </c>
      <c r="H7" s="122" t="s">
        <v>110</v>
      </c>
      <c r="I7" s="122" t="s">
        <v>111</v>
      </c>
      <c r="J7" s="122" t="s">
        <v>112</v>
      </c>
      <c r="K7" s="122" t="s">
        <v>113</v>
      </c>
      <c r="L7" s="122" t="s">
        <v>98</v>
      </c>
      <c r="M7" s="122" t="s">
        <v>98</v>
      </c>
      <c r="N7" s="122">
        <v>20</v>
      </c>
      <c r="O7" s="122" t="s">
        <v>96</v>
      </c>
      <c r="P7" s="129" t="s">
        <v>134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63.75" x14ac:dyDescent="0.2">
      <c r="A8" s="204" t="s">
        <v>167</v>
      </c>
      <c r="B8" s="133" t="s">
        <v>94</v>
      </c>
      <c r="C8" s="171">
        <v>65763184</v>
      </c>
      <c r="D8" s="170" t="s">
        <v>114</v>
      </c>
      <c r="E8" s="122" t="s">
        <v>115</v>
      </c>
      <c r="F8" s="122">
        <v>3164251324</v>
      </c>
      <c r="G8" s="154" t="s">
        <v>116</v>
      </c>
      <c r="H8" s="122" t="s">
        <v>117</v>
      </c>
      <c r="I8" s="122" t="s">
        <v>95</v>
      </c>
      <c r="J8" s="122" t="s">
        <v>118</v>
      </c>
      <c r="K8" s="122" t="s">
        <v>119</v>
      </c>
      <c r="L8" s="122" t="s">
        <v>98</v>
      </c>
      <c r="M8" s="122" t="s">
        <v>98</v>
      </c>
      <c r="N8" s="122">
        <v>12</v>
      </c>
      <c r="O8" s="122" t="s">
        <v>96</v>
      </c>
      <c r="P8" s="129" t="s">
        <v>135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63.75" x14ac:dyDescent="0.2">
      <c r="A9" s="204" t="s">
        <v>168</v>
      </c>
      <c r="B9" s="133" t="s">
        <v>94</v>
      </c>
      <c r="C9" s="173">
        <v>38143293</v>
      </c>
      <c r="D9" s="170" t="s">
        <v>120</v>
      </c>
      <c r="E9" s="122" t="s">
        <v>121</v>
      </c>
      <c r="F9" s="122">
        <v>3103217539</v>
      </c>
      <c r="G9" s="154" t="s">
        <v>122</v>
      </c>
      <c r="H9" s="122" t="s">
        <v>123</v>
      </c>
      <c r="I9" s="122" t="s">
        <v>95</v>
      </c>
      <c r="J9" s="122" t="s">
        <v>124</v>
      </c>
      <c r="K9" s="122" t="s">
        <v>125</v>
      </c>
      <c r="L9" s="122" t="s">
        <v>126</v>
      </c>
      <c r="M9" s="122" t="s">
        <v>98</v>
      </c>
      <c r="N9" s="122">
        <v>71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89.25" x14ac:dyDescent="0.2">
      <c r="A10" s="204" t="s">
        <v>169</v>
      </c>
      <c r="B10" s="133" t="s">
        <v>94</v>
      </c>
      <c r="C10" s="171">
        <v>39551264</v>
      </c>
      <c r="D10" s="170" t="s">
        <v>127</v>
      </c>
      <c r="E10" s="122" t="s">
        <v>128</v>
      </c>
      <c r="F10" s="122">
        <v>3017688242</v>
      </c>
      <c r="G10" s="154" t="s">
        <v>129</v>
      </c>
      <c r="H10" s="122" t="s">
        <v>130</v>
      </c>
      <c r="I10" s="122" t="s">
        <v>95</v>
      </c>
      <c r="J10" s="122" t="s">
        <v>131</v>
      </c>
      <c r="K10" s="122" t="s">
        <v>132</v>
      </c>
      <c r="L10" s="122" t="s">
        <v>98</v>
      </c>
      <c r="M10" s="122" t="s">
        <v>98</v>
      </c>
      <c r="N10" s="122">
        <v>35</v>
      </c>
      <c r="O10" s="122" t="s">
        <v>96</v>
      </c>
      <c r="P10" s="129" t="s">
        <v>159</v>
      </c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12.75" x14ac:dyDescent="0.2">
      <c r="A11" s="132"/>
      <c r="B11" s="13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32"/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32"/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32"/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32"/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32"/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32"/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32"/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32"/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32"/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32"/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32"/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32"/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32"/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32"/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32"/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32"/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32"/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32"/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32"/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32"/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32"/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32"/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32"/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32"/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32"/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32"/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32"/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32"/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32"/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32"/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32"/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32"/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32"/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32"/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32"/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32"/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32"/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32"/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32"/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32"/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32"/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32"/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32"/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45"/>
      <c r="B55" s="146"/>
      <c r="C55" s="147"/>
      <c r="D55" s="147"/>
      <c r="E55" s="148"/>
      <c r="F55" s="148"/>
      <c r="G55" s="148"/>
      <c r="H55" s="148"/>
      <c r="I55" s="148"/>
      <c r="J55" s="146"/>
      <c r="K55" s="146"/>
      <c r="L55" s="146"/>
      <c r="M55" s="146"/>
      <c r="N55" s="146"/>
      <c r="O55" s="146"/>
      <c r="P55" s="149"/>
      <c r="Q55" s="150"/>
      <c r="R55" s="146"/>
      <c r="S55" s="146"/>
      <c r="T55" s="146"/>
      <c r="U55" s="146"/>
      <c r="V55" s="146"/>
      <c r="W55" s="146"/>
      <c r="X55" s="151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 display="emlarah@ut.edu.co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>
        <v>7</v>
      </c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6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7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64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8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MID(CELL("nombrearchivo",'8'!E9),FIND("]", CELL("nombrearchivo",'8'!E9),1)+1,LEN(CELL("nombrearchivo",'8'!E9))-FIND("]",CELL("nombrearchivo",'8'!E9),1))</f>
        <v>8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6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7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64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8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6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7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64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8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"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6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7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64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8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20" sqref="A20:B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10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7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8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59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LOMBO CAICEDO JADITH CRISTINA</v>
      </c>
      <c r="B10" s="257"/>
      <c r="C10" s="19">
        <f>N14</f>
        <v>4</v>
      </c>
      <c r="D10" s="20"/>
      <c r="E10" s="21">
        <f>N16</f>
        <v>1.5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2.5</v>
      </c>
      <c r="J10" s="22">
        <f>N37</f>
        <v>7</v>
      </c>
      <c r="K10" s="23"/>
      <c r="L10" s="23"/>
      <c r="M10" s="23"/>
      <c r="N10" s="24">
        <f>IF( SUM(C10:J10)&lt;=30,SUM(C10:J10),"EXCEDE LOS 30 PUNTOS")</f>
        <v>23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ENFERMERA/UNIVERSIDAD NACIONAL DE COLOMBIA/2002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ESPECIALISTA EN ADMINISTRACION DE EMPRESAS/UNIVERSIDAD DEL TOLIMA/2008/ESPECIALIZACION EN PEDAGOGIA 2 SEMESTRE SE ENCUENTRA CURSANDO ACTUALMENTE</v>
      </c>
      <c r="F16" s="269"/>
      <c r="G16" s="269"/>
      <c r="H16" s="269"/>
      <c r="I16" s="269"/>
      <c r="J16" s="269"/>
      <c r="K16" s="269"/>
      <c r="L16" s="270"/>
      <c r="M16" s="29"/>
      <c r="N16" s="30">
        <v>1.5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6"/>
      <c r="E18" s="269" t="str">
        <f ca="1">(INDIRECT("GENERAL!L"&amp;P2+5))</f>
        <v>MAGISTER EN ENFERMERIA CON ENFASIS EN GERENCIA EN SALUD Y ENFERMERIA/UNIVERSIDAD NACIONAL DE COLOMBIA/2013</v>
      </c>
      <c r="F18" s="269"/>
      <c r="G18" s="269"/>
      <c r="H18" s="269"/>
      <c r="I18" s="269"/>
      <c r="J18" s="269"/>
      <c r="K18" s="269"/>
      <c r="L18" s="270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>
        <v>0</v>
      </c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8.5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 t="s">
        <v>136</v>
      </c>
      <c r="E25" s="264"/>
      <c r="F25" s="264"/>
      <c r="G25" s="264"/>
      <c r="H25" s="264"/>
      <c r="I25" s="264"/>
      <c r="J25" s="264"/>
      <c r="K25" s="264"/>
      <c r="L25" s="265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5"/>
      <c r="N27" s="161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 t="s">
        <v>137</v>
      </c>
      <c r="E30" s="264"/>
      <c r="F30" s="264"/>
      <c r="G30" s="264"/>
      <c r="H30" s="264"/>
      <c r="I30" s="264"/>
      <c r="J30" s="264"/>
      <c r="K30" s="264"/>
      <c r="L30" s="265"/>
      <c r="M30" s="29"/>
      <c r="N30" s="30">
        <v>2.5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5"/>
      <c r="N32" s="161">
        <f>IF(N30&lt;=5,N30,"EXCEDE LOS 5 PUNTOS PERMITIDOS")</f>
        <v>2.5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96.75" customHeight="1" thickBot="1" x14ac:dyDescent="0.3">
      <c r="A35" s="266" t="s">
        <v>39</v>
      </c>
      <c r="B35" s="267"/>
      <c r="C35" s="28"/>
      <c r="D35" s="263" t="s">
        <v>138</v>
      </c>
      <c r="E35" s="264"/>
      <c r="F35" s="264"/>
      <c r="G35" s="264"/>
      <c r="H35" s="264"/>
      <c r="I35" s="264"/>
      <c r="J35" s="264"/>
      <c r="K35" s="264"/>
      <c r="L35" s="265"/>
      <c r="M35" s="29"/>
      <c r="N35" s="30">
        <v>7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5"/>
      <c r="N37" s="161">
        <f>IF(N35&lt;=10,N35,"EXCEDE LOS 10 PUNTOS PERMITIDOS")</f>
        <v>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23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0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23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23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yn4IPuQ2PUtwEEbo3EzWQCtaWXgd5ZJIM3/Jgf/IfNtSPEWbssR+koGkx+vTq9faC8dg8sfjMsyEaNZMelRXLA==" saltValue="YgR32ITf1rwZ6zxHyO1GKA==" spinCount="100000" sheet="1" objects="1" scenario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6"/>
  <sheetViews>
    <sheetView topLeftCell="A4" workbookViewId="0">
      <selection activeCell="D8" sqref="D8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2" customWidth="1"/>
    <col min="5" max="5" width="35.42578125" customWidth="1"/>
    <col min="6" max="6" width="23.42578125" customWidth="1"/>
    <col min="7" max="8" width="11" customWidth="1"/>
    <col min="9" max="9" width="12.85546875" customWidth="1"/>
    <col min="10" max="10" width="36.85546875" customWidth="1"/>
  </cols>
  <sheetData>
    <row r="1" spans="1:10" ht="18" x14ac:dyDescent="0.25">
      <c r="A1" s="356" t="s">
        <v>139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5">
      <c r="A2" s="357" t="s">
        <v>160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.75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.75" thickBot="1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41.25" customHeight="1" thickBot="1" x14ac:dyDescent="0.3">
      <c r="A5" s="358" t="s">
        <v>140</v>
      </c>
      <c r="B5" s="358" t="s">
        <v>141</v>
      </c>
      <c r="C5" s="358" t="s">
        <v>142</v>
      </c>
      <c r="D5" s="360" t="s">
        <v>143</v>
      </c>
      <c r="E5" s="361"/>
      <c r="F5" s="362" t="s">
        <v>144</v>
      </c>
      <c r="G5" s="360" t="s">
        <v>145</v>
      </c>
      <c r="H5" s="361"/>
      <c r="I5" s="364" t="s">
        <v>146</v>
      </c>
      <c r="J5" s="362" t="s">
        <v>6</v>
      </c>
    </row>
    <row r="6" spans="1:10" ht="15.75" thickBot="1" x14ac:dyDescent="0.3">
      <c r="A6" s="359"/>
      <c r="B6" s="359"/>
      <c r="C6" s="359"/>
      <c r="D6" s="176" t="s">
        <v>7</v>
      </c>
      <c r="E6" s="176" t="s">
        <v>8</v>
      </c>
      <c r="F6" s="363"/>
      <c r="G6" s="177" t="s">
        <v>147</v>
      </c>
      <c r="H6" s="177" t="s">
        <v>148</v>
      </c>
      <c r="I6" s="365"/>
      <c r="J6" s="363"/>
    </row>
    <row r="7" spans="1:10" ht="114.75" x14ac:dyDescent="0.25">
      <c r="A7" s="178">
        <v>1</v>
      </c>
      <c r="B7" s="179" t="s">
        <v>152</v>
      </c>
      <c r="C7" s="350" t="s">
        <v>99</v>
      </c>
      <c r="D7" s="180" t="s">
        <v>124</v>
      </c>
      <c r="E7" s="180" t="s">
        <v>158</v>
      </c>
      <c r="F7" s="353" t="s">
        <v>157</v>
      </c>
      <c r="G7" s="181" t="s">
        <v>149</v>
      </c>
      <c r="H7" s="181"/>
      <c r="I7" s="182">
        <v>23</v>
      </c>
      <c r="J7" s="183" t="s">
        <v>150</v>
      </c>
    </row>
    <row r="8" spans="1:10" ht="108.75" x14ac:dyDescent="0.25">
      <c r="A8" s="198">
        <f>+A7+1</f>
        <v>2</v>
      </c>
      <c r="B8" s="199" t="s">
        <v>153</v>
      </c>
      <c r="C8" s="351"/>
      <c r="D8" s="122" t="s">
        <v>105</v>
      </c>
      <c r="E8" s="122" t="s">
        <v>106</v>
      </c>
      <c r="F8" s="354"/>
      <c r="G8" s="200"/>
      <c r="H8" s="200" t="s">
        <v>149</v>
      </c>
      <c r="I8" s="201">
        <v>0</v>
      </c>
      <c r="J8" s="202" t="s">
        <v>162</v>
      </c>
    </row>
    <row r="9" spans="1:10" ht="96.75" x14ac:dyDescent="0.25">
      <c r="A9" s="198">
        <f t="shared" ref="A9:A11" si="0">+A8+1</f>
        <v>3</v>
      </c>
      <c r="B9" s="199" t="s">
        <v>154</v>
      </c>
      <c r="C9" s="351"/>
      <c r="D9" s="122" t="s">
        <v>112</v>
      </c>
      <c r="E9" s="122" t="s">
        <v>113</v>
      </c>
      <c r="F9" s="354"/>
      <c r="G9" s="200"/>
      <c r="H9" s="200" t="s">
        <v>149</v>
      </c>
      <c r="I9" s="201">
        <v>0</v>
      </c>
      <c r="J9" s="202" t="s">
        <v>161</v>
      </c>
    </row>
    <row r="10" spans="1:10" ht="89.25" x14ac:dyDescent="0.25">
      <c r="A10" s="198">
        <f t="shared" si="0"/>
        <v>4</v>
      </c>
      <c r="B10" s="199" t="s">
        <v>156</v>
      </c>
      <c r="C10" s="351"/>
      <c r="D10" s="122" t="s">
        <v>131</v>
      </c>
      <c r="E10" s="122" t="s">
        <v>132</v>
      </c>
      <c r="F10" s="354"/>
      <c r="G10" s="200"/>
      <c r="H10" s="200" t="s">
        <v>149</v>
      </c>
      <c r="I10" s="201">
        <v>0</v>
      </c>
      <c r="J10" s="202" t="s">
        <v>163</v>
      </c>
    </row>
    <row r="11" spans="1:10" ht="121.5" thickBot="1" x14ac:dyDescent="0.3">
      <c r="A11" s="184">
        <f t="shared" si="0"/>
        <v>5</v>
      </c>
      <c r="B11" s="185" t="s">
        <v>155</v>
      </c>
      <c r="C11" s="352"/>
      <c r="D11" s="186" t="s">
        <v>118</v>
      </c>
      <c r="E11" s="186" t="s">
        <v>119</v>
      </c>
      <c r="F11" s="355"/>
      <c r="G11" s="187"/>
      <c r="H11" s="187" t="s">
        <v>149</v>
      </c>
      <c r="I11" s="188">
        <v>0</v>
      </c>
      <c r="J11" s="189" t="s">
        <v>164</v>
      </c>
    </row>
    <row r="12" spans="1:10" ht="18" x14ac:dyDescent="0.25">
      <c r="A12" s="190" t="s">
        <v>151</v>
      </c>
      <c r="B12" s="191"/>
      <c r="C12" s="191"/>
      <c r="D12" s="191"/>
      <c r="E12" s="191"/>
      <c r="F12" s="192"/>
      <c r="G12" s="193"/>
      <c r="H12" s="194"/>
      <c r="I12" s="195"/>
      <c r="J12" s="196"/>
    </row>
    <row r="13" spans="1:10" x14ac:dyDescent="0.25">
      <c r="B13" s="197"/>
    </row>
    <row r="16" spans="1:10" x14ac:dyDescent="0.25">
      <c r="B16" s="197"/>
    </row>
  </sheetData>
  <sheetProtection algorithmName="SHA-512" hashValue="iQ0IHEYKJpni7gCChg45LnNLzFmJJFwwnEzzilkVeZP0u7k2U9z40aAsxgyh7wUjanMxWrwtN6NIL3UQ4YxCPg==" saltValue="lwpMasNG2RnJyya6xfnhcw==" spinCount="100000" sheet="1" objects="1" scenarios="1"/>
  <mergeCells count="12">
    <mergeCell ref="C7:C11"/>
    <mergeCell ref="F7:F11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.15748031496062992" bottom="0.15748031496062992" header="0.31496062992125984" footer="0.31496062992125984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4"/>
  <sheetViews>
    <sheetView tabSelected="1" zoomScale="115" zoomScaleNormal="115" workbookViewId="0">
      <selection activeCell="C66" sqref="C66"/>
    </sheetView>
  </sheetViews>
  <sheetFormatPr baseColWidth="10" defaultRowHeight="15" x14ac:dyDescent="0.25"/>
  <sheetData>
    <row r="64" spans="1:1" x14ac:dyDescent="0.25">
      <c r="A64" s="190" t="s">
        <v>151</v>
      </c>
    </row>
  </sheetData>
  <sheetProtection algorithmName="SHA-512" hashValue="9adV4+rl+KjZNlEg0ATWfRQcoN9bjtyiehkC56A19OlJrYrno1GKhQQXWepEPVJ2Crl9MzYueQS/Xx6ejaV/Fg==" saltValue="fl0CB+yYaZr+DBfrmNj9a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J45" sqref="J4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8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LOMBO CAICEDO JADITH CRISTINA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ENFERMERA/UNIVERSIDAD NACIONAL DE COLOMBIA/2002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ESPECIALISTA EN ADMINISTRACION DE EMPRESAS/UNIVERSIDAD DEL TOLIMA/2008/ESPECIALIZACION EN PEDAGOGIA 2 SEMESTRE SE ENCUENTRA CURSANDO ACTUALMENTE</v>
      </c>
      <c r="F16" s="269"/>
      <c r="G16" s="269"/>
      <c r="H16" s="269"/>
      <c r="I16" s="269"/>
      <c r="J16" s="269"/>
      <c r="K16" s="269"/>
      <c r="L16" s="270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35"/>
      <c r="E18" s="269" t="str">
        <f ca="1">(INDIRECT("GENERAL!L"&amp;P2+5))</f>
        <v>MAGISTER EN ENFERMERIA CON ENFASIS EN GERENCIA EN SALUD Y ENFERMERIA/UNIVERSIDAD NACIONAL DE COLOMBIA/2013</v>
      </c>
      <c r="F18" s="269"/>
      <c r="G18" s="269"/>
      <c r="H18" s="269"/>
      <c r="I18" s="269"/>
      <c r="J18" s="269"/>
      <c r="K18" s="269"/>
      <c r="L18" s="270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3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3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3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92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7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8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59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MOLINA SANCHEZ MARIA YANETH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ENFERMERIA/UNIVERSIDAD SURCOLOMBIANA/1985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ESPECIALISTA EN ADMINISTRACION HOSPITALARIA/ESCUELA DE ADMINISTRACION DE NEGOCIOS EAN/2001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6"/>
      <c r="E18" s="269" t="str">
        <f ca="1">(INDIRECT("GENERAL!L"&amp;P2+5))</f>
        <v>NO REGISTRA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0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7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8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59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AROZA MURILLO SONIA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ENFERMERO/UNIVERSIDAD DEL TOLIMA/2001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ESPECIALISTA EN AUDITORIA Y GARANTIA DE LA CALIDAD EN SALUD /UNIVERSIDAD EAN/2013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6"/>
      <c r="E18" s="269" t="str">
        <f ca="1">(INDIRECT("GENERAL!L"&amp;P2+5))</f>
        <v>NO REGISTRA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0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7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8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59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PIZA FERNANDEZ PATRICIA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ENFERMERA/UNIVERSIDAD DEL NORTE/1985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ESPECIALISTA EN ADMINISTRACION HOSPITALARIA/ESCUELA DE ADMINISTRACION DE NEGOCIOS EAN/1995/ESPECIALISTA EN INSTITUCIONES JURICO POLITICAS Y DERECHO PUBLICO/UNIVERSIDAD NACIONAL DE COLOMBIA/2000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6"/>
      <c r="E18" s="269" t="str">
        <f ca="1">(INDIRECT("GENERAL!L"&amp;P2+5))</f>
        <v>NO REGISTRA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0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2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CS-O-08-3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6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7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64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8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1</vt:lpstr>
      <vt:lpstr>EVALUACIÓN DEL PERFIL</vt:lpstr>
      <vt:lpstr>INFORMACIÓN </vt:lpstr>
      <vt:lpstr>4</vt:lpstr>
      <vt:lpstr>2</vt:lpstr>
      <vt:lpstr>3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2014-04-29T14:29:42Z</cp:lastPrinted>
  <dcterms:created xsi:type="dcterms:W3CDTF">2014-02-18T13:10:52Z</dcterms:created>
  <dcterms:modified xsi:type="dcterms:W3CDTF">2014-04-30T05:46:36Z</dcterms:modified>
</cp:coreProperties>
</file>