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D14" i="19"/>
  <c r="D20" i="2"/>
  <c r="E16" i="18"/>
  <c r="E16" i="21"/>
  <c r="N40" i="2" l="1"/>
  <c r="N10" i="21"/>
  <c r="I10" i="21"/>
  <c r="N97" i="18"/>
  <c r="H10" i="18"/>
  <c r="N10" i="18" s="1"/>
  <c r="Z2" i="1"/>
  <c r="E18" i="21"/>
  <c r="E18" i="2"/>
  <c r="E16" i="20"/>
  <c r="D20" i="18"/>
  <c r="E18" i="20"/>
  <c r="E16" i="2"/>
  <c r="D20" i="21"/>
  <c r="A10" i="20"/>
  <c r="A10" i="21"/>
  <c r="A10" i="2"/>
  <c r="D20" i="19"/>
  <c r="A10" i="19"/>
  <c r="D14" i="18"/>
  <c r="E16" i="19"/>
  <c r="D14" i="2"/>
  <c r="D14" i="21"/>
  <c r="E18" i="19"/>
  <c r="D20" i="20"/>
  <c r="E18" i="18"/>
  <c r="A10" i="18"/>
  <c r="E3" i="19" l="1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I10" i="2"/>
  <c r="V6" i="1"/>
  <c r="J10" i="2"/>
  <c r="N10" i="2" l="1"/>
  <c r="N92" i="2"/>
  <c r="N97" i="2" s="1"/>
  <c r="X6" i="1"/>
</calcChain>
</file>

<file path=xl/sharedStrings.xml><?xml version="1.0" encoding="utf-8"?>
<sst xmlns="http://schemas.openxmlformats.org/spreadsheetml/2006/main" count="520" uniqueCount="104">
  <si>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</si>
  <si>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</si>
  <si>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</si>
  <si>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</si>
  <si>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</si>
  <si>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</si>
  <si>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</si>
  <si>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</si>
  <si>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</si>
  <si>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</si>
  <si>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</si>
  <si>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</si>
  <si>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</si>
  <si>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</si>
  <si>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</si>
  <si>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</si>
  <si>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</si>
  <si>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</si>
  <si>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</si>
  <si>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</si>
  <si>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</si>
  <si>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</si>
  <si>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</si>
  <si>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</si>
  <si>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</si>
  <si>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</si>
  <si>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</si>
  <si>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</si>
  <si>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</si>
  <si>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</si>
  <si>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</si>
  <si>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</si>
  <si>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</si>
  <si>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</si>
  <si>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</si>
  <si>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</si>
  <si>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</si>
  <si>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</si>
  <si>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</si>
  <si>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</si>
  <si>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</si>
  <si>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</si>
  <si>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</si>
  <si>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</si>
  <si>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</si>
  <si>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</si>
  <si>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</si>
  <si>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</si>
  <si>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</si>
  <si>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</si>
  <si>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</si>
  <si>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</si>
  <si>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</si>
  <si>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</si>
  <si>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</si>
  <si>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</si>
  <si>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</si>
  <si>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</si>
  <si>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</si>
  <si>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</si>
  <si>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</si>
  <si>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</si>
  <si>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</si>
  <si>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</si>
  <si>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</si>
  <si>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</si>
  <si>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</si>
  <si>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</si>
  <si>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</si>
  <si>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</si>
  <si>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</si>
  <si>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</si>
  <si>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</si>
  <si>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</si>
  <si>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</si>
  <si>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</si>
  <si>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</si>
  <si>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</si>
  <si>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</si>
  <si>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</si>
  <si>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</si>
  <si>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</si>
  <si>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</si>
  <si>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</si>
  <si>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</si>
  <si>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</si>
  <si>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</si>
  <si>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</si>
  <si>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</si>
  <si>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</si>
  <si>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</si>
  <si>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</si>
  <si>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</si>
  <si>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</si>
  <si>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</si>
  <si>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GOBERNACIÓN DEL TOLIMA /2 AÑOS /2 PUNTOS - CAMARA DE COMERCIO DE BOGOTÁ /2 AÑOS /2 PUNTOS.</t>
  </si>
  <si>
    <t>UNAD /2 AÑOS /2 PUNTOS - UNIVERSIDAD SANTO TOMAS /1.3 AÑOS/1.3 PUNTOS.</t>
  </si>
  <si>
    <t>REVISTA "CUARNOS INFORMATICOS" INDEXADA A1 /1 AUTOR /4 PUNTOS - REVISTA "INGENIERÍA HOY" NO INDEXADA /0.5 PUNTOS.</t>
  </si>
  <si>
    <t>CIENCIAS DE LA SALUD</t>
  </si>
  <si>
    <t>CS-O-08-2</t>
  </si>
  <si>
    <t>VICERRECTORÍA ACADÉMICA</t>
  </si>
  <si>
    <t>VAC/BENÍTEZ/YOLANDA O.</t>
  </si>
  <si>
    <t xml:space="preserve">                                                             EVALUACIÓN DE LAS HOJAS DE VIDA PARA EL CUMPLIMIENTO DEL PERFIL DE LOS ASPIRANTES AL CÓDIGO DE CONCURSO CS-O-08-2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</si>
  <si>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NO SE PRESENTÓ NINGUNA HOJA DE VIDA PARA ESTE CÓDIGO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</si>
</sst>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2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2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5" borderId="13" xfId="4" applyFont="1" applyFill="1" applyBorder="1" applyAlignment="1">
      <alignment horizontal="justify" vertical="center" wrapText="1"/>
    </xf>
    <xf numFmtId="0" fontId="31" fillId="5" borderId="14" xfId="0" applyFont="1" applyFill="1" applyBorder="1" applyAlignment="1">
      <alignment horizontal="justify" vertical="center" wrapText="1"/>
    </xf>
    <xf numFmtId="0" fontId="31" fillId="5" borderId="15" xfId="0" applyFont="1" applyFill="1" applyBorder="1" applyAlignment="1">
      <alignment horizontal="justify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647700</xdr:colOff>
      <xdr:row>2</xdr:row>
      <xdr:rowOff>123825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200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E9" sqref="E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0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Z1" s="121">
        <f>COUNTA(C:C)-1</f>
        <v>0</v>
      </c>
    </row>
    <row r="2" spans="1:26" ht="17.25" thickBot="1" x14ac:dyDescent="0.35">
      <c r="A2" s="180" t="s">
        <v>99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84" t="s">
        <v>93</v>
      </c>
      <c r="B3" s="174" t="s">
        <v>91</v>
      </c>
      <c r="C3" s="174" t="s">
        <v>92</v>
      </c>
      <c r="D3" s="174" t="s">
        <v>89</v>
      </c>
      <c r="E3" s="174" t="s">
        <v>90</v>
      </c>
      <c r="F3" s="174" t="s">
        <v>0</v>
      </c>
      <c r="G3" s="174" t="s">
        <v>1</v>
      </c>
      <c r="H3" s="174" t="s">
        <v>2</v>
      </c>
      <c r="I3" s="177" t="s">
        <v>3</v>
      </c>
      <c r="J3" s="187" t="s">
        <v>4</v>
      </c>
      <c r="K3" s="188"/>
      <c r="L3" s="188"/>
      <c r="M3" s="189"/>
      <c r="N3" s="174" t="s">
        <v>5</v>
      </c>
      <c r="O3" s="174" t="s">
        <v>88</v>
      </c>
      <c r="P3" s="174" t="s">
        <v>6</v>
      </c>
      <c r="Q3" s="182" t="s">
        <v>16</v>
      </c>
      <c r="R3" s="182" t="s">
        <v>17</v>
      </c>
      <c r="S3" s="182" t="s">
        <v>18</v>
      </c>
      <c r="T3" s="182" t="s">
        <v>19</v>
      </c>
      <c r="U3" s="182" t="s">
        <v>20</v>
      </c>
      <c r="V3" s="182" t="s">
        <v>21</v>
      </c>
      <c r="W3" s="182" t="s">
        <v>22</v>
      </c>
      <c r="X3" s="177" t="s">
        <v>94</v>
      </c>
    </row>
    <row r="4" spans="1:26" s="1" customFormat="1" ht="15.75" customHeight="1" thickBot="1" x14ac:dyDescent="0.25">
      <c r="A4" s="185"/>
      <c r="B4" s="175"/>
      <c r="C4" s="175"/>
      <c r="D4" s="175"/>
      <c r="E4" s="175"/>
      <c r="F4" s="175"/>
      <c r="G4" s="175"/>
      <c r="H4" s="175"/>
      <c r="I4" s="178"/>
      <c r="J4" s="177" t="s">
        <v>7</v>
      </c>
      <c r="K4" s="123"/>
      <c r="L4" s="123" t="s">
        <v>8</v>
      </c>
      <c r="M4" s="124"/>
      <c r="N4" s="175"/>
      <c r="O4" s="175"/>
      <c r="P4" s="175"/>
      <c r="Q4" s="183"/>
      <c r="R4" s="183"/>
      <c r="S4" s="183"/>
      <c r="T4" s="183"/>
      <c r="U4" s="183"/>
      <c r="V4" s="183"/>
      <c r="W4" s="183"/>
      <c r="X4" s="178"/>
    </row>
    <row r="5" spans="1:26" s="1" customFormat="1" ht="13.5" customHeight="1" thickBot="1" x14ac:dyDescent="0.25">
      <c r="A5" s="186"/>
      <c r="B5" s="176"/>
      <c r="C5" s="176"/>
      <c r="D5" s="176"/>
      <c r="E5" s="176"/>
      <c r="F5" s="176"/>
      <c r="G5" s="176"/>
      <c r="H5" s="176"/>
      <c r="I5" s="179"/>
      <c r="J5" s="179"/>
      <c r="K5" s="124" t="s">
        <v>85</v>
      </c>
      <c r="L5" s="126" t="s">
        <v>86</v>
      </c>
      <c r="M5" s="126" t="s">
        <v>87</v>
      </c>
      <c r="N5" s="176"/>
      <c r="O5" s="176"/>
      <c r="P5" s="176"/>
      <c r="Q5" s="183"/>
      <c r="R5" s="183"/>
      <c r="S5" s="183"/>
      <c r="T5" s="183"/>
      <c r="U5" s="183"/>
      <c r="V5" s="183"/>
      <c r="W5" s="183"/>
      <c r="X5" s="179"/>
    </row>
    <row r="6" spans="1:26" s="1" customFormat="1" ht="15" x14ac:dyDescent="0.2">
      <c r="A6" s="130">
        <v>1</v>
      </c>
      <c r="B6" s="131"/>
      <c r="C6" s="125"/>
      <c r="D6" s="125"/>
      <c r="E6" s="125"/>
      <c r="F6" s="125"/>
      <c r="G6" s="127"/>
      <c r="H6" s="125"/>
      <c r="I6" s="125"/>
      <c r="J6" s="125"/>
      <c r="K6" s="125"/>
      <c r="L6" s="125"/>
      <c r="M6" s="125"/>
      <c r="N6" s="125"/>
      <c r="O6" s="125"/>
      <c r="P6" s="128"/>
      <c r="Q6" s="132">
        <f>'1'!C10</f>
        <v>4</v>
      </c>
      <c r="R6" s="153">
        <f>'1'!E10</f>
        <v>0</v>
      </c>
      <c r="S6" s="153">
        <f>'1'!F10</f>
        <v>3</v>
      </c>
      <c r="T6" s="153">
        <f>'1'!G10</f>
        <v>3</v>
      </c>
      <c r="U6" s="153">
        <f>'1'!N27</f>
        <v>4</v>
      </c>
      <c r="V6" s="153">
        <f>'1'!N32</f>
        <v>3.3</v>
      </c>
      <c r="W6" s="153">
        <f>'1'!N37</f>
        <v>4.5</v>
      </c>
      <c r="X6" s="154">
        <f>'1'!N40</f>
        <v>21.8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"/>
  <sheetViews>
    <sheetView tabSelected="1"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4" customWidth="1"/>
    <col min="4" max="5" width="25.140625" customWidth="1"/>
    <col min="6" max="6" width="23.42578125" customWidth="1"/>
    <col min="7" max="8" width="9.7109375" customWidth="1"/>
    <col min="9" max="9" width="14.7109375" customWidth="1"/>
    <col min="10" max="10" width="30.85546875" customWidth="1"/>
  </cols>
  <sheetData>
    <row r="1" spans="1:10" ht="18" x14ac:dyDescent="0.25">
      <c r="A1" s="190" t="s">
        <v>100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1" t="s">
        <v>102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6.5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13.25" customHeight="1" thickBot="1" x14ac:dyDescent="0.3">
      <c r="A4" s="192" t="s">
        <v>103</v>
      </c>
      <c r="B4" s="193"/>
      <c r="C4" s="193"/>
      <c r="D4" s="193"/>
      <c r="E4" s="193"/>
      <c r="F4" s="193"/>
      <c r="G4" s="193"/>
      <c r="H4" s="193"/>
      <c r="I4" s="193"/>
      <c r="J4" s="194"/>
    </row>
    <row r="5" spans="1:10" ht="18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8" x14ac:dyDescent="0.25">
      <c r="A6" s="166" t="s">
        <v>101</v>
      </c>
      <c r="B6" s="167"/>
      <c r="C6" s="167"/>
      <c r="D6" s="167"/>
      <c r="E6" s="167"/>
      <c r="F6" s="168"/>
      <c r="G6" s="169"/>
      <c r="H6" s="170"/>
      <c r="I6" s="171"/>
      <c r="J6" s="172"/>
    </row>
    <row r="7" spans="1:10" x14ac:dyDescent="0.25">
      <c r="B7" s="173"/>
    </row>
    <row r="10" spans="1:10" x14ac:dyDescent="0.25">
      <c r="B10" s="173"/>
    </row>
  </sheetData>
  <sheetProtection algorithmName="SHA-512" hashValue="wbseBIVaN/MC4MTkWpGYG5z8cJa7PBLr66j9zEkPpGeBCQD8BhJHLlaUNDsWhxZr1bY9wEBwm1Lg3qyKm1Ec8A==" saltValue="pjMQqxNWYw3aVkn8el6gcw==" spinCount="100000" sheet="1" objects="1" scenarios="1"/>
  <mergeCells count="3">
    <mergeCell ref="A1:J1"/>
    <mergeCell ref="A2:J2"/>
    <mergeCell ref="A4:J4"/>
  </mergeCells>
  <pageMargins left="0.11811023622047245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5" sqref="E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CS-O-08-2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6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8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4</v>
      </c>
      <c r="I10" s="21">
        <f>N32</f>
        <v>3.3</v>
      </c>
      <c r="J10" s="22">
        <f>N37</f>
        <v>4.5</v>
      </c>
      <c r="K10" s="23"/>
      <c r="L10" s="23"/>
      <c r="M10" s="23"/>
      <c r="N10" s="24">
        <f>IF( SUM(C10:J10)&lt;=30,SUM(C10:J10),"EXCEDE LOS 30 PUNTOS")</f>
        <v>21.8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35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>
        <v>3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 t="s">
        <v>95</v>
      </c>
      <c r="E25" s="238"/>
      <c r="F25" s="238"/>
      <c r="G25" s="238"/>
      <c r="H25" s="238"/>
      <c r="I25" s="238"/>
      <c r="J25" s="238"/>
      <c r="K25" s="238"/>
      <c r="L25" s="239"/>
      <c r="M25" s="29"/>
      <c r="N25" s="30">
        <v>4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38"/>
      <c r="N27" s="162">
        <f>IF(N25&lt;=5,N25,"EXCEDE LOS 5 PUNTOS PERMITIDOS")</f>
        <v>4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 t="s">
        <v>96</v>
      </c>
      <c r="E30" s="238"/>
      <c r="F30" s="238"/>
      <c r="G30" s="238"/>
      <c r="H30" s="238"/>
      <c r="I30" s="238"/>
      <c r="J30" s="238"/>
      <c r="K30" s="238"/>
      <c r="L30" s="239"/>
      <c r="M30" s="29"/>
      <c r="N30" s="30">
        <v>3.3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38"/>
      <c r="N32" s="162">
        <f>IF(N30&lt;=5,N30,"EXCEDE LOS 5 PUNTOS PERMITIDOS")</f>
        <v>3.3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 t="s">
        <v>97</v>
      </c>
      <c r="E35" s="238"/>
      <c r="F35" s="238"/>
      <c r="G35" s="238"/>
      <c r="H35" s="238"/>
      <c r="I35" s="238"/>
      <c r="J35" s="238"/>
      <c r="K35" s="238"/>
      <c r="L35" s="239"/>
      <c r="M35" s="29"/>
      <c r="N35" s="30">
        <v>4.5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38"/>
      <c r="N37" s="162">
        <f>IF(N35&lt;=10,N35,"EXCEDE LOS 10 PUNTOS PERMITIDOS")</f>
        <v>4.5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21.8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92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21.8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21.8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CS-O-08-2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CS-O-08-2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CS-O-08-2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CS-O-08-2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2014-04-29T16:24:25Z</cp:lastPrinted>
  <dcterms:created xsi:type="dcterms:W3CDTF">2014-02-18T13:10:52Z</dcterms:created>
  <dcterms:modified xsi:type="dcterms:W3CDTF">2014-04-30T05:46:28Z</dcterms:modified>
</cp:coreProperties>
</file>