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3"/>
  </bookViews>
  <sheets>
    <sheet name="GENERAL" sheetId="1" state="hidden" r:id="rId1"/>
    <sheet name="1" sheetId="2" r:id="rId2"/>
    <sheet name="EVALUACIÓN DEL PERFIL" sheetId="22" r:id="rId3"/>
    <sheet name="INFORMACIÓN IMPORTANTE" sheetId="23" r:id="rId4"/>
    <sheet name="2" sheetId="18" state="hidden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A6" i="22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H10" i="19" s="1"/>
  <c r="N22" i="19"/>
  <c r="J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E16" i="18"/>
  <c r="E16" i="21"/>
  <c r="D20" i="2"/>
  <c r="D14" i="19"/>
  <c r="N10" i="19" l="1"/>
  <c r="N65" i="21"/>
  <c r="N66" i="21" s="1"/>
  <c r="N93" i="21" s="1"/>
  <c r="N40" i="20"/>
  <c r="N92" i="20" s="1"/>
  <c r="N65" i="20"/>
  <c r="N66" i="20" s="1"/>
  <c r="N93" i="20" s="1"/>
  <c r="N65" i="18"/>
  <c r="N66" i="18" s="1"/>
  <c r="N93" i="18" s="1"/>
  <c r="N97" i="18" s="1"/>
  <c r="N40" i="18"/>
  <c r="N92" i="18" s="1"/>
  <c r="N40" i="19"/>
  <c r="N92" i="19" s="1"/>
  <c r="N65" i="19"/>
  <c r="N66" i="19" s="1"/>
  <c r="N93" i="19" s="1"/>
  <c r="N10" i="20"/>
  <c r="N40" i="21"/>
  <c r="N92" i="21" s="1"/>
  <c r="N97" i="21" s="1"/>
  <c r="N40" i="2"/>
  <c r="I10" i="21"/>
  <c r="N10" i="21" s="1"/>
  <c r="H10" i="18"/>
  <c r="N10" i="18" s="1"/>
  <c r="Z2" i="1"/>
  <c r="E18" i="18"/>
  <c r="D20" i="20"/>
  <c r="D20" i="19"/>
  <c r="D14" i="2"/>
  <c r="A10" i="20"/>
  <c r="E16" i="19"/>
  <c r="E18" i="19"/>
  <c r="D14" i="21"/>
  <c r="A10" i="2"/>
  <c r="D20" i="21"/>
  <c r="A10" i="19"/>
  <c r="D14" i="18"/>
  <c r="E18" i="21"/>
  <c r="E18" i="2"/>
  <c r="E18" i="20"/>
  <c r="E16" i="20"/>
  <c r="D20" i="18"/>
  <c r="A10" i="18"/>
  <c r="E16" i="2"/>
  <c r="A10" i="21"/>
  <c r="N97" i="19" l="1"/>
  <c r="N97" i="20"/>
  <c r="E3" i="19"/>
  <c r="E3" i="20"/>
  <c r="E3" i="18"/>
  <c r="E3" i="2"/>
  <c r="E3" i="21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72" i="2" l="1"/>
  <c r="N73" i="2" s="1"/>
  <c r="N94" i="2" s="1"/>
  <c r="N65" i="2"/>
  <c r="N66" i="2" s="1"/>
  <c r="N93" i="2" s="1"/>
  <c r="I10" i="2"/>
  <c r="J10" i="2"/>
  <c r="N92" i="2" l="1"/>
  <c r="N97" i="2" s="1"/>
</calcChain>
</file>

<file path=xl/sharedStrings.xml><?xml version="1.0" encoding="utf-8"?>
<sst xmlns="http://schemas.openxmlformats.org/spreadsheetml/2006/main" count="549" uniqueCount="126">
  <si>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</si>
  <si>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</si>
  <si>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</si>
  <si>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</si>
  <si>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</si>
  <si>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</si>
  <si>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</si>
  <si>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</si>
  <si>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</si>
  <si>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</si>
  <si>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</si>
  <si>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</si>
  <si>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</si>
  <si>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</si>
  <si>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</si>
  <si>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</si>
  <si>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</si>
  <si>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</si>
  <si>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</si>
  <si>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</si>
  <si>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</si>
  <si>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</si>
  <si>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</si>
  <si>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</si>
  <si>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</si>
  <si>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</si>
  <si>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</si>
  <si>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</si>
  <si>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</si>
  <si>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</si>
  <si>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</si>
  <si>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</si>
  <si>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</si>
  <si>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</si>
  <si>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</si>
  <si>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</si>
  <si>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</si>
  <si>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</si>
  <si>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</si>
  <si>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</si>
  <si>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</si>
  <si>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</si>
  <si>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</si>
  <si>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</si>
  <si>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</si>
  <si>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</si>
  <si>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</si>
  <si>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</si>
  <si>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</si>
  <si>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</si>
  <si>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</si>
  <si>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</si>
  <si>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</si>
  <si>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</si>
  <si>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</si>
  <si>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</si>
  <si>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</si>
  <si>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</si>
  <si>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</si>
  <si>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</si>
  <si>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</si>
  <si>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</si>
  <si>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</si>
  <si>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</si>
  <si>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</si>
  <si>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</si>
  <si>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</si>
  <si>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</si>
  <si>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</si>
  <si>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</si>
  <si>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</si>
  <si>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</si>
  <si>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</si>
  <si>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</si>
  <si>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</si>
  <si>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</si>
  <si>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</si>
  <si>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</si>
  <si>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</si>
  <si>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</si>
  <si>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</si>
  <si>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</si>
  <si>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</si>
  <si>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</si>
  <si>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</si>
  <si>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</si>
  <si>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</si>
  <si>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</si>
  <si>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</si>
  <si>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</si>
  <si>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</si>
  <si>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</si>
  <si>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</si>
  <si>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</si>
  <si>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</si>
  <si>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</si>
  <si>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</si>
  <si>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</si>
  <si>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</si>
  <si>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</si>
  <si>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CS-O-08-1</t>
  </si>
  <si>
    <t>URIBE KAFFURE</t>
  </si>
  <si>
    <t>CARMENZA</t>
  </si>
  <si>
    <t>kuribek@yahoo.com</t>
  </si>
  <si>
    <t>CARRERA 5 A NO 6-31 B/ LA POLA</t>
  </si>
  <si>
    <t>MEDICA CIRUJANO/UNIVERSIDAD NACIONAL DE COLOMBIA/1998</t>
  </si>
  <si>
    <t>ESPECIALISTA EN PEDIATRIA/UNIVERSIDAD NACIONAL DE COLOMBIA/2004</t>
  </si>
  <si>
    <t>MEDICO ESPECIALISTA PEDIATRA / HOSPITAL FEDERICO LLERAS ACOSTA E.S.E / 6 AÑOS = 5 PUNTOS  -  EXCEDE TOPE MAXIMO DE PUNTAJE POR EXPERIENCIA PROFESIONAL.</t>
  </si>
  <si>
    <t>CATEDRATICA / UNIVERSIDAD DEL TOLIMA / 4,94 AÑOS = 4,94 PUNTOS.</t>
  </si>
  <si>
    <t>NO ACREDITA PRODUCCIÓN INTELECTUAL.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</si>
  <si>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</si>
  <si>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</si>
  <si>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</si>
  <si>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</si>
  <si>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</si>
  <si>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</si>
  <si>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</si>
  <si>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</si>
  <si>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</si>
  <si>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</si>
  <si>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</si>
  <si>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VAC/BENÍTEZ/YOLANDA O.</t>
  </si>
  <si>
    <t xml:space="preserve">                                                      EVALUACIÓN DE LAS HOJAS DE VIDA PARA EL CUMPLIMIENTO DEL PERFIL DE LOS ASPIRANTES AL CÓDIGO DE CONCURSO CS-O-08-1</t>
  </si>
  <si>
    <t>URIBE KAFFURE  CARMENZA</t>
  </si>
  <si>
    <t>PRESELECCIONADO</t>
  </si>
  <si>
    <t>PROFESIONAL DE LA MEDICINA, CON TÍTULO DE POSGRADO EN PEDIATRÍA, CON EXPERIENCIA PROFESIONAL DE TRES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</si>
</sst>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0" fontId="29" fillId="0" borderId="92" xfId="0" applyFont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30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523875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2076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ibek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K6" activeCellId="1" sqref="J6 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8" t="s">
        <v>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Z1" s="121">
        <f>COUNTA(C:C)-1</f>
        <v>1</v>
      </c>
    </row>
    <row r="2" spans="1:26" ht="17.25" thickBot="1" x14ac:dyDescent="0.35">
      <c r="A2" s="188" t="s">
        <v>100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95" t="s">
        <v>93</v>
      </c>
      <c r="B3" s="192" t="s">
        <v>91</v>
      </c>
      <c r="C3" s="192" t="s">
        <v>92</v>
      </c>
      <c r="D3" s="192" t="s">
        <v>89</v>
      </c>
      <c r="E3" s="192" t="s">
        <v>90</v>
      </c>
      <c r="F3" s="192" t="s">
        <v>0</v>
      </c>
      <c r="G3" s="192" t="s">
        <v>1</v>
      </c>
      <c r="H3" s="192" t="s">
        <v>2</v>
      </c>
      <c r="I3" s="185" t="s">
        <v>3</v>
      </c>
      <c r="J3" s="198" t="s">
        <v>4</v>
      </c>
      <c r="K3" s="199"/>
      <c r="L3" s="199"/>
      <c r="M3" s="200"/>
      <c r="N3" s="192" t="s">
        <v>5</v>
      </c>
      <c r="O3" s="192" t="s">
        <v>88</v>
      </c>
      <c r="P3" s="192" t="s">
        <v>6</v>
      </c>
      <c r="Q3" s="190" t="s">
        <v>16</v>
      </c>
      <c r="R3" s="190" t="s">
        <v>17</v>
      </c>
      <c r="S3" s="190" t="s">
        <v>18</v>
      </c>
      <c r="T3" s="190" t="s">
        <v>19</v>
      </c>
      <c r="U3" s="190" t="s">
        <v>20</v>
      </c>
      <c r="V3" s="190" t="s">
        <v>21</v>
      </c>
      <c r="W3" s="190" t="s">
        <v>22</v>
      </c>
      <c r="X3" s="185" t="s">
        <v>97</v>
      </c>
    </row>
    <row r="4" spans="1:26" s="1" customFormat="1" ht="15.75" customHeight="1" thickBot="1" x14ac:dyDescent="0.25">
      <c r="A4" s="196"/>
      <c r="B4" s="193"/>
      <c r="C4" s="193"/>
      <c r="D4" s="193"/>
      <c r="E4" s="193"/>
      <c r="F4" s="193"/>
      <c r="G4" s="193"/>
      <c r="H4" s="193"/>
      <c r="I4" s="186"/>
      <c r="J4" s="185" t="s">
        <v>7</v>
      </c>
      <c r="K4" s="123"/>
      <c r="L4" s="123" t="s">
        <v>8</v>
      </c>
      <c r="M4" s="124"/>
      <c r="N4" s="193"/>
      <c r="O4" s="193"/>
      <c r="P4" s="193"/>
      <c r="Q4" s="191"/>
      <c r="R4" s="191"/>
      <c r="S4" s="191"/>
      <c r="T4" s="191"/>
      <c r="U4" s="191"/>
      <c r="V4" s="191"/>
      <c r="W4" s="191"/>
      <c r="X4" s="186"/>
    </row>
    <row r="5" spans="1:26" s="1" customFormat="1" ht="13.5" customHeight="1" thickBot="1" x14ac:dyDescent="0.25">
      <c r="A5" s="197"/>
      <c r="B5" s="194"/>
      <c r="C5" s="194"/>
      <c r="D5" s="194"/>
      <c r="E5" s="194"/>
      <c r="F5" s="194"/>
      <c r="G5" s="194"/>
      <c r="H5" s="194"/>
      <c r="I5" s="187"/>
      <c r="J5" s="187"/>
      <c r="K5" s="124" t="s">
        <v>85</v>
      </c>
      <c r="L5" s="126" t="s">
        <v>86</v>
      </c>
      <c r="M5" s="126" t="s">
        <v>87</v>
      </c>
      <c r="N5" s="194"/>
      <c r="O5" s="194"/>
      <c r="P5" s="194"/>
      <c r="Q5" s="191"/>
      <c r="R5" s="191"/>
      <c r="S5" s="191"/>
      <c r="T5" s="191"/>
      <c r="U5" s="191"/>
      <c r="V5" s="191"/>
      <c r="W5" s="191"/>
      <c r="X5" s="187"/>
    </row>
    <row r="6" spans="1:26" s="1" customFormat="1" ht="38.25" x14ac:dyDescent="0.2">
      <c r="A6" s="130">
        <v>1</v>
      </c>
      <c r="B6" s="131" t="s">
        <v>94</v>
      </c>
      <c r="C6" s="165">
        <v>65761865</v>
      </c>
      <c r="D6" s="164" t="s">
        <v>101</v>
      </c>
      <c r="E6" s="125" t="s">
        <v>102</v>
      </c>
      <c r="F6" s="125">
        <v>3176475046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10</v>
      </c>
      <c r="O6" s="125" t="s">
        <v>96</v>
      </c>
      <c r="P6" s="128"/>
      <c r="Q6" s="132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4"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8"/>
  <sheetViews>
    <sheetView workbookViewId="0">
      <selection activeCell="N10" sqref="N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71093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9"/>
      <c r="B1" s="320"/>
      <c r="C1" s="323" t="s">
        <v>9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6" ht="51" customHeight="1" thickBot="1" x14ac:dyDescent="0.3">
      <c r="A2" s="321"/>
      <c r="B2" s="322"/>
      <c r="C2" s="323" t="s">
        <v>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6" t="s">
        <v>11</v>
      </c>
      <c r="B3" s="327"/>
      <c r="C3" s="327"/>
      <c r="D3" s="327"/>
      <c r="E3" s="7" t="str">
        <f>GENERAL!Z$2</f>
        <v>OCASIONAL</v>
      </c>
      <c r="F3" s="328"/>
      <c r="G3" s="328"/>
      <c r="H3" s="328"/>
      <c r="I3" s="328"/>
      <c r="J3" s="328"/>
      <c r="K3" s="328"/>
      <c r="L3" s="328"/>
      <c r="M3" s="328"/>
      <c r="N3" s="329"/>
    </row>
    <row r="4" spans="1:16" ht="15.75" x14ac:dyDescent="0.25">
      <c r="A4" s="296" t="s">
        <v>12</v>
      </c>
      <c r="B4" s="297"/>
      <c r="C4" s="297"/>
      <c r="D4" s="297"/>
      <c r="E4" s="8" t="str">
        <f>GENERAL!A$2</f>
        <v>CS-O-08-1</v>
      </c>
      <c r="F4" s="317"/>
      <c r="G4" s="317"/>
      <c r="H4" s="317"/>
      <c r="I4" s="317"/>
      <c r="J4" s="317"/>
      <c r="K4" s="317"/>
      <c r="L4" s="317"/>
      <c r="M4" s="317"/>
      <c r="N4" s="318"/>
    </row>
    <row r="5" spans="1:16" ht="15.75" x14ac:dyDescent="0.25">
      <c r="A5" s="296" t="s">
        <v>13</v>
      </c>
      <c r="B5" s="297"/>
      <c r="C5" s="297"/>
      <c r="D5" s="2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6" x14ac:dyDescent="0.25">
      <c r="A8" s="298" t="s">
        <v>15</v>
      </c>
      <c r="B8" s="299"/>
      <c r="C8" s="302" t="s">
        <v>16</v>
      </c>
      <c r="D8" s="15"/>
      <c r="E8" s="304" t="s">
        <v>17</v>
      </c>
      <c r="F8" s="304" t="s">
        <v>18</v>
      </c>
      <c r="G8" s="304" t="s">
        <v>19</v>
      </c>
      <c r="H8" s="304" t="s">
        <v>20</v>
      </c>
      <c r="I8" s="304" t="s">
        <v>21</v>
      </c>
      <c r="J8" s="306" t="s">
        <v>22</v>
      </c>
      <c r="K8" s="16"/>
      <c r="L8" s="308"/>
      <c r="M8" s="308"/>
      <c r="N8" s="310" t="s">
        <v>23</v>
      </c>
    </row>
    <row r="9" spans="1:16" ht="31.5" customHeight="1" thickBot="1" x14ac:dyDescent="0.3">
      <c r="A9" s="300"/>
      <c r="B9" s="301"/>
      <c r="C9" s="303"/>
      <c r="D9" s="17"/>
      <c r="E9" s="305"/>
      <c r="F9" s="305"/>
      <c r="G9" s="305"/>
      <c r="H9" s="305"/>
      <c r="I9" s="305"/>
      <c r="J9" s="307"/>
      <c r="K9" s="18"/>
      <c r="L9" s="309"/>
      <c r="M9" s="309"/>
      <c r="N9" s="311"/>
    </row>
    <row r="10" spans="1:16" ht="44.25" customHeight="1" thickBot="1" x14ac:dyDescent="0.3">
      <c r="A10" s="312" t="str">
        <f ca="1">CONCATENATE((INDIRECT("GENERAL!D"&amp;P2+5))," ",((INDIRECT("GENERAL!E"&amp;P2+5))))</f>
        <v>URIBE KAFFURE CARMENZA</v>
      </c>
      <c r="B10" s="313"/>
      <c r="C10" s="19">
        <f>N14</f>
        <v>4</v>
      </c>
      <c r="D10" s="20"/>
      <c r="E10" s="21">
        <f>N16</f>
        <v>1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4.9400000000000004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14.940000000000001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4" t="s">
        <v>24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27" t="s">
        <v>25</v>
      </c>
    </row>
    <row r="13" spans="1:16" ht="24" thickBot="1" x14ac:dyDescent="0.3">
      <c r="A13" s="279" t="s">
        <v>26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1"/>
      <c r="M13" s="8"/>
      <c r="N13" s="26"/>
    </row>
    <row r="14" spans="1:16" ht="31.5" customHeight="1" thickBot="1" x14ac:dyDescent="0.3">
      <c r="A14" s="232" t="s">
        <v>27</v>
      </c>
      <c r="B14" s="234"/>
      <c r="C14" s="28"/>
      <c r="D14" s="282" t="str">
        <f ca="1">(INDIRECT("GENERAL!J"&amp;P2+5))</f>
        <v>MEDICA CIRUJANO/UNIVERSIDAD NACIONAL DE COLOMBIA/1998</v>
      </c>
      <c r="E14" s="283"/>
      <c r="F14" s="283"/>
      <c r="G14" s="283"/>
      <c r="H14" s="283"/>
      <c r="I14" s="283"/>
      <c r="J14" s="283"/>
      <c r="K14" s="283"/>
      <c r="L14" s="28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5" t="s">
        <v>28</v>
      </c>
      <c r="B16" s="286"/>
      <c r="C16" s="8"/>
      <c r="D16" s="34"/>
      <c r="E16" s="293" t="str">
        <f ca="1">(INDIRECT("GENERAL!K"&amp;P2+5))</f>
        <v>ESPECIALISTA EN PEDIATRIA/UNIVERSIDAD NACIONAL DE COLOMBIA/2004</v>
      </c>
      <c r="F16" s="294"/>
      <c r="G16" s="294"/>
      <c r="H16" s="294"/>
      <c r="I16" s="294"/>
      <c r="J16" s="294"/>
      <c r="K16" s="294"/>
      <c r="L16" s="295"/>
      <c r="M16" s="29"/>
      <c r="N16" s="30">
        <v>1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4.5" customHeight="1" thickBot="1" x14ac:dyDescent="0.3">
      <c r="A18" s="285" t="s">
        <v>29</v>
      </c>
      <c r="B18" s="286"/>
      <c r="C18" s="28"/>
      <c r="D18" s="35"/>
      <c r="E18" s="294" t="str">
        <f ca="1">(INDIRECT("GENERAL!L"&amp;P2+5))</f>
        <v>NO REGISTRA</v>
      </c>
      <c r="F18" s="294"/>
      <c r="G18" s="294"/>
      <c r="H18" s="294"/>
      <c r="I18" s="294"/>
      <c r="J18" s="294"/>
      <c r="K18" s="294"/>
      <c r="L18" s="295"/>
      <c r="M18" s="29"/>
      <c r="N18" s="30">
        <v>0</v>
      </c>
      <c r="R18" s="43"/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R19" s="43"/>
    </row>
    <row r="20" spans="1:18" ht="54" customHeight="1" thickBot="1" x14ac:dyDescent="0.3">
      <c r="A20" s="285" t="s">
        <v>30</v>
      </c>
      <c r="B20" s="286"/>
      <c r="C20" s="28"/>
      <c r="D20" s="290" t="str">
        <f ca="1">(INDIRECT("GENERAL!M"&amp;P2+5))</f>
        <v>NO REGISTRA</v>
      </c>
      <c r="E20" s="291"/>
      <c r="F20" s="291"/>
      <c r="G20" s="291"/>
      <c r="H20" s="291"/>
      <c r="I20" s="291"/>
      <c r="J20" s="291"/>
      <c r="K20" s="291"/>
      <c r="L20" s="292"/>
      <c r="M20" s="29"/>
      <c r="N20" s="30">
        <v>0</v>
      </c>
    </row>
    <row r="21" spans="1:18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8" ht="19.5" thickTop="1" thickBot="1" x14ac:dyDescent="0.3">
      <c r="A22" s="276" t="s">
        <v>31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8"/>
      <c r="N22" s="162">
        <f>IF( SUM(N14:N20)&lt;=10,SUM(N14:N20),"EXCEDE LOS 10 PUNTOS VALIDOS")</f>
        <v>5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79" t="s">
        <v>32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8"/>
      <c r="N24" s="40"/>
    </row>
    <row r="25" spans="1:18" ht="68.25" customHeight="1" thickBot="1" x14ac:dyDescent="0.3">
      <c r="A25" s="232" t="s">
        <v>33</v>
      </c>
      <c r="B25" s="234"/>
      <c r="C25" s="28"/>
      <c r="D25" s="282" t="s">
        <v>107</v>
      </c>
      <c r="E25" s="283"/>
      <c r="F25" s="283"/>
      <c r="G25" s="283"/>
      <c r="H25" s="283"/>
      <c r="I25" s="283"/>
      <c r="J25" s="283"/>
      <c r="K25" s="283"/>
      <c r="L25" s="284"/>
      <c r="M25" s="29"/>
      <c r="N25" s="30">
        <v>5</v>
      </c>
      <c r="P25" s="43"/>
      <c r="Q25" s="43"/>
    </row>
    <row r="26" spans="1:18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8" ht="19.5" thickTop="1" thickBot="1" x14ac:dyDescent="0.3">
      <c r="A27" s="276" t="s">
        <v>34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  <c r="M27" s="38"/>
      <c r="N27" s="162">
        <f>IF(N25&lt;=5,N25,"EXCEDE LOS 5 PUNTOS PERMITIDOS")</f>
        <v>5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79" t="s">
        <v>35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1"/>
      <c r="M29" s="45"/>
      <c r="N29" s="40"/>
    </row>
    <row r="30" spans="1:18" ht="35.25" customHeight="1" thickBot="1" x14ac:dyDescent="0.3">
      <c r="A30" s="232" t="s">
        <v>36</v>
      </c>
      <c r="B30" s="234"/>
      <c r="C30" s="28"/>
      <c r="D30" s="282" t="s">
        <v>108</v>
      </c>
      <c r="E30" s="283"/>
      <c r="F30" s="283"/>
      <c r="G30" s="283"/>
      <c r="H30" s="283"/>
      <c r="I30" s="283"/>
      <c r="J30" s="283"/>
      <c r="K30" s="283"/>
      <c r="L30" s="284"/>
      <c r="M30" s="29"/>
      <c r="N30" s="30">
        <v>4.9400000000000004</v>
      </c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76" t="s">
        <v>37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8"/>
      <c r="M32" s="38"/>
      <c r="N32" s="162">
        <f>IF(N30&lt;=5,N30,"EXCEDE LOS 5 PUNTOS PERMITIDOS")</f>
        <v>4.9400000000000004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9" t="s">
        <v>38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1"/>
      <c r="M34" s="8"/>
      <c r="N34" s="40"/>
    </row>
    <row r="35" spans="1:14" ht="39.75" customHeight="1" thickBot="1" x14ac:dyDescent="0.3">
      <c r="A35" s="285" t="s">
        <v>39</v>
      </c>
      <c r="B35" s="286"/>
      <c r="C35" s="28"/>
      <c r="D35" s="282" t="s">
        <v>109</v>
      </c>
      <c r="E35" s="283"/>
      <c r="F35" s="283"/>
      <c r="G35" s="283"/>
      <c r="H35" s="283"/>
      <c r="I35" s="283"/>
      <c r="J35" s="283"/>
      <c r="K35" s="283"/>
      <c r="L35" s="284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6" t="s">
        <v>40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7" t="s">
        <v>23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9"/>
      <c r="M40" s="48"/>
      <c r="N40" s="49">
        <f>IF((N22+N27+N32+N37)&lt;=30,(N22+N27+N32+N37),"ERROR EXCEDE LOS 30 PUNTOS")</f>
        <v>14.940000000000001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7" t="s">
        <v>42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4"/>
      <c r="G57" s="275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9" t="s">
        <v>49</v>
      </c>
      <c r="C58" s="259"/>
      <c r="D58" s="259"/>
      <c r="E58" s="259"/>
      <c r="F58" s="260"/>
      <c r="G58" s="26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7" t="s">
        <v>51</v>
      </c>
      <c r="C59" s="261"/>
      <c r="D59" s="261"/>
      <c r="E59" s="261"/>
      <c r="F59" s="248"/>
      <c r="G59" s="24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1" t="s">
        <v>52</v>
      </c>
      <c r="C60" s="261"/>
      <c r="D60" s="261"/>
      <c r="E60" s="261"/>
      <c r="F60" s="248"/>
      <c r="G60" s="24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1" t="s">
        <v>54</v>
      </c>
      <c r="C61" s="261"/>
      <c r="D61" s="261"/>
      <c r="E61" s="261"/>
      <c r="F61" s="248"/>
      <c r="G61" s="24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1" t="s">
        <v>55</v>
      </c>
      <c r="C62" s="261"/>
      <c r="D62" s="261"/>
      <c r="E62" s="261"/>
      <c r="F62" s="248"/>
      <c r="G62" s="24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1" t="s">
        <v>56</v>
      </c>
      <c r="C63" s="261"/>
      <c r="D63" s="261"/>
      <c r="E63" s="261"/>
      <c r="F63" s="248"/>
      <c r="G63" s="24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2" t="s">
        <v>58</v>
      </c>
      <c r="C64" s="262"/>
      <c r="D64" s="262"/>
      <c r="E64" s="262"/>
      <c r="F64" s="231"/>
      <c r="G64" s="23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3" t="s">
        <v>59</v>
      </c>
      <c r="B65" s="264"/>
      <c r="C65" s="264"/>
      <c r="D65" s="264"/>
      <c r="E65" s="264"/>
      <c r="F65" s="264"/>
      <c r="G65" s="264"/>
      <c r="H65" s="26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6" t="s">
        <v>60</v>
      </c>
      <c r="B66" s="267"/>
      <c r="C66" s="267"/>
      <c r="D66" s="267"/>
      <c r="E66" s="267"/>
      <c r="F66" s="267"/>
      <c r="G66" s="267"/>
      <c r="H66" s="267"/>
      <c r="I66" s="268"/>
      <c r="J66" s="268"/>
      <c r="K66" s="26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0"/>
      <c r="G69" s="26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7" t="s">
        <v>64</v>
      </c>
      <c r="C70" s="247"/>
      <c r="D70" s="247"/>
      <c r="E70" s="247"/>
      <c r="F70" s="248"/>
      <c r="G70" s="24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0" t="s">
        <v>65</v>
      </c>
      <c r="C71" s="230"/>
      <c r="D71" s="230"/>
      <c r="E71" s="230"/>
      <c r="F71" s="231"/>
      <c r="G71" s="23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2" t="s">
        <v>66</v>
      </c>
      <c r="C72" s="233"/>
      <c r="D72" s="233"/>
      <c r="E72" s="233"/>
      <c r="F72" s="233"/>
      <c r="G72" s="233"/>
      <c r="H72" s="234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5" t="s">
        <v>67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82"/>
      <c r="M73" s="45"/>
      <c r="N73" s="77">
        <f>N72/3</f>
        <v>0</v>
      </c>
    </row>
    <row r="74" spans="1:14" ht="19.5" thickTop="1" thickBot="1" x14ac:dyDescent="0.3">
      <c r="A74" s="238"/>
      <c r="B74" s="239"/>
      <c r="C74" s="239"/>
      <c r="D74" s="239"/>
      <c r="E74" s="239"/>
      <c r="F74" s="239"/>
      <c r="G74" s="239"/>
      <c r="H74" s="239"/>
      <c r="I74" s="239"/>
      <c r="J74" s="240"/>
      <c r="K74" s="240"/>
      <c r="L74" s="82"/>
      <c r="M74" s="45"/>
      <c r="N74" s="92"/>
    </row>
    <row r="75" spans="1:14" ht="26.25" thickBot="1" x14ac:dyDescent="0.3">
      <c r="A75" s="241" t="s">
        <v>68</v>
      </c>
      <c r="B75" s="242"/>
      <c r="C75" s="242"/>
      <c r="D75" s="242"/>
      <c r="E75" s="242"/>
      <c r="F75" s="242"/>
      <c r="G75" s="243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44" t="s">
        <v>69</v>
      </c>
      <c r="C76" s="244"/>
      <c r="D76" s="244"/>
      <c r="E76" s="244"/>
      <c r="F76" s="245"/>
      <c r="G76" s="24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7" t="s">
        <v>70</v>
      </c>
      <c r="C77" s="247"/>
      <c r="D77" s="247"/>
      <c r="E77" s="247"/>
      <c r="F77" s="248"/>
      <c r="G77" s="24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0" t="s">
        <v>71</v>
      </c>
      <c r="C78" s="230"/>
      <c r="D78" s="230"/>
      <c r="E78" s="230"/>
      <c r="F78" s="231"/>
      <c r="G78" s="25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1" t="s">
        <v>72</v>
      </c>
      <c r="B79" s="252"/>
      <c r="C79" s="252"/>
      <c r="D79" s="252"/>
      <c r="E79" s="252"/>
      <c r="F79" s="252"/>
      <c r="G79" s="252"/>
      <c r="H79" s="25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4" t="s">
        <v>73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7" t="s">
        <v>74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9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0" t="s">
        <v>75</v>
      </c>
      <c r="B85" s="211"/>
      <c r="C85" s="211"/>
      <c r="D85" s="211"/>
      <c r="E85" s="211"/>
      <c r="F85" s="212"/>
      <c r="G85" s="213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4" t="s">
        <v>76</v>
      </c>
      <c r="C86" s="215"/>
      <c r="D86" s="215"/>
      <c r="E86" s="215"/>
      <c r="F86" s="216"/>
      <c r="G86" s="21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8" t="s">
        <v>78</v>
      </c>
      <c r="B88" s="219"/>
      <c r="C88" s="219"/>
      <c r="D88" s="219"/>
      <c r="E88" s="219"/>
      <c r="F88" s="219"/>
      <c r="G88" s="219"/>
      <c r="H88" s="219"/>
      <c r="I88" s="219"/>
      <c r="J88" s="22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1" t="s">
        <v>79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4" t="s">
        <v>23</v>
      </c>
      <c r="B92" s="225"/>
      <c r="C92" s="225"/>
      <c r="D92" s="225"/>
      <c r="E92" s="225"/>
      <c r="F92" s="225"/>
      <c r="G92" s="225"/>
      <c r="H92" s="225"/>
      <c r="I92" s="225"/>
      <c r="J92" s="226"/>
      <c r="K92" s="111"/>
      <c r="L92" s="111"/>
      <c r="M92" s="112"/>
      <c r="N92" s="113">
        <f>N40</f>
        <v>14.940000000000001</v>
      </c>
    </row>
    <row r="93" spans="1:14" ht="18" x14ac:dyDescent="0.25">
      <c r="A93" s="201" t="s">
        <v>80</v>
      </c>
      <c r="B93" s="202"/>
      <c r="C93" s="202"/>
      <c r="D93" s="202"/>
      <c r="E93" s="202"/>
      <c r="F93" s="202"/>
      <c r="G93" s="202"/>
      <c r="H93" s="202"/>
      <c r="I93" s="202"/>
      <c r="J93" s="203"/>
      <c r="K93" s="111"/>
      <c r="L93" s="111"/>
      <c r="M93" s="112"/>
      <c r="N93" s="114">
        <f>N66</f>
        <v>0</v>
      </c>
    </row>
    <row r="94" spans="1:14" ht="18" x14ac:dyDescent="0.25">
      <c r="A94" s="201" t="s">
        <v>81</v>
      </c>
      <c r="B94" s="202"/>
      <c r="C94" s="202"/>
      <c r="D94" s="202"/>
      <c r="E94" s="202"/>
      <c r="F94" s="202"/>
      <c r="G94" s="202"/>
      <c r="H94" s="202"/>
      <c r="I94" s="202"/>
      <c r="J94" s="203"/>
      <c r="K94" s="111"/>
      <c r="L94" s="111"/>
      <c r="M94" s="112"/>
      <c r="N94" s="115">
        <f>N73</f>
        <v>0</v>
      </c>
    </row>
    <row r="95" spans="1:14" ht="18" x14ac:dyDescent="0.25">
      <c r="A95" s="201" t="s">
        <v>82</v>
      </c>
      <c r="B95" s="202"/>
      <c r="C95" s="202"/>
      <c r="D95" s="202"/>
      <c r="E95" s="202"/>
      <c r="F95" s="202"/>
      <c r="G95" s="202"/>
      <c r="H95" s="202"/>
      <c r="I95" s="202"/>
      <c r="J95" s="203"/>
      <c r="K95" s="111"/>
      <c r="L95" s="111"/>
      <c r="M95" s="112"/>
      <c r="N95" s="116">
        <f>N80</f>
        <v>0</v>
      </c>
    </row>
    <row r="96" spans="1:14" ht="18.75" thickBot="1" x14ac:dyDescent="0.3">
      <c r="A96" s="204" t="s">
        <v>83</v>
      </c>
      <c r="B96" s="205"/>
      <c r="C96" s="205"/>
      <c r="D96" s="205"/>
      <c r="E96" s="205"/>
      <c r="F96" s="205"/>
      <c r="G96" s="205"/>
      <c r="H96" s="205"/>
      <c r="I96" s="205"/>
      <c r="J96" s="206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9"/>
      <c r="K97" s="117"/>
      <c r="L97" s="118"/>
      <c r="M97" s="119"/>
      <c r="N97" s="120">
        <f>SUM(N92:N96)</f>
        <v>14.940000000000001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ZT+g8zOv8SsCYMwbeSNMdvUrSmh2f+Z4mHSGaq+30xt4k0OEjf4Zpx3hf7mYz7Qoa78j+yF1ibocY+MgMbLiWg==" saltValue="phuF/oPD9pRx2l7QF6vmrg==" spinCount="100000" sheet="1" objects="1" scenario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"/>
  <sheetViews>
    <sheetView workbookViewId="0">
      <selection activeCell="I6" sqref="I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2.7109375" customWidth="1"/>
    <col min="5" max="5" width="21.7109375" customWidth="1"/>
    <col min="6" max="6" width="28" customWidth="1"/>
    <col min="7" max="8" width="9.7109375" customWidth="1"/>
    <col min="9" max="9" width="14.7109375" customWidth="1"/>
    <col min="10" max="10" width="24.140625" customWidth="1"/>
  </cols>
  <sheetData>
    <row r="1" spans="1:10" ht="18" x14ac:dyDescent="0.25">
      <c r="A1" s="332" t="s">
        <v>110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x14ac:dyDescent="0.25">
      <c r="A2" s="333" t="s">
        <v>122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6.5" thickBo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42.75" customHeight="1" thickBot="1" x14ac:dyDescent="0.3">
      <c r="A4" s="334" t="s">
        <v>111</v>
      </c>
      <c r="B4" s="334" t="s">
        <v>112</v>
      </c>
      <c r="C4" s="334" t="s">
        <v>113</v>
      </c>
      <c r="D4" s="336" t="s">
        <v>114</v>
      </c>
      <c r="E4" s="337"/>
      <c r="F4" s="330" t="s">
        <v>115</v>
      </c>
      <c r="G4" s="336" t="s">
        <v>116</v>
      </c>
      <c r="H4" s="337"/>
      <c r="I4" s="338" t="s">
        <v>117</v>
      </c>
      <c r="J4" s="330" t="s">
        <v>6</v>
      </c>
    </row>
    <row r="5" spans="1:10" ht="15.75" thickBot="1" x14ac:dyDescent="0.3">
      <c r="A5" s="335"/>
      <c r="B5" s="335"/>
      <c r="C5" s="335"/>
      <c r="D5" s="167" t="s">
        <v>7</v>
      </c>
      <c r="E5" s="167" t="s">
        <v>8</v>
      </c>
      <c r="F5" s="331"/>
      <c r="G5" s="168" t="s">
        <v>118</v>
      </c>
      <c r="H5" s="168" t="s">
        <v>119</v>
      </c>
      <c r="I5" s="339"/>
      <c r="J5" s="331"/>
    </row>
    <row r="6" spans="1:10" ht="75" customHeight="1" thickBot="1" x14ac:dyDescent="0.3">
      <c r="A6" s="169">
        <f>+A5+1</f>
        <v>1</v>
      </c>
      <c r="B6" s="170" t="s">
        <v>123</v>
      </c>
      <c r="C6" s="171" t="s">
        <v>99</v>
      </c>
      <c r="D6" s="172" t="s">
        <v>105</v>
      </c>
      <c r="E6" s="172" t="s">
        <v>106</v>
      </c>
      <c r="F6" s="173" t="s">
        <v>125</v>
      </c>
      <c r="G6" s="174" t="s">
        <v>120</v>
      </c>
      <c r="H6" s="174"/>
      <c r="I6" s="175">
        <v>14.94</v>
      </c>
      <c r="J6" s="176" t="s">
        <v>124</v>
      </c>
    </row>
    <row r="7" spans="1:10" ht="18" x14ac:dyDescent="0.25">
      <c r="A7" s="177" t="s">
        <v>121</v>
      </c>
      <c r="B7" s="178"/>
      <c r="C7" s="178"/>
      <c r="D7" s="178"/>
      <c r="E7" s="178"/>
      <c r="F7" s="179"/>
      <c r="G7" s="180"/>
      <c r="H7" s="181"/>
      <c r="I7" s="182"/>
      <c r="J7" s="183"/>
    </row>
    <row r="8" spans="1:10" x14ac:dyDescent="0.25">
      <c r="B8" s="184"/>
    </row>
    <row r="11" spans="1:10" x14ac:dyDescent="0.25">
      <c r="B11" s="184"/>
    </row>
  </sheetData>
  <sheetProtection algorithmName="SHA-512" hashValue="HFJ4NrYx5huVtOAKwmpsu/FXWEzfA3sZsDjahaOjLAIbc8KqDcG2niUZ0JEchWjBjlfCdpCuLJd4iCXlLw6hAA==" saltValue="hDMBGJV2tkXyf5uja6Sbew==" spinCount="100000" sheet="1" objects="1" scenarios="1"/>
  <mergeCells count="10">
    <mergeCell ref="J4:J5"/>
    <mergeCell ref="A1:J1"/>
    <mergeCell ref="A2:J2"/>
    <mergeCell ref="A4:A5"/>
    <mergeCell ref="B4:B5"/>
    <mergeCell ref="C4:C5"/>
    <mergeCell ref="D4:E4"/>
    <mergeCell ref="F4:F5"/>
    <mergeCell ref="G4:H4"/>
    <mergeCell ref="I4:I5"/>
  </mergeCells>
  <pageMargins left="0.11811023622047245" right="0" top="0.74803149606299213" bottom="0.74803149606299213" header="0" footer="0"/>
  <pageSetup paperSize="14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18" sqref="L18"/>
    </sheetView>
  </sheetViews>
  <sheetFormatPr baseColWidth="10" defaultRowHeight="15" x14ac:dyDescent="0.25"/>
  <sheetData/>
  <sheetProtection algorithmName="SHA-512" hashValue="j6uO1qqTxSpt1z8fJItF06a3BYXfB7xOD5SIPrwIw+gb6Yp+aR5TcxYSoM5fzzS1ac0zEKNTRAvBTDE1Gnr+Ww==" saltValue="jS3nwLC1j98fxQ8biC1ViQ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9"/>
      <c r="B1" s="320"/>
      <c r="C1" s="323" t="s">
        <v>9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6" ht="51" customHeight="1" thickBot="1" x14ac:dyDescent="0.3">
      <c r="A2" s="321"/>
      <c r="B2" s="322"/>
      <c r="C2" s="323" t="s">
        <v>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6" t="s">
        <v>11</v>
      </c>
      <c r="B3" s="327"/>
      <c r="C3" s="327"/>
      <c r="D3" s="327"/>
      <c r="E3" s="7" t="str">
        <f>GENERAL!Z$2</f>
        <v>OCASIONAL</v>
      </c>
      <c r="F3" s="328"/>
      <c r="G3" s="328"/>
      <c r="H3" s="328"/>
      <c r="I3" s="328"/>
      <c r="J3" s="328"/>
      <c r="K3" s="328"/>
      <c r="L3" s="328"/>
      <c r="M3" s="328"/>
      <c r="N3" s="329"/>
    </row>
    <row r="4" spans="1:16" ht="15.75" x14ac:dyDescent="0.25">
      <c r="A4" s="296" t="s">
        <v>12</v>
      </c>
      <c r="B4" s="297"/>
      <c r="C4" s="297"/>
      <c r="D4" s="297"/>
      <c r="E4" s="8" t="str">
        <f>GENERAL!A$2</f>
        <v>CS-O-08-1</v>
      </c>
      <c r="F4" s="317"/>
      <c r="G4" s="317"/>
      <c r="H4" s="317"/>
      <c r="I4" s="317"/>
      <c r="J4" s="317"/>
      <c r="K4" s="317"/>
      <c r="L4" s="317"/>
      <c r="M4" s="317"/>
      <c r="N4" s="318"/>
    </row>
    <row r="5" spans="1:16" ht="15.75" x14ac:dyDescent="0.25">
      <c r="A5" s="296" t="s">
        <v>13</v>
      </c>
      <c r="B5" s="297"/>
      <c r="C5" s="297"/>
      <c r="D5" s="2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6" x14ac:dyDescent="0.25">
      <c r="A8" s="298" t="s">
        <v>15</v>
      </c>
      <c r="B8" s="299"/>
      <c r="C8" s="302" t="s">
        <v>16</v>
      </c>
      <c r="D8" s="158"/>
      <c r="E8" s="304" t="s">
        <v>17</v>
      </c>
      <c r="F8" s="304" t="s">
        <v>18</v>
      </c>
      <c r="G8" s="304" t="s">
        <v>19</v>
      </c>
      <c r="H8" s="304" t="s">
        <v>20</v>
      </c>
      <c r="I8" s="304" t="s">
        <v>21</v>
      </c>
      <c r="J8" s="306" t="s">
        <v>22</v>
      </c>
      <c r="K8" s="159"/>
      <c r="L8" s="308"/>
      <c r="M8" s="308"/>
      <c r="N8" s="310" t="s">
        <v>23</v>
      </c>
    </row>
    <row r="9" spans="1:16" ht="31.5" customHeight="1" thickBot="1" x14ac:dyDescent="0.3">
      <c r="A9" s="300"/>
      <c r="B9" s="301"/>
      <c r="C9" s="303"/>
      <c r="D9" s="17"/>
      <c r="E9" s="305"/>
      <c r="F9" s="305"/>
      <c r="G9" s="305"/>
      <c r="H9" s="305"/>
      <c r="I9" s="305"/>
      <c r="J9" s="307"/>
      <c r="K9" s="160"/>
      <c r="L9" s="309"/>
      <c r="M9" s="309"/>
      <c r="N9" s="311"/>
    </row>
    <row r="10" spans="1:16" ht="44.25" customHeight="1" thickBot="1" x14ac:dyDescent="0.3">
      <c r="A10" s="312" t="str">
        <f ca="1">CONCATENATE((INDIRECT("GENERAL!D"&amp;P2+5))," ",((INDIRECT("GENERAL!E"&amp;P2+5))))</f>
        <v xml:space="preserve"> </v>
      </c>
      <c r="B10" s="31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4" t="s">
        <v>24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27" t="s">
        <v>25</v>
      </c>
    </row>
    <row r="13" spans="1:16" ht="24" thickBot="1" x14ac:dyDescent="0.3">
      <c r="A13" s="279" t="s">
        <v>26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1"/>
      <c r="M13" s="8"/>
      <c r="N13" s="26"/>
    </row>
    <row r="14" spans="1:16" ht="31.5" customHeight="1" thickBot="1" x14ac:dyDescent="0.3">
      <c r="A14" s="232" t="s">
        <v>27</v>
      </c>
      <c r="B14" s="234"/>
      <c r="C14" s="28"/>
      <c r="D14" s="282">
        <f ca="1">(INDIRECT("GENERAL!J"&amp;P2+5))</f>
        <v>0</v>
      </c>
      <c r="E14" s="283"/>
      <c r="F14" s="283"/>
      <c r="G14" s="283"/>
      <c r="H14" s="283"/>
      <c r="I14" s="283"/>
      <c r="J14" s="283"/>
      <c r="K14" s="283"/>
      <c r="L14" s="28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5" t="s">
        <v>28</v>
      </c>
      <c r="B16" s="286"/>
      <c r="C16" s="8"/>
      <c r="D16" s="34"/>
      <c r="E16" s="293">
        <f ca="1">(INDIRECT("GENERAL!K"&amp;P2+5))</f>
        <v>0</v>
      </c>
      <c r="F16" s="294"/>
      <c r="G16" s="294"/>
      <c r="H16" s="294"/>
      <c r="I16" s="294"/>
      <c r="J16" s="294"/>
      <c r="K16" s="294"/>
      <c r="L16" s="29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5" t="s">
        <v>29</v>
      </c>
      <c r="B18" s="286"/>
      <c r="C18" s="28"/>
      <c r="D18" s="157"/>
      <c r="E18" s="294">
        <f ca="1">(INDIRECT("GENERAL!L"&amp;P2+5))</f>
        <v>0</v>
      </c>
      <c r="F18" s="294"/>
      <c r="G18" s="294"/>
      <c r="H18" s="294"/>
      <c r="I18" s="294"/>
      <c r="J18" s="294"/>
      <c r="K18" s="294"/>
      <c r="L18" s="29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5" t="s">
        <v>30</v>
      </c>
      <c r="B20" s="286"/>
      <c r="C20" s="28"/>
      <c r="D20" s="290">
        <f ca="1">(INDIRECT("GENERAL!M"&amp;P2+5))</f>
        <v>0</v>
      </c>
      <c r="E20" s="291"/>
      <c r="F20" s="291"/>
      <c r="G20" s="291"/>
      <c r="H20" s="291"/>
      <c r="I20" s="291"/>
      <c r="J20" s="291"/>
      <c r="K20" s="291"/>
      <c r="L20" s="29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6" t="s">
        <v>31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9" t="s">
        <v>32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8"/>
      <c r="N24" s="40"/>
    </row>
    <row r="25" spans="1:17" ht="68.25" customHeight="1" thickBot="1" x14ac:dyDescent="0.3">
      <c r="A25" s="232" t="s">
        <v>33</v>
      </c>
      <c r="B25" s="234"/>
      <c r="C25" s="28"/>
      <c r="D25" s="282"/>
      <c r="E25" s="283"/>
      <c r="F25" s="283"/>
      <c r="G25" s="283"/>
      <c r="H25" s="283"/>
      <c r="I25" s="283"/>
      <c r="J25" s="283"/>
      <c r="K25" s="283"/>
      <c r="L25" s="28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6" t="s">
        <v>34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9" t="s">
        <v>35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1"/>
      <c r="M29" s="45"/>
      <c r="N29" s="40"/>
    </row>
    <row r="30" spans="1:17" ht="35.25" customHeight="1" thickBot="1" x14ac:dyDescent="0.3">
      <c r="A30" s="232" t="s">
        <v>36</v>
      </c>
      <c r="B30" s="234"/>
      <c r="C30" s="28"/>
      <c r="D30" s="282"/>
      <c r="E30" s="283"/>
      <c r="F30" s="283"/>
      <c r="G30" s="283"/>
      <c r="H30" s="283"/>
      <c r="I30" s="283"/>
      <c r="J30" s="283"/>
      <c r="K30" s="283"/>
      <c r="L30" s="28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6" t="s">
        <v>37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8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9" t="s">
        <v>38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1"/>
      <c r="M34" s="8"/>
      <c r="N34" s="40"/>
    </row>
    <row r="35" spans="1:14" ht="39.75" customHeight="1" thickBot="1" x14ac:dyDescent="0.3">
      <c r="A35" s="285" t="s">
        <v>39</v>
      </c>
      <c r="B35" s="286"/>
      <c r="C35" s="28"/>
      <c r="D35" s="282"/>
      <c r="E35" s="283"/>
      <c r="F35" s="283"/>
      <c r="G35" s="283"/>
      <c r="H35" s="283"/>
      <c r="I35" s="283"/>
      <c r="J35" s="283"/>
      <c r="K35" s="283"/>
      <c r="L35" s="28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6" t="s">
        <v>40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7" t="s">
        <v>23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7" t="s">
        <v>42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4"/>
      <c r="G57" s="275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9" t="s">
        <v>49</v>
      </c>
      <c r="C58" s="259"/>
      <c r="D58" s="259"/>
      <c r="E58" s="259"/>
      <c r="F58" s="260"/>
      <c r="G58" s="26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7" t="s">
        <v>51</v>
      </c>
      <c r="C59" s="261"/>
      <c r="D59" s="261"/>
      <c r="E59" s="261"/>
      <c r="F59" s="248"/>
      <c r="G59" s="24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1" t="s">
        <v>52</v>
      </c>
      <c r="C60" s="261"/>
      <c r="D60" s="261"/>
      <c r="E60" s="261"/>
      <c r="F60" s="248"/>
      <c r="G60" s="24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1" t="s">
        <v>54</v>
      </c>
      <c r="C61" s="261"/>
      <c r="D61" s="261"/>
      <c r="E61" s="261"/>
      <c r="F61" s="248"/>
      <c r="G61" s="24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1" t="s">
        <v>55</v>
      </c>
      <c r="C62" s="261"/>
      <c r="D62" s="261"/>
      <c r="E62" s="261"/>
      <c r="F62" s="248"/>
      <c r="G62" s="24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1" t="s">
        <v>56</v>
      </c>
      <c r="C63" s="261"/>
      <c r="D63" s="261"/>
      <c r="E63" s="261"/>
      <c r="F63" s="248"/>
      <c r="G63" s="24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2" t="s">
        <v>58</v>
      </c>
      <c r="C64" s="262"/>
      <c r="D64" s="262"/>
      <c r="E64" s="262"/>
      <c r="F64" s="231"/>
      <c r="G64" s="23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3" t="s">
        <v>59</v>
      </c>
      <c r="B65" s="264"/>
      <c r="C65" s="264"/>
      <c r="D65" s="264"/>
      <c r="E65" s="264"/>
      <c r="F65" s="264"/>
      <c r="G65" s="264"/>
      <c r="H65" s="26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6" t="s">
        <v>60</v>
      </c>
      <c r="B66" s="267"/>
      <c r="C66" s="267"/>
      <c r="D66" s="267"/>
      <c r="E66" s="267"/>
      <c r="F66" s="267"/>
      <c r="G66" s="267"/>
      <c r="H66" s="267"/>
      <c r="I66" s="268"/>
      <c r="J66" s="268"/>
      <c r="K66" s="26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0"/>
      <c r="G69" s="26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7" t="s">
        <v>64</v>
      </c>
      <c r="C70" s="247"/>
      <c r="D70" s="247"/>
      <c r="E70" s="247"/>
      <c r="F70" s="248"/>
      <c r="G70" s="24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0" t="s">
        <v>65</v>
      </c>
      <c r="C71" s="230"/>
      <c r="D71" s="230"/>
      <c r="E71" s="230"/>
      <c r="F71" s="231"/>
      <c r="G71" s="23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2" t="s">
        <v>66</v>
      </c>
      <c r="C72" s="233"/>
      <c r="D72" s="233"/>
      <c r="E72" s="233"/>
      <c r="F72" s="233"/>
      <c r="G72" s="233"/>
      <c r="H72" s="234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5" t="s">
        <v>67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82"/>
      <c r="M73" s="45"/>
      <c r="N73" s="77">
        <f>N72/3</f>
        <v>0</v>
      </c>
    </row>
    <row r="74" spans="1:14" ht="19.5" thickTop="1" thickBot="1" x14ac:dyDescent="0.3">
      <c r="A74" s="238"/>
      <c r="B74" s="239"/>
      <c r="C74" s="239"/>
      <c r="D74" s="239"/>
      <c r="E74" s="239"/>
      <c r="F74" s="239"/>
      <c r="G74" s="239"/>
      <c r="H74" s="239"/>
      <c r="I74" s="239"/>
      <c r="J74" s="240"/>
      <c r="K74" s="240"/>
      <c r="L74" s="82"/>
      <c r="M74" s="45"/>
      <c r="N74" s="161"/>
    </row>
    <row r="75" spans="1:14" ht="26.25" thickBot="1" x14ac:dyDescent="0.3">
      <c r="A75" s="241" t="s">
        <v>68</v>
      </c>
      <c r="B75" s="242"/>
      <c r="C75" s="242"/>
      <c r="D75" s="242"/>
      <c r="E75" s="242"/>
      <c r="F75" s="242"/>
      <c r="G75" s="24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4" t="s">
        <v>69</v>
      </c>
      <c r="C76" s="244"/>
      <c r="D76" s="244"/>
      <c r="E76" s="244"/>
      <c r="F76" s="245"/>
      <c r="G76" s="24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7" t="s">
        <v>70</v>
      </c>
      <c r="C77" s="247"/>
      <c r="D77" s="247"/>
      <c r="E77" s="247"/>
      <c r="F77" s="248"/>
      <c r="G77" s="24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0" t="s">
        <v>71</v>
      </c>
      <c r="C78" s="230"/>
      <c r="D78" s="230"/>
      <c r="E78" s="230"/>
      <c r="F78" s="231"/>
      <c r="G78" s="25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1" t="s">
        <v>72</v>
      </c>
      <c r="B79" s="252"/>
      <c r="C79" s="252"/>
      <c r="D79" s="252"/>
      <c r="E79" s="252"/>
      <c r="F79" s="252"/>
      <c r="G79" s="252"/>
      <c r="H79" s="25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4" t="s">
        <v>73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7" t="s">
        <v>74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9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0" t="s">
        <v>75</v>
      </c>
      <c r="B85" s="211"/>
      <c r="C85" s="211"/>
      <c r="D85" s="211"/>
      <c r="E85" s="211"/>
      <c r="F85" s="212"/>
      <c r="G85" s="213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4" t="s">
        <v>76</v>
      </c>
      <c r="C86" s="215"/>
      <c r="D86" s="215"/>
      <c r="E86" s="215"/>
      <c r="F86" s="216"/>
      <c r="G86" s="21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8" t="s">
        <v>78</v>
      </c>
      <c r="B88" s="219"/>
      <c r="C88" s="219"/>
      <c r="D88" s="219"/>
      <c r="E88" s="219"/>
      <c r="F88" s="219"/>
      <c r="G88" s="219"/>
      <c r="H88" s="219"/>
      <c r="I88" s="219"/>
      <c r="J88" s="22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1" t="s">
        <v>79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4" t="s">
        <v>23</v>
      </c>
      <c r="B92" s="225"/>
      <c r="C92" s="225"/>
      <c r="D92" s="225"/>
      <c r="E92" s="225"/>
      <c r="F92" s="225"/>
      <c r="G92" s="225"/>
      <c r="H92" s="225"/>
      <c r="I92" s="225"/>
      <c r="J92" s="226"/>
      <c r="K92" s="111"/>
      <c r="L92" s="111"/>
      <c r="M92" s="112"/>
      <c r="N92" s="113">
        <f>N40</f>
        <v>0</v>
      </c>
    </row>
    <row r="93" spans="1:14" ht="18" x14ac:dyDescent="0.25">
      <c r="A93" s="201" t="s">
        <v>80</v>
      </c>
      <c r="B93" s="202"/>
      <c r="C93" s="202"/>
      <c r="D93" s="202"/>
      <c r="E93" s="202"/>
      <c r="F93" s="202"/>
      <c r="G93" s="202"/>
      <c r="H93" s="202"/>
      <c r="I93" s="202"/>
      <c r="J93" s="203"/>
      <c r="K93" s="111"/>
      <c r="L93" s="111"/>
      <c r="M93" s="112"/>
      <c r="N93" s="114">
        <f>N66</f>
        <v>0</v>
      </c>
    </row>
    <row r="94" spans="1:14" ht="18" x14ac:dyDescent="0.25">
      <c r="A94" s="201" t="s">
        <v>81</v>
      </c>
      <c r="B94" s="202"/>
      <c r="C94" s="202"/>
      <c r="D94" s="202"/>
      <c r="E94" s="202"/>
      <c r="F94" s="202"/>
      <c r="G94" s="202"/>
      <c r="H94" s="202"/>
      <c r="I94" s="202"/>
      <c r="J94" s="203"/>
      <c r="K94" s="111"/>
      <c r="L94" s="111"/>
      <c r="M94" s="112"/>
      <c r="N94" s="115">
        <f>N73</f>
        <v>0</v>
      </c>
    </row>
    <row r="95" spans="1:14" ht="18" x14ac:dyDescent="0.25">
      <c r="A95" s="201" t="s">
        <v>82</v>
      </c>
      <c r="B95" s="202"/>
      <c r="C95" s="202"/>
      <c r="D95" s="202"/>
      <c r="E95" s="202"/>
      <c r="F95" s="202"/>
      <c r="G95" s="202"/>
      <c r="H95" s="202"/>
      <c r="I95" s="202"/>
      <c r="J95" s="203"/>
      <c r="K95" s="111"/>
      <c r="L95" s="111"/>
      <c r="M95" s="112"/>
      <c r="N95" s="116">
        <f>N80</f>
        <v>0</v>
      </c>
    </row>
    <row r="96" spans="1:14" ht="18.75" thickBot="1" x14ac:dyDescent="0.3">
      <c r="A96" s="204" t="s">
        <v>83</v>
      </c>
      <c r="B96" s="205"/>
      <c r="C96" s="205"/>
      <c r="D96" s="205"/>
      <c r="E96" s="205"/>
      <c r="F96" s="205"/>
      <c r="G96" s="205"/>
      <c r="H96" s="205"/>
      <c r="I96" s="205"/>
      <c r="J96" s="206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9"/>
      <c r="B1" s="320"/>
      <c r="C1" s="323" t="s">
        <v>9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6" ht="51" customHeight="1" thickBot="1" x14ac:dyDescent="0.3">
      <c r="A2" s="321"/>
      <c r="B2" s="322"/>
      <c r="C2" s="323" t="s">
        <v>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6" t="s">
        <v>11</v>
      </c>
      <c r="B3" s="327"/>
      <c r="C3" s="327"/>
      <c r="D3" s="327"/>
      <c r="E3" s="7" t="str">
        <f>GENERAL!Z$2</f>
        <v>OCASIONAL</v>
      </c>
      <c r="F3" s="328"/>
      <c r="G3" s="328"/>
      <c r="H3" s="328"/>
      <c r="I3" s="328"/>
      <c r="J3" s="328"/>
      <c r="K3" s="328"/>
      <c r="L3" s="328"/>
      <c r="M3" s="328"/>
      <c r="N3" s="329"/>
    </row>
    <row r="4" spans="1:16" ht="15.75" x14ac:dyDescent="0.25">
      <c r="A4" s="296" t="s">
        <v>12</v>
      </c>
      <c r="B4" s="297"/>
      <c r="C4" s="297"/>
      <c r="D4" s="297"/>
      <c r="E4" s="8" t="str">
        <f>GENERAL!A$2</f>
        <v>CS-O-08-1</v>
      </c>
      <c r="F4" s="317"/>
      <c r="G4" s="317"/>
      <c r="H4" s="317"/>
      <c r="I4" s="317"/>
      <c r="J4" s="317"/>
      <c r="K4" s="317"/>
      <c r="L4" s="317"/>
      <c r="M4" s="317"/>
      <c r="N4" s="318"/>
    </row>
    <row r="5" spans="1:16" ht="15.75" x14ac:dyDescent="0.25">
      <c r="A5" s="296" t="s">
        <v>13</v>
      </c>
      <c r="B5" s="297"/>
      <c r="C5" s="297"/>
      <c r="D5" s="2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6" x14ac:dyDescent="0.25">
      <c r="A8" s="298" t="s">
        <v>15</v>
      </c>
      <c r="B8" s="299"/>
      <c r="C8" s="302" t="s">
        <v>16</v>
      </c>
      <c r="D8" s="158"/>
      <c r="E8" s="304" t="s">
        <v>17</v>
      </c>
      <c r="F8" s="304" t="s">
        <v>18</v>
      </c>
      <c r="G8" s="304" t="s">
        <v>19</v>
      </c>
      <c r="H8" s="304" t="s">
        <v>20</v>
      </c>
      <c r="I8" s="304" t="s">
        <v>21</v>
      </c>
      <c r="J8" s="306" t="s">
        <v>22</v>
      </c>
      <c r="K8" s="159"/>
      <c r="L8" s="308"/>
      <c r="M8" s="308"/>
      <c r="N8" s="310" t="s">
        <v>23</v>
      </c>
    </row>
    <row r="9" spans="1:16" ht="31.5" customHeight="1" thickBot="1" x14ac:dyDescent="0.3">
      <c r="A9" s="300"/>
      <c r="B9" s="301"/>
      <c r="C9" s="303"/>
      <c r="D9" s="17"/>
      <c r="E9" s="305"/>
      <c r="F9" s="305"/>
      <c r="G9" s="305"/>
      <c r="H9" s="305"/>
      <c r="I9" s="305"/>
      <c r="J9" s="307"/>
      <c r="K9" s="160"/>
      <c r="L9" s="309"/>
      <c r="M9" s="309"/>
      <c r="N9" s="311"/>
    </row>
    <row r="10" spans="1:16" ht="44.25" customHeight="1" thickBot="1" x14ac:dyDescent="0.3">
      <c r="A10" s="312" t="str">
        <f ca="1">CONCATENATE((INDIRECT("GENERAL!D"&amp;P2+5))," ",((INDIRECT("GENERAL!E"&amp;P2+5))))</f>
        <v xml:space="preserve"> </v>
      </c>
      <c r="B10" s="31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4" t="s">
        <v>24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27" t="s">
        <v>25</v>
      </c>
    </row>
    <row r="13" spans="1:16" ht="24" thickBot="1" x14ac:dyDescent="0.3">
      <c r="A13" s="279" t="s">
        <v>26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1"/>
      <c r="M13" s="8"/>
      <c r="N13" s="26"/>
    </row>
    <row r="14" spans="1:16" ht="31.5" customHeight="1" thickBot="1" x14ac:dyDescent="0.3">
      <c r="A14" s="232" t="s">
        <v>27</v>
      </c>
      <c r="B14" s="234"/>
      <c r="C14" s="28"/>
      <c r="D14" s="282">
        <f ca="1">(INDIRECT("GENERAL!J"&amp;P2+5))</f>
        <v>0</v>
      </c>
      <c r="E14" s="283"/>
      <c r="F14" s="283"/>
      <c r="G14" s="283"/>
      <c r="H14" s="283"/>
      <c r="I14" s="283"/>
      <c r="J14" s="283"/>
      <c r="K14" s="283"/>
      <c r="L14" s="28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5" t="s">
        <v>28</v>
      </c>
      <c r="B16" s="286"/>
      <c r="C16" s="8"/>
      <c r="D16" s="34"/>
      <c r="E16" s="293">
        <f ca="1">(INDIRECT("GENERAL!K"&amp;P2+5))</f>
        <v>0</v>
      </c>
      <c r="F16" s="294"/>
      <c r="G16" s="294"/>
      <c r="H16" s="294"/>
      <c r="I16" s="294"/>
      <c r="J16" s="294"/>
      <c r="K16" s="294"/>
      <c r="L16" s="29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5" t="s">
        <v>29</v>
      </c>
      <c r="B18" s="286"/>
      <c r="C18" s="28"/>
      <c r="D18" s="157"/>
      <c r="E18" s="294">
        <f ca="1">(INDIRECT("GENERAL!L"&amp;P2+5))</f>
        <v>0</v>
      </c>
      <c r="F18" s="294"/>
      <c r="G18" s="294"/>
      <c r="H18" s="294"/>
      <c r="I18" s="294"/>
      <c r="J18" s="294"/>
      <c r="K18" s="294"/>
      <c r="L18" s="29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5" t="s">
        <v>30</v>
      </c>
      <c r="B20" s="286"/>
      <c r="C20" s="28"/>
      <c r="D20" s="290">
        <f ca="1">(INDIRECT("GENERAL!M"&amp;P2+5))</f>
        <v>0</v>
      </c>
      <c r="E20" s="291"/>
      <c r="F20" s="291"/>
      <c r="G20" s="291"/>
      <c r="H20" s="291"/>
      <c r="I20" s="291"/>
      <c r="J20" s="291"/>
      <c r="K20" s="291"/>
      <c r="L20" s="29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6" t="s">
        <v>31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9" t="s">
        <v>32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8"/>
      <c r="N24" s="40"/>
    </row>
    <row r="25" spans="1:17" ht="68.25" customHeight="1" thickBot="1" x14ac:dyDescent="0.3">
      <c r="A25" s="232" t="s">
        <v>33</v>
      </c>
      <c r="B25" s="234"/>
      <c r="C25" s="28"/>
      <c r="D25" s="282"/>
      <c r="E25" s="283"/>
      <c r="F25" s="283"/>
      <c r="G25" s="283"/>
      <c r="H25" s="283"/>
      <c r="I25" s="283"/>
      <c r="J25" s="283"/>
      <c r="K25" s="283"/>
      <c r="L25" s="28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6" t="s">
        <v>34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9" t="s">
        <v>35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1"/>
      <c r="M29" s="45"/>
      <c r="N29" s="40"/>
    </row>
    <row r="30" spans="1:17" ht="35.25" customHeight="1" thickBot="1" x14ac:dyDescent="0.3">
      <c r="A30" s="232" t="s">
        <v>36</v>
      </c>
      <c r="B30" s="234"/>
      <c r="C30" s="28"/>
      <c r="D30" s="282"/>
      <c r="E30" s="283"/>
      <c r="F30" s="283"/>
      <c r="G30" s="283"/>
      <c r="H30" s="283"/>
      <c r="I30" s="283"/>
      <c r="J30" s="283"/>
      <c r="K30" s="283"/>
      <c r="L30" s="28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6" t="s">
        <v>37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8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9" t="s">
        <v>38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1"/>
      <c r="M34" s="8"/>
      <c r="N34" s="40"/>
    </row>
    <row r="35" spans="1:14" ht="39.75" customHeight="1" thickBot="1" x14ac:dyDescent="0.3">
      <c r="A35" s="285" t="s">
        <v>39</v>
      </c>
      <c r="B35" s="286"/>
      <c r="C35" s="28"/>
      <c r="D35" s="282"/>
      <c r="E35" s="283"/>
      <c r="F35" s="283"/>
      <c r="G35" s="283"/>
      <c r="H35" s="283"/>
      <c r="I35" s="283"/>
      <c r="J35" s="283"/>
      <c r="K35" s="283"/>
      <c r="L35" s="28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6" t="s">
        <v>40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7" t="s">
        <v>23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7" t="s">
        <v>42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4"/>
      <c r="G57" s="275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9" t="s">
        <v>49</v>
      </c>
      <c r="C58" s="259"/>
      <c r="D58" s="259"/>
      <c r="E58" s="259"/>
      <c r="F58" s="260"/>
      <c r="G58" s="26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7" t="s">
        <v>51</v>
      </c>
      <c r="C59" s="261"/>
      <c r="D59" s="261"/>
      <c r="E59" s="261"/>
      <c r="F59" s="248"/>
      <c r="G59" s="24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1" t="s">
        <v>52</v>
      </c>
      <c r="C60" s="261"/>
      <c r="D60" s="261"/>
      <c r="E60" s="261"/>
      <c r="F60" s="248"/>
      <c r="G60" s="24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1" t="s">
        <v>54</v>
      </c>
      <c r="C61" s="261"/>
      <c r="D61" s="261"/>
      <c r="E61" s="261"/>
      <c r="F61" s="248"/>
      <c r="G61" s="24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1" t="s">
        <v>55</v>
      </c>
      <c r="C62" s="261"/>
      <c r="D62" s="261"/>
      <c r="E62" s="261"/>
      <c r="F62" s="248"/>
      <c r="G62" s="24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1" t="s">
        <v>56</v>
      </c>
      <c r="C63" s="261"/>
      <c r="D63" s="261"/>
      <c r="E63" s="261"/>
      <c r="F63" s="248"/>
      <c r="G63" s="24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2" t="s">
        <v>58</v>
      </c>
      <c r="C64" s="262"/>
      <c r="D64" s="262"/>
      <c r="E64" s="262"/>
      <c r="F64" s="231"/>
      <c r="G64" s="23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3" t="s">
        <v>59</v>
      </c>
      <c r="B65" s="264"/>
      <c r="C65" s="264"/>
      <c r="D65" s="264"/>
      <c r="E65" s="264"/>
      <c r="F65" s="264"/>
      <c r="G65" s="264"/>
      <c r="H65" s="26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6" t="s">
        <v>60</v>
      </c>
      <c r="B66" s="267"/>
      <c r="C66" s="267"/>
      <c r="D66" s="267"/>
      <c r="E66" s="267"/>
      <c r="F66" s="267"/>
      <c r="G66" s="267"/>
      <c r="H66" s="267"/>
      <c r="I66" s="268"/>
      <c r="J66" s="268"/>
      <c r="K66" s="26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0"/>
      <c r="G69" s="26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7" t="s">
        <v>64</v>
      </c>
      <c r="C70" s="247"/>
      <c r="D70" s="247"/>
      <c r="E70" s="247"/>
      <c r="F70" s="248"/>
      <c r="G70" s="24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0" t="s">
        <v>65</v>
      </c>
      <c r="C71" s="230"/>
      <c r="D71" s="230"/>
      <c r="E71" s="230"/>
      <c r="F71" s="231"/>
      <c r="G71" s="23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2" t="s">
        <v>66</v>
      </c>
      <c r="C72" s="233"/>
      <c r="D72" s="233"/>
      <c r="E72" s="233"/>
      <c r="F72" s="233"/>
      <c r="G72" s="233"/>
      <c r="H72" s="234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5" t="s">
        <v>67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82"/>
      <c r="M73" s="45"/>
      <c r="N73" s="77">
        <f>N72/3</f>
        <v>0</v>
      </c>
    </row>
    <row r="74" spans="1:14" ht="19.5" thickTop="1" thickBot="1" x14ac:dyDescent="0.3">
      <c r="A74" s="238"/>
      <c r="B74" s="239"/>
      <c r="C74" s="239"/>
      <c r="D74" s="239"/>
      <c r="E74" s="239"/>
      <c r="F74" s="239"/>
      <c r="G74" s="239"/>
      <c r="H74" s="239"/>
      <c r="I74" s="239"/>
      <c r="J74" s="240"/>
      <c r="K74" s="240"/>
      <c r="L74" s="82"/>
      <c r="M74" s="45"/>
      <c r="N74" s="161"/>
    </row>
    <row r="75" spans="1:14" ht="26.25" thickBot="1" x14ac:dyDescent="0.3">
      <c r="A75" s="241" t="s">
        <v>68</v>
      </c>
      <c r="B75" s="242"/>
      <c r="C75" s="242"/>
      <c r="D75" s="242"/>
      <c r="E75" s="242"/>
      <c r="F75" s="242"/>
      <c r="G75" s="24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4" t="s">
        <v>69</v>
      </c>
      <c r="C76" s="244"/>
      <c r="D76" s="244"/>
      <c r="E76" s="244"/>
      <c r="F76" s="245"/>
      <c r="G76" s="24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7" t="s">
        <v>70</v>
      </c>
      <c r="C77" s="247"/>
      <c r="D77" s="247"/>
      <c r="E77" s="247"/>
      <c r="F77" s="248"/>
      <c r="G77" s="24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0" t="s">
        <v>71</v>
      </c>
      <c r="C78" s="230"/>
      <c r="D78" s="230"/>
      <c r="E78" s="230"/>
      <c r="F78" s="231"/>
      <c r="G78" s="25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1" t="s">
        <v>72</v>
      </c>
      <c r="B79" s="252"/>
      <c r="C79" s="252"/>
      <c r="D79" s="252"/>
      <c r="E79" s="252"/>
      <c r="F79" s="252"/>
      <c r="G79" s="252"/>
      <c r="H79" s="25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4" t="s">
        <v>73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7" t="s">
        <v>74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9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0" t="s">
        <v>75</v>
      </c>
      <c r="B85" s="211"/>
      <c r="C85" s="211"/>
      <c r="D85" s="211"/>
      <c r="E85" s="211"/>
      <c r="F85" s="212"/>
      <c r="G85" s="213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4" t="s">
        <v>76</v>
      </c>
      <c r="C86" s="215"/>
      <c r="D86" s="215"/>
      <c r="E86" s="215"/>
      <c r="F86" s="216"/>
      <c r="G86" s="21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8" t="s">
        <v>78</v>
      </c>
      <c r="B88" s="219"/>
      <c r="C88" s="219"/>
      <c r="D88" s="219"/>
      <c r="E88" s="219"/>
      <c r="F88" s="219"/>
      <c r="G88" s="219"/>
      <c r="H88" s="219"/>
      <c r="I88" s="219"/>
      <c r="J88" s="22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1" t="s">
        <v>79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4" t="s">
        <v>23</v>
      </c>
      <c r="B92" s="225"/>
      <c r="C92" s="225"/>
      <c r="D92" s="225"/>
      <c r="E92" s="225"/>
      <c r="F92" s="225"/>
      <c r="G92" s="225"/>
      <c r="H92" s="225"/>
      <c r="I92" s="225"/>
      <c r="J92" s="226"/>
      <c r="K92" s="111"/>
      <c r="L92" s="111"/>
      <c r="M92" s="112"/>
      <c r="N92" s="113">
        <f>N40</f>
        <v>0</v>
      </c>
    </row>
    <row r="93" spans="1:14" ht="18" x14ac:dyDescent="0.25">
      <c r="A93" s="201" t="s">
        <v>80</v>
      </c>
      <c r="B93" s="202"/>
      <c r="C93" s="202"/>
      <c r="D93" s="202"/>
      <c r="E93" s="202"/>
      <c r="F93" s="202"/>
      <c r="G93" s="202"/>
      <c r="H93" s="202"/>
      <c r="I93" s="202"/>
      <c r="J93" s="203"/>
      <c r="K93" s="111"/>
      <c r="L93" s="111"/>
      <c r="M93" s="112"/>
      <c r="N93" s="114">
        <f>N66</f>
        <v>0</v>
      </c>
    </row>
    <row r="94" spans="1:14" ht="18" x14ac:dyDescent="0.25">
      <c r="A94" s="201" t="s">
        <v>81</v>
      </c>
      <c r="B94" s="202"/>
      <c r="C94" s="202"/>
      <c r="D94" s="202"/>
      <c r="E94" s="202"/>
      <c r="F94" s="202"/>
      <c r="G94" s="202"/>
      <c r="H94" s="202"/>
      <c r="I94" s="202"/>
      <c r="J94" s="203"/>
      <c r="K94" s="111"/>
      <c r="L94" s="111"/>
      <c r="M94" s="112"/>
      <c r="N94" s="115">
        <f>N73</f>
        <v>0</v>
      </c>
    </row>
    <row r="95" spans="1:14" ht="18" x14ac:dyDescent="0.25">
      <c r="A95" s="201" t="s">
        <v>82</v>
      </c>
      <c r="B95" s="202"/>
      <c r="C95" s="202"/>
      <c r="D95" s="202"/>
      <c r="E95" s="202"/>
      <c r="F95" s="202"/>
      <c r="G95" s="202"/>
      <c r="H95" s="202"/>
      <c r="I95" s="202"/>
      <c r="J95" s="203"/>
      <c r="K95" s="111"/>
      <c r="L95" s="111"/>
      <c r="M95" s="112"/>
      <c r="N95" s="116">
        <f>N80</f>
        <v>0</v>
      </c>
    </row>
    <row r="96" spans="1:14" ht="18.75" thickBot="1" x14ac:dyDescent="0.3">
      <c r="A96" s="204" t="s">
        <v>83</v>
      </c>
      <c r="B96" s="205"/>
      <c r="C96" s="205"/>
      <c r="D96" s="205"/>
      <c r="E96" s="205"/>
      <c r="F96" s="205"/>
      <c r="G96" s="205"/>
      <c r="H96" s="205"/>
      <c r="I96" s="205"/>
      <c r="J96" s="206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9"/>
      <c r="B1" s="320"/>
      <c r="C1" s="323" t="s">
        <v>9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6" ht="51" customHeight="1" thickBot="1" x14ac:dyDescent="0.3">
      <c r="A2" s="321"/>
      <c r="B2" s="322"/>
      <c r="C2" s="323" t="s">
        <v>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6" t="s">
        <v>11</v>
      </c>
      <c r="B3" s="327"/>
      <c r="C3" s="327"/>
      <c r="D3" s="327"/>
      <c r="E3" s="7" t="str">
        <f>GENERAL!Z$2</f>
        <v>OCASIONAL</v>
      </c>
      <c r="F3" s="328"/>
      <c r="G3" s="328"/>
      <c r="H3" s="328"/>
      <c r="I3" s="328"/>
      <c r="J3" s="328"/>
      <c r="K3" s="328"/>
      <c r="L3" s="328"/>
      <c r="M3" s="328"/>
      <c r="N3" s="329"/>
    </row>
    <row r="4" spans="1:16" ht="15.75" x14ac:dyDescent="0.25">
      <c r="A4" s="296" t="s">
        <v>12</v>
      </c>
      <c r="B4" s="297"/>
      <c r="C4" s="297"/>
      <c r="D4" s="297"/>
      <c r="E4" s="8" t="str">
        <f>GENERAL!A$2</f>
        <v>CS-O-08-1</v>
      </c>
      <c r="F4" s="317"/>
      <c r="G4" s="317"/>
      <c r="H4" s="317"/>
      <c r="I4" s="317"/>
      <c r="J4" s="317"/>
      <c r="K4" s="317"/>
      <c r="L4" s="317"/>
      <c r="M4" s="317"/>
      <c r="N4" s="318"/>
    </row>
    <row r="5" spans="1:16" ht="15.75" x14ac:dyDescent="0.25">
      <c r="A5" s="296" t="s">
        <v>13</v>
      </c>
      <c r="B5" s="297"/>
      <c r="C5" s="297"/>
      <c r="D5" s="2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6" x14ac:dyDescent="0.25">
      <c r="A8" s="298" t="s">
        <v>15</v>
      </c>
      <c r="B8" s="299"/>
      <c r="C8" s="302" t="s">
        <v>16</v>
      </c>
      <c r="D8" s="158"/>
      <c r="E8" s="304" t="s">
        <v>17</v>
      </c>
      <c r="F8" s="304" t="s">
        <v>18</v>
      </c>
      <c r="G8" s="304" t="s">
        <v>19</v>
      </c>
      <c r="H8" s="304" t="s">
        <v>20</v>
      </c>
      <c r="I8" s="304" t="s">
        <v>21</v>
      </c>
      <c r="J8" s="306" t="s">
        <v>22</v>
      </c>
      <c r="K8" s="159"/>
      <c r="L8" s="308"/>
      <c r="M8" s="308"/>
      <c r="N8" s="310" t="s">
        <v>23</v>
      </c>
    </row>
    <row r="9" spans="1:16" ht="31.5" customHeight="1" thickBot="1" x14ac:dyDescent="0.3">
      <c r="A9" s="300"/>
      <c r="B9" s="301"/>
      <c r="C9" s="303"/>
      <c r="D9" s="17"/>
      <c r="E9" s="305"/>
      <c r="F9" s="305"/>
      <c r="G9" s="305"/>
      <c r="H9" s="305"/>
      <c r="I9" s="305"/>
      <c r="J9" s="307"/>
      <c r="K9" s="160"/>
      <c r="L9" s="309"/>
      <c r="M9" s="309"/>
      <c r="N9" s="311"/>
    </row>
    <row r="10" spans="1:16" ht="44.25" customHeight="1" thickBot="1" x14ac:dyDescent="0.3">
      <c r="A10" s="312" t="str">
        <f ca="1">CONCATENATE((INDIRECT("GENERAL!D"&amp;P2+5))," ",((INDIRECT("GENERAL!E"&amp;P2+5))))</f>
        <v xml:space="preserve"> </v>
      </c>
      <c r="B10" s="31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4" t="s">
        <v>24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27" t="s">
        <v>25</v>
      </c>
    </row>
    <row r="13" spans="1:16" ht="24" thickBot="1" x14ac:dyDescent="0.3">
      <c r="A13" s="279" t="s">
        <v>26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1"/>
      <c r="M13" s="8"/>
      <c r="N13" s="26"/>
    </row>
    <row r="14" spans="1:16" ht="31.5" customHeight="1" thickBot="1" x14ac:dyDescent="0.3">
      <c r="A14" s="232" t="s">
        <v>27</v>
      </c>
      <c r="B14" s="234"/>
      <c r="C14" s="28"/>
      <c r="D14" s="282">
        <f ca="1">(INDIRECT("GENERAL!J"&amp;P2+5))</f>
        <v>0</v>
      </c>
      <c r="E14" s="283"/>
      <c r="F14" s="283"/>
      <c r="G14" s="283"/>
      <c r="H14" s="283"/>
      <c r="I14" s="283"/>
      <c r="J14" s="283"/>
      <c r="K14" s="283"/>
      <c r="L14" s="28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5" t="s">
        <v>28</v>
      </c>
      <c r="B16" s="286"/>
      <c r="C16" s="8"/>
      <c r="D16" s="34"/>
      <c r="E16" s="293">
        <f ca="1">(INDIRECT("GENERAL!K"&amp;P2+5))</f>
        <v>0</v>
      </c>
      <c r="F16" s="294"/>
      <c r="G16" s="294"/>
      <c r="H16" s="294"/>
      <c r="I16" s="294"/>
      <c r="J16" s="294"/>
      <c r="K16" s="294"/>
      <c r="L16" s="29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5" t="s">
        <v>29</v>
      </c>
      <c r="B18" s="286"/>
      <c r="C18" s="28"/>
      <c r="D18" s="157"/>
      <c r="E18" s="294">
        <f ca="1">(INDIRECT("GENERAL!L"&amp;P2+5))</f>
        <v>0</v>
      </c>
      <c r="F18" s="294"/>
      <c r="G18" s="294"/>
      <c r="H18" s="294"/>
      <c r="I18" s="294"/>
      <c r="J18" s="294"/>
      <c r="K18" s="294"/>
      <c r="L18" s="29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5" t="s">
        <v>30</v>
      </c>
      <c r="B20" s="286"/>
      <c r="C20" s="28"/>
      <c r="D20" s="290">
        <f ca="1">(INDIRECT("GENERAL!M"&amp;P2+5))</f>
        <v>0</v>
      </c>
      <c r="E20" s="291"/>
      <c r="F20" s="291"/>
      <c r="G20" s="291"/>
      <c r="H20" s="291"/>
      <c r="I20" s="291"/>
      <c r="J20" s="291"/>
      <c r="K20" s="291"/>
      <c r="L20" s="29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6" t="s">
        <v>31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9" t="s">
        <v>32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8"/>
      <c r="N24" s="40"/>
    </row>
    <row r="25" spans="1:17" ht="68.25" customHeight="1" thickBot="1" x14ac:dyDescent="0.3">
      <c r="A25" s="232" t="s">
        <v>33</v>
      </c>
      <c r="B25" s="234"/>
      <c r="C25" s="28"/>
      <c r="D25" s="282"/>
      <c r="E25" s="283"/>
      <c r="F25" s="283"/>
      <c r="G25" s="283"/>
      <c r="H25" s="283"/>
      <c r="I25" s="283"/>
      <c r="J25" s="283"/>
      <c r="K25" s="283"/>
      <c r="L25" s="28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6" t="s">
        <v>34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9" t="s">
        <v>35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1"/>
      <c r="M29" s="45"/>
      <c r="N29" s="40"/>
    </row>
    <row r="30" spans="1:17" ht="35.25" customHeight="1" thickBot="1" x14ac:dyDescent="0.3">
      <c r="A30" s="232" t="s">
        <v>36</v>
      </c>
      <c r="B30" s="234"/>
      <c r="C30" s="28"/>
      <c r="D30" s="282"/>
      <c r="E30" s="283"/>
      <c r="F30" s="283"/>
      <c r="G30" s="283"/>
      <c r="H30" s="283"/>
      <c r="I30" s="283"/>
      <c r="J30" s="283"/>
      <c r="K30" s="283"/>
      <c r="L30" s="28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6" t="s">
        <v>37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8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9" t="s">
        <v>38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1"/>
      <c r="M34" s="8"/>
      <c r="N34" s="40"/>
    </row>
    <row r="35" spans="1:14" ht="39.75" customHeight="1" thickBot="1" x14ac:dyDescent="0.3">
      <c r="A35" s="285" t="s">
        <v>39</v>
      </c>
      <c r="B35" s="286"/>
      <c r="C35" s="28"/>
      <c r="D35" s="282"/>
      <c r="E35" s="283"/>
      <c r="F35" s="283"/>
      <c r="G35" s="283"/>
      <c r="H35" s="283"/>
      <c r="I35" s="283"/>
      <c r="J35" s="283"/>
      <c r="K35" s="283"/>
      <c r="L35" s="28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6" t="s">
        <v>40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7" t="s">
        <v>23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7" t="s">
        <v>42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4"/>
      <c r="G57" s="275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9" t="s">
        <v>49</v>
      </c>
      <c r="C58" s="259"/>
      <c r="D58" s="259"/>
      <c r="E58" s="259"/>
      <c r="F58" s="260"/>
      <c r="G58" s="26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7" t="s">
        <v>51</v>
      </c>
      <c r="C59" s="261"/>
      <c r="D59" s="261"/>
      <c r="E59" s="261"/>
      <c r="F59" s="248"/>
      <c r="G59" s="24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1" t="s">
        <v>52</v>
      </c>
      <c r="C60" s="261"/>
      <c r="D60" s="261"/>
      <c r="E60" s="261"/>
      <c r="F60" s="248"/>
      <c r="G60" s="24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1" t="s">
        <v>54</v>
      </c>
      <c r="C61" s="261"/>
      <c r="D61" s="261"/>
      <c r="E61" s="261"/>
      <c r="F61" s="248"/>
      <c r="G61" s="24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1" t="s">
        <v>55</v>
      </c>
      <c r="C62" s="261"/>
      <c r="D62" s="261"/>
      <c r="E62" s="261"/>
      <c r="F62" s="248"/>
      <c r="G62" s="24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1" t="s">
        <v>56</v>
      </c>
      <c r="C63" s="261"/>
      <c r="D63" s="261"/>
      <c r="E63" s="261"/>
      <c r="F63" s="248"/>
      <c r="G63" s="24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2" t="s">
        <v>58</v>
      </c>
      <c r="C64" s="262"/>
      <c r="D64" s="262"/>
      <c r="E64" s="262"/>
      <c r="F64" s="231"/>
      <c r="G64" s="23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3" t="s">
        <v>59</v>
      </c>
      <c r="B65" s="264"/>
      <c r="C65" s="264"/>
      <c r="D65" s="264"/>
      <c r="E65" s="264"/>
      <c r="F65" s="264"/>
      <c r="G65" s="264"/>
      <c r="H65" s="26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6" t="s">
        <v>60</v>
      </c>
      <c r="B66" s="267"/>
      <c r="C66" s="267"/>
      <c r="D66" s="267"/>
      <c r="E66" s="267"/>
      <c r="F66" s="267"/>
      <c r="G66" s="267"/>
      <c r="H66" s="267"/>
      <c r="I66" s="268"/>
      <c r="J66" s="268"/>
      <c r="K66" s="26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0"/>
      <c r="G69" s="26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7" t="s">
        <v>64</v>
      </c>
      <c r="C70" s="247"/>
      <c r="D70" s="247"/>
      <c r="E70" s="247"/>
      <c r="F70" s="248"/>
      <c r="G70" s="24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0" t="s">
        <v>65</v>
      </c>
      <c r="C71" s="230"/>
      <c r="D71" s="230"/>
      <c r="E71" s="230"/>
      <c r="F71" s="231"/>
      <c r="G71" s="23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2" t="s">
        <v>66</v>
      </c>
      <c r="C72" s="233"/>
      <c r="D72" s="233"/>
      <c r="E72" s="233"/>
      <c r="F72" s="233"/>
      <c r="G72" s="233"/>
      <c r="H72" s="234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5" t="s">
        <v>67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82"/>
      <c r="M73" s="45"/>
      <c r="N73" s="77">
        <f>N72/3</f>
        <v>0</v>
      </c>
    </row>
    <row r="74" spans="1:14" ht="19.5" thickTop="1" thickBot="1" x14ac:dyDescent="0.3">
      <c r="A74" s="238"/>
      <c r="B74" s="239"/>
      <c r="C74" s="239"/>
      <c r="D74" s="239"/>
      <c r="E74" s="239"/>
      <c r="F74" s="239"/>
      <c r="G74" s="239"/>
      <c r="H74" s="239"/>
      <c r="I74" s="239"/>
      <c r="J74" s="240"/>
      <c r="K74" s="240"/>
      <c r="L74" s="82"/>
      <c r="M74" s="45"/>
      <c r="N74" s="161"/>
    </row>
    <row r="75" spans="1:14" ht="26.25" thickBot="1" x14ac:dyDescent="0.3">
      <c r="A75" s="241" t="s">
        <v>68</v>
      </c>
      <c r="B75" s="242"/>
      <c r="C75" s="242"/>
      <c r="D75" s="242"/>
      <c r="E75" s="242"/>
      <c r="F75" s="242"/>
      <c r="G75" s="24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4" t="s">
        <v>69</v>
      </c>
      <c r="C76" s="244"/>
      <c r="D76" s="244"/>
      <c r="E76" s="244"/>
      <c r="F76" s="245"/>
      <c r="G76" s="24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7" t="s">
        <v>70</v>
      </c>
      <c r="C77" s="247"/>
      <c r="D77" s="247"/>
      <c r="E77" s="247"/>
      <c r="F77" s="248"/>
      <c r="G77" s="24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0" t="s">
        <v>71</v>
      </c>
      <c r="C78" s="230"/>
      <c r="D78" s="230"/>
      <c r="E78" s="230"/>
      <c r="F78" s="231"/>
      <c r="G78" s="25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1" t="s">
        <v>72</v>
      </c>
      <c r="B79" s="252"/>
      <c r="C79" s="252"/>
      <c r="D79" s="252"/>
      <c r="E79" s="252"/>
      <c r="F79" s="252"/>
      <c r="G79" s="252"/>
      <c r="H79" s="25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4" t="s">
        <v>73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7" t="s">
        <v>74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9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0" t="s">
        <v>75</v>
      </c>
      <c r="B85" s="211"/>
      <c r="C85" s="211"/>
      <c r="D85" s="211"/>
      <c r="E85" s="211"/>
      <c r="F85" s="212"/>
      <c r="G85" s="213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4" t="s">
        <v>76</v>
      </c>
      <c r="C86" s="215"/>
      <c r="D86" s="215"/>
      <c r="E86" s="215"/>
      <c r="F86" s="216"/>
      <c r="G86" s="21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8" t="s">
        <v>78</v>
      </c>
      <c r="B88" s="219"/>
      <c r="C88" s="219"/>
      <c r="D88" s="219"/>
      <c r="E88" s="219"/>
      <c r="F88" s="219"/>
      <c r="G88" s="219"/>
      <c r="H88" s="219"/>
      <c r="I88" s="219"/>
      <c r="J88" s="22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1" t="s">
        <v>79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4" t="s">
        <v>23</v>
      </c>
      <c r="B92" s="225"/>
      <c r="C92" s="225"/>
      <c r="D92" s="225"/>
      <c r="E92" s="225"/>
      <c r="F92" s="225"/>
      <c r="G92" s="225"/>
      <c r="H92" s="225"/>
      <c r="I92" s="225"/>
      <c r="J92" s="226"/>
      <c r="K92" s="111"/>
      <c r="L92" s="111"/>
      <c r="M92" s="112"/>
      <c r="N92" s="113">
        <f>N40</f>
        <v>0</v>
      </c>
    </row>
    <row r="93" spans="1:14" ht="18" x14ac:dyDescent="0.25">
      <c r="A93" s="201" t="s">
        <v>80</v>
      </c>
      <c r="B93" s="202"/>
      <c r="C93" s="202"/>
      <c r="D93" s="202"/>
      <c r="E93" s="202"/>
      <c r="F93" s="202"/>
      <c r="G93" s="202"/>
      <c r="H93" s="202"/>
      <c r="I93" s="202"/>
      <c r="J93" s="203"/>
      <c r="K93" s="111"/>
      <c r="L93" s="111"/>
      <c r="M93" s="112"/>
      <c r="N93" s="114">
        <f>N66</f>
        <v>0</v>
      </c>
    </row>
    <row r="94" spans="1:14" ht="18" x14ac:dyDescent="0.25">
      <c r="A94" s="201" t="s">
        <v>81</v>
      </c>
      <c r="B94" s="202"/>
      <c r="C94" s="202"/>
      <c r="D94" s="202"/>
      <c r="E94" s="202"/>
      <c r="F94" s="202"/>
      <c r="G94" s="202"/>
      <c r="H94" s="202"/>
      <c r="I94" s="202"/>
      <c r="J94" s="203"/>
      <c r="K94" s="111"/>
      <c r="L94" s="111"/>
      <c r="M94" s="112"/>
      <c r="N94" s="115">
        <f>N73</f>
        <v>0</v>
      </c>
    </row>
    <row r="95" spans="1:14" ht="18" x14ac:dyDescent="0.25">
      <c r="A95" s="201" t="s">
        <v>82</v>
      </c>
      <c r="B95" s="202"/>
      <c r="C95" s="202"/>
      <c r="D95" s="202"/>
      <c r="E95" s="202"/>
      <c r="F95" s="202"/>
      <c r="G95" s="202"/>
      <c r="H95" s="202"/>
      <c r="I95" s="202"/>
      <c r="J95" s="203"/>
      <c r="K95" s="111"/>
      <c r="L95" s="111"/>
      <c r="M95" s="112"/>
      <c r="N95" s="116">
        <f>N80</f>
        <v>0</v>
      </c>
    </row>
    <row r="96" spans="1:14" ht="18.75" thickBot="1" x14ac:dyDescent="0.3">
      <c r="A96" s="204" t="s">
        <v>83</v>
      </c>
      <c r="B96" s="205"/>
      <c r="C96" s="205"/>
      <c r="D96" s="205"/>
      <c r="E96" s="205"/>
      <c r="F96" s="205"/>
      <c r="G96" s="205"/>
      <c r="H96" s="205"/>
      <c r="I96" s="205"/>
      <c r="J96" s="206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9"/>
      <c r="B1" s="320"/>
      <c r="C1" s="323" t="s">
        <v>9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6" ht="51" customHeight="1" thickBot="1" x14ac:dyDescent="0.3">
      <c r="A2" s="321"/>
      <c r="B2" s="322"/>
      <c r="C2" s="323" t="s">
        <v>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6" t="s">
        <v>11</v>
      </c>
      <c r="B3" s="327"/>
      <c r="C3" s="327"/>
      <c r="D3" s="327"/>
      <c r="E3" s="7" t="str">
        <f>GENERAL!Z$2</f>
        <v>OCASIONAL</v>
      </c>
      <c r="F3" s="328"/>
      <c r="G3" s="328"/>
      <c r="H3" s="328"/>
      <c r="I3" s="328"/>
      <c r="J3" s="328"/>
      <c r="K3" s="328"/>
      <c r="L3" s="328"/>
      <c r="M3" s="328"/>
      <c r="N3" s="329"/>
    </row>
    <row r="4" spans="1:16" ht="15.75" x14ac:dyDescent="0.25">
      <c r="A4" s="296" t="s">
        <v>12</v>
      </c>
      <c r="B4" s="297"/>
      <c r="C4" s="297"/>
      <c r="D4" s="297"/>
      <c r="E4" s="8" t="str">
        <f>GENERAL!A$2</f>
        <v>CS-O-08-1</v>
      </c>
      <c r="F4" s="317"/>
      <c r="G4" s="317"/>
      <c r="H4" s="317"/>
      <c r="I4" s="317"/>
      <c r="J4" s="317"/>
      <c r="K4" s="317"/>
      <c r="L4" s="317"/>
      <c r="M4" s="317"/>
      <c r="N4" s="318"/>
    </row>
    <row r="5" spans="1:16" ht="15.75" x14ac:dyDescent="0.25">
      <c r="A5" s="296" t="s">
        <v>13</v>
      </c>
      <c r="B5" s="297"/>
      <c r="C5" s="297"/>
      <c r="D5" s="2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6" x14ac:dyDescent="0.25">
      <c r="A8" s="298" t="s">
        <v>15</v>
      </c>
      <c r="B8" s="299"/>
      <c r="C8" s="302" t="s">
        <v>16</v>
      </c>
      <c r="D8" s="158"/>
      <c r="E8" s="304" t="s">
        <v>17</v>
      </c>
      <c r="F8" s="304" t="s">
        <v>18</v>
      </c>
      <c r="G8" s="304" t="s">
        <v>19</v>
      </c>
      <c r="H8" s="304" t="s">
        <v>20</v>
      </c>
      <c r="I8" s="304" t="s">
        <v>21</v>
      </c>
      <c r="J8" s="306" t="s">
        <v>22</v>
      </c>
      <c r="K8" s="159"/>
      <c r="L8" s="308"/>
      <c r="M8" s="308"/>
      <c r="N8" s="310" t="s">
        <v>23</v>
      </c>
    </row>
    <row r="9" spans="1:16" ht="31.5" customHeight="1" thickBot="1" x14ac:dyDescent="0.3">
      <c r="A9" s="300"/>
      <c r="B9" s="301"/>
      <c r="C9" s="303"/>
      <c r="D9" s="17"/>
      <c r="E9" s="305"/>
      <c r="F9" s="305"/>
      <c r="G9" s="305"/>
      <c r="H9" s="305"/>
      <c r="I9" s="305"/>
      <c r="J9" s="307"/>
      <c r="K9" s="160"/>
      <c r="L9" s="309"/>
      <c r="M9" s="309"/>
      <c r="N9" s="311"/>
    </row>
    <row r="10" spans="1:16" ht="44.25" customHeight="1" thickBot="1" x14ac:dyDescent="0.3">
      <c r="A10" s="312" t="str">
        <f ca="1">CONCATENATE((INDIRECT("GENERAL!D"&amp;P2+5))," ",((INDIRECT("GENERAL!E"&amp;P2+5))))</f>
        <v xml:space="preserve"> </v>
      </c>
      <c r="B10" s="31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4" t="s">
        <v>24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27" t="s">
        <v>25</v>
      </c>
    </row>
    <row r="13" spans="1:16" ht="24" thickBot="1" x14ac:dyDescent="0.3">
      <c r="A13" s="279" t="s">
        <v>26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1"/>
      <c r="M13" s="8"/>
      <c r="N13" s="26"/>
    </row>
    <row r="14" spans="1:16" ht="31.5" customHeight="1" thickBot="1" x14ac:dyDescent="0.3">
      <c r="A14" s="232" t="s">
        <v>27</v>
      </c>
      <c r="B14" s="234"/>
      <c r="C14" s="28"/>
      <c r="D14" s="282">
        <f ca="1">(INDIRECT("GENERAL!J"&amp;P2+5))</f>
        <v>0</v>
      </c>
      <c r="E14" s="283"/>
      <c r="F14" s="283"/>
      <c r="G14" s="283"/>
      <c r="H14" s="283"/>
      <c r="I14" s="283"/>
      <c r="J14" s="283"/>
      <c r="K14" s="283"/>
      <c r="L14" s="28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5" t="s">
        <v>28</v>
      </c>
      <c r="B16" s="286"/>
      <c r="C16" s="8"/>
      <c r="D16" s="34"/>
      <c r="E16" s="293">
        <f ca="1">(INDIRECT("GENERAL!K"&amp;P2+5))</f>
        <v>0</v>
      </c>
      <c r="F16" s="294"/>
      <c r="G16" s="294"/>
      <c r="H16" s="294"/>
      <c r="I16" s="294"/>
      <c r="J16" s="294"/>
      <c r="K16" s="294"/>
      <c r="L16" s="29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5" t="s">
        <v>29</v>
      </c>
      <c r="B18" s="286"/>
      <c r="C18" s="28"/>
      <c r="D18" s="157"/>
      <c r="E18" s="294">
        <f ca="1">(INDIRECT("GENERAL!L"&amp;P2+5))</f>
        <v>0</v>
      </c>
      <c r="F18" s="294"/>
      <c r="G18" s="294"/>
      <c r="H18" s="294"/>
      <c r="I18" s="294"/>
      <c r="J18" s="294"/>
      <c r="K18" s="294"/>
      <c r="L18" s="29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5" t="s">
        <v>30</v>
      </c>
      <c r="B20" s="286"/>
      <c r="C20" s="28"/>
      <c r="D20" s="290">
        <f ca="1">(INDIRECT("GENERAL!M"&amp;P2+5))</f>
        <v>0</v>
      </c>
      <c r="E20" s="291"/>
      <c r="F20" s="291"/>
      <c r="G20" s="291"/>
      <c r="H20" s="291"/>
      <c r="I20" s="291"/>
      <c r="J20" s="291"/>
      <c r="K20" s="291"/>
      <c r="L20" s="292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6" t="s">
        <v>31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9" t="s">
        <v>32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8"/>
      <c r="N24" s="40"/>
    </row>
    <row r="25" spans="1:17" ht="68.25" customHeight="1" thickBot="1" x14ac:dyDescent="0.3">
      <c r="A25" s="232" t="s">
        <v>33</v>
      </c>
      <c r="B25" s="234"/>
      <c r="C25" s="28"/>
      <c r="D25" s="282"/>
      <c r="E25" s="283"/>
      <c r="F25" s="283"/>
      <c r="G25" s="283"/>
      <c r="H25" s="283"/>
      <c r="I25" s="283"/>
      <c r="J25" s="283"/>
      <c r="K25" s="283"/>
      <c r="L25" s="284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6" t="s">
        <v>34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9" t="s">
        <v>35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1"/>
      <c r="M29" s="45"/>
      <c r="N29" s="40"/>
    </row>
    <row r="30" spans="1:17" ht="35.25" customHeight="1" thickBot="1" x14ac:dyDescent="0.3">
      <c r="A30" s="232" t="s">
        <v>36</v>
      </c>
      <c r="B30" s="234"/>
      <c r="C30" s="28"/>
      <c r="D30" s="282"/>
      <c r="E30" s="283"/>
      <c r="F30" s="283"/>
      <c r="G30" s="283"/>
      <c r="H30" s="283"/>
      <c r="I30" s="283"/>
      <c r="J30" s="283"/>
      <c r="K30" s="283"/>
      <c r="L30" s="28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6" t="s">
        <v>37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8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9" t="s">
        <v>38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1"/>
      <c r="M34" s="8"/>
      <c r="N34" s="40"/>
    </row>
    <row r="35" spans="1:14" ht="39.75" customHeight="1" thickBot="1" x14ac:dyDescent="0.3">
      <c r="A35" s="285" t="s">
        <v>39</v>
      </c>
      <c r="B35" s="286"/>
      <c r="C35" s="28"/>
      <c r="D35" s="282"/>
      <c r="E35" s="283"/>
      <c r="F35" s="283"/>
      <c r="G35" s="283"/>
      <c r="H35" s="283"/>
      <c r="I35" s="283"/>
      <c r="J35" s="283"/>
      <c r="K35" s="283"/>
      <c r="L35" s="284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6" t="s">
        <v>40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7" t="s">
        <v>23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7" t="s">
        <v>42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4"/>
      <c r="G57" s="275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9" t="s">
        <v>49</v>
      </c>
      <c r="C58" s="259"/>
      <c r="D58" s="259"/>
      <c r="E58" s="259"/>
      <c r="F58" s="260"/>
      <c r="G58" s="26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7" t="s">
        <v>51</v>
      </c>
      <c r="C59" s="261"/>
      <c r="D59" s="261"/>
      <c r="E59" s="261"/>
      <c r="F59" s="248"/>
      <c r="G59" s="24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1" t="s">
        <v>52</v>
      </c>
      <c r="C60" s="261"/>
      <c r="D60" s="261"/>
      <c r="E60" s="261"/>
      <c r="F60" s="248"/>
      <c r="G60" s="24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1" t="s">
        <v>54</v>
      </c>
      <c r="C61" s="261"/>
      <c r="D61" s="261"/>
      <c r="E61" s="261"/>
      <c r="F61" s="248"/>
      <c r="G61" s="24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1" t="s">
        <v>55</v>
      </c>
      <c r="C62" s="261"/>
      <c r="D62" s="261"/>
      <c r="E62" s="261"/>
      <c r="F62" s="248"/>
      <c r="G62" s="24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1" t="s">
        <v>56</v>
      </c>
      <c r="C63" s="261"/>
      <c r="D63" s="261"/>
      <c r="E63" s="261"/>
      <c r="F63" s="248"/>
      <c r="G63" s="24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2" t="s">
        <v>58</v>
      </c>
      <c r="C64" s="262"/>
      <c r="D64" s="262"/>
      <c r="E64" s="262"/>
      <c r="F64" s="231"/>
      <c r="G64" s="23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3" t="s">
        <v>59</v>
      </c>
      <c r="B65" s="264"/>
      <c r="C65" s="264"/>
      <c r="D65" s="264"/>
      <c r="E65" s="264"/>
      <c r="F65" s="264"/>
      <c r="G65" s="264"/>
      <c r="H65" s="265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6" t="s">
        <v>60</v>
      </c>
      <c r="B66" s="267"/>
      <c r="C66" s="267"/>
      <c r="D66" s="267"/>
      <c r="E66" s="267"/>
      <c r="F66" s="267"/>
      <c r="G66" s="267"/>
      <c r="H66" s="267"/>
      <c r="I66" s="268"/>
      <c r="J66" s="268"/>
      <c r="K66" s="269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0"/>
      <c r="G69" s="26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7" t="s">
        <v>64</v>
      </c>
      <c r="C70" s="247"/>
      <c r="D70" s="247"/>
      <c r="E70" s="247"/>
      <c r="F70" s="248"/>
      <c r="G70" s="24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0" t="s">
        <v>65</v>
      </c>
      <c r="C71" s="230"/>
      <c r="D71" s="230"/>
      <c r="E71" s="230"/>
      <c r="F71" s="231"/>
      <c r="G71" s="23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2" t="s">
        <v>66</v>
      </c>
      <c r="C72" s="233"/>
      <c r="D72" s="233"/>
      <c r="E72" s="233"/>
      <c r="F72" s="233"/>
      <c r="G72" s="233"/>
      <c r="H72" s="234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5" t="s">
        <v>67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82"/>
      <c r="M73" s="45"/>
      <c r="N73" s="77">
        <f>N72/3</f>
        <v>0</v>
      </c>
    </row>
    <row r="74" spans="1:14" ht="19.5" thickTop="1" thickBot="1" x14ac:dyDescent="0.3">
      <c r="A74" s="238"/>
      <c r="B74" s="239"/>
      <c r="C74" s="239"/>
      <c r="D74" s="239"/>
      <c r="E74" s="239"/>
      <c r="F74" s="239"/>
      <c r="G74" s="239"/>
      <c r="H74" s="239"/>
      <c r="I74" s="239"/>
      <c r="J74" s="240"/>
      <c r="K74" s="240"/>
      <c r="L74" s="82"/>
      <c r="M74" s="45"/>
      <c r="N74" s="161"/>
    </row>
    <row r="75" spans="1:14" ht="26.25" thickBot="1" x14ac:dyDescent="0.3">
      <c r="A75" s="241" t="s">
        <v>68</v>
      </c>
      <c r="B75" s="242"/>
      <c r="C75" s="242"/>
      <c r="D75" s="242"/>
      <c r="E75" s="242"/>
      <c r="F75" s="242"/>
      <c r="G75" s="24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4" t="s">
        <v>69</v>
      </c>
      <c r="C76" s="244"/>
      <c r="D76" s="244"/>
      <c r="E76" s="244"/>
      <c r="F76" s="245"/>
      <c r="G76" s="24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7" t="s">
        <v>70</v>
      </c>
      <c r="C77" s="247"/>
      <c r="D77" s="247"/>
      <c r="E77" s="247"/>
      <c r="F77" s="248"/>
      <c r="G77" s="24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0" t="s">
        <v>71</v>
      </c>
      <c r="C78" s="230"/>
      <c r="D78" s="230"/>
      <c r="E78" s="230"/>
      <c r="F78" s="231"/>
      <c r="G78" s="25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1" t="s">
        <v>72</v>
      </c>
      <c r="B79" s="252"/>
      <c r="C79" s="252"/>
      <c r="D79" s="252"/>
      <c r="E79" s="252"/>
      <c r="F79" s="252"/>
      <c r="G79" s="252"/>
      <c r="H79" s="25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4" t="s">
        <v>73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7" t="s">
        <v>74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9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0" t="s">
        <v>75</v>
      </c>
      <c r="B85" s="211"/>
      <c r="C85" s="211"/>
      <c r="D85" s="211"/>
      <c r="E85" s="211"/>
      <c r="F85" s="212"/>
      <c r="G85" s="213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4" t="s">
        <v>76</v>
      </c>
      <c r="C86" s="215"/>
      <c r="D86" s="215"/>
      <c r="E86" s="215"/>
      <c r="F86" s="216"/>
      <c r="G86" s="21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8" t="s">
        <v>78</v>
      </c>
      <c r="B88" s="219"/>
      <c r="C88" s="219"/>
      <c r="D88" s="219"/>
      <c r="E88" s="219"/>
      <c r="F88" s="219"/>
      <c r="G88" s="219"/>
      <c r="H88" s="219"/>
      <c r="I88" s="219"/>
      <c r="J88" s="22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1" t="s">
        <v>79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4" t="s">
        <v>23</v>
      </c>
      <c r="B92" s="225"/>
      <c r="C92" s="225"/>
      <c r="D92" s="225"/>
      <c r="E92" s="225"/>
      <c r="F92" s="225"/>
      <c r="G92" s="225"/>
      <c r="H92" s="225"/>
      <c r="I92" s="225"/>
      <c r="J92" s="226"/>
      <c r="K92" s="111"/>
      <c r="L92" s="111"/>
      <c r="M92" s="112"/>
      <c r="N92" s="113">
        <f>N40</f>
        <v>0</v>
      </c>
    </row>
    <row r="93" spans="1:14" ht="18" x14ac:dyDescent="0.25">
      <c r="A93" s="201" t="s">
        <v>80</v>
      </c>
      <c r="B93" s="202"/>
      <c r="C93" s="202"/>
      <c r="D93" s="202"/>
      <c r="E93" s="202"/>
      <c r="F93" s="202"/>
      <c r="G93" s="202"/>
      <c r="H93" s="202"/>
      <c r="I93" s="202"/>
      <c r="J93" s="203"/>
      <c r="K93" s="111"/>
      <c r="L93" s="111"/>
      <c r="M93" s="112"/>
      <c r="N93" s="114">
        <f>N66</f>
        <v>0</v>
      </c>
    </row>
    <row r="94" spans="1:14" ht="18" x14ac:dyDescent="0.25">
      <c r="A94" s="201" t="s">
        <v>81</v>
      </c>
      <c r="B94" s="202"/>
      <c r="C94" s="202"/>
      <c r="D94" s="202"/>
      <c r="E94" s="202"/>
      <c r="F94" s="202"/>
      <c r="G94" s="202"/>
      <c r="H94" s="202"/>
      <c r="I94" s="202"/>
      <c r="J94" s="203"/>
      <c r="K94" s="111"/>
      <c r="L94" s="111"/>
      <c r="M94" s="112"/>
      <c r="N94" s="115">
        <f>N73</f>
        <v>0</v>
      </c>
    </row>
    <row r="95" spans="1:14" ht="18" x14ac:dyDescent="0.25">
      <c r="A95" s="201" t="s">
        <v>82</v>
      </c>
      <c r="B95" s="202"/>
      <c r="C95" s="202"/>
      <c r="D95" s="202"/>
      <c r="E95" s="202"/>
      <c r="F95" s="202"/>
      <c r="G95" s="202"/>
      <c r="H95" s="202"/>
      <c r="I95" s="202"/>
      <c r="J95" s="203"/>
      <c r="K95" s="111"/>
      <c r="L95" s="111"/>
      <c r="M95" s="112"/>
      <c r="N95" s="116">
        <f>N80</f>
        <v>0</v>
      </c>
    </row>
    <row r="96" spans="1:14" ht="18.75" thickBot="1" x14ac:dyDescent="0.3">
      <c r="A96" s="204" t="s">
        <v>83</v>
      </c>
      <c r="B96" s="205"/>
      <c r="C96" s="205"/>
      <c r="D96" s="205"/>
      <c r="E96" s="205"/>
      <c r="F96" s="205"/>
      <c r="G96" s="205"/>
      <c r="H96" s="205"/>
      <c r="I96" s="205"/>
      <c r="J96" s="206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EVALUACIÓN DEL PERFIL</vt:lpstr>
      <vt:lpstr>INFORMACIÓN IMPORTANTE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2014-04-29T04:34:34Z</cp:lastPrinted>
  <dcterms:created xsi:type="dcterms:W3CDTF">2014-02-18T13:10:52Z</dcterms:created>
  <dcterms:modified xsi:type="dcterms:W3CDTF">2014-04-30T05:46:20Z</dcterms:modified>
</cp:coreProperties>
</file>