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8800" windowHeight="118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2" l="1"/>
  <c r="A9" i="22" s="1"/>
  <c r="A10" i="22" s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10" i="2"/>
  <c r="N40" i="2"/>
  <c r="N37" i="2"/>
  <c r="N32" i="2"/>
  <c r="N27" i="2"/>
  <c r="N22" i="2"/>
  <c r="E16" i="18"/>
  <c r="D14" i="20"/>
  <c r="D20" i="2"/>
  <c r="E16" i="21"/>
  <c r="D14" i="19"/>
  <c r="N10" i="21" l="1"/>
  <c r="I10" i="21"/>
  <c r="N97" i="18"/>
  <c r="H10" i="18"/>
  <c r="N10" i="18" s="1"/>
  <c r="Z2" i="1"/>
  <c r="D20" i="20"/>
  <c r="A10" i="19"/>
  <c r="E16" i="20"/>
  <c r="A10" i="2"/>
  <c r="D14" i="2"/>
  <c r="E18" i="18"/>
  <c r="D20" i="21"/>
  <c r="D14" i="18"/>
  <c r="A10" i="20"/>
  <c r="A10" i="21"/>
  <c r="E18" i="20"/>
  <c r="E16" i="2"/>
  <c r="D20" i="18"/>
  <c r="E18" i="21"/>
  <c r="E18" i="19"/>
  <c r="E16" i="19"/>
  <c r="E18" i="2"/>
  <c r="D14" i="21"/>
  <c r="A10" i="18"/>
  <c r="D20" i="19"/>
  <c r="E3" i="19" l="1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<sst xmlns="http://schemas.openxmlformats.org/spreadsheetml/2006/main" count="580" uniqueCount="147">
  <si>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</si>
  <si>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</si>
  <si>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</si>
  <si>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</si>
  <si>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</si>
  <si>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</si>
  <si>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</si>
  <si>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</si>
  <si>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</si>
  <si>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</si>
  <si>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</si>
  <si>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</si>
  <si>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</si>
  <si>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</si>
  <si>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</si>
  <si>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</si>
  <si>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</si>
  <si>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</si>
  <si>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</si>
  <si>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</si>
  <si>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</si>
  <si>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</si>
  <si>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</si>
  <si>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</si>
  <si>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</si>
  <si>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</si>
  <si>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</si>
  <si>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</si>
  <si>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</si>
  <si>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</si>
  <si>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</si>
  <si>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</si>
  <si>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</si>
  <si>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</si>
  <si>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</si>
  <si>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</si>
  <si>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</si>
  <si>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</si>
  <si>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</si>
  <si>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</si>
  <si>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</si>
  <si>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</si>
  <si>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</si>
  <si>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</si>
  <si>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</si>
  <si>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</si>
  <si>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</si>
  <si>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</si>
  <si>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</si>
  <si>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</si>
  <si>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</si>
  <si>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</si>
  <si>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</si>
  <si>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</si>
  <si>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</si>
  <si>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</si>
  <si>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</si>
  <si>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</si>
  <si>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</si>
  <si>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</si>
  <si>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</si>
  <si>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</si>
  <si>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</si>
  <si>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</si>
  <si>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</si>
  <si>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</si>
  <si>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</si>
  <si>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</si>
  <si>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</si>
  <si>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</si>
  <si>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</si>
  <si>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</si>
  <si>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</si>
  <si>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</si>
  <si>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</si>
  <si>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</si>
  <si>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</si>
  <si>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</si>
  <si>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</si>
  <si>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</si>
  <si>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</si>
  <si>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</si>
  <si>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</si>
  <si>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</si>
  <si>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</si>
  <si>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</si>
  <si>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</si>
  <si>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</si>
  <si>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</si>
  <si>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</si>
  <si>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</si>
  <si>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</si>
  <si>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</si>
  <si>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</si>
  <si>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</si>
  <si>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</si>
  <si>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</si>
  <si>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</si>
  <si>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</si>
  <si>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CEA-P-04-6</t>
  </si>
  <si>
    <t xml:space="preserve">CIFUENTES CESPEDES </t>
  </si>
  <si>
    <t>ALBA LUZ</t>
  </si>
  <si>
    <t>cifuentesalbaluz@yahoo.es</t>
  </si>
  <si>
    <t xml:space="preserve">CARRERA 12 NO. 69-113 TORRE 1 APTO.104 RESERVAS DEL BOSQUE </t>
  </si>
  <si>
    <t>PSICOLOGA/UNIVERSIDAD DE IBAGUE/2000</t>
  </si>
  <si>
    <t>ESPECILAISTA EN DOCENCIA E INVESTIGACION UNIVERSITARIA/UNIVERSIDAD SERGIO ARBOLEDA/2008</t>
  </si>
  <si>
    <t>MAGISTER EN DOCENCIA E INVESTIGACION UNIVERSITARIA/2009</t>
  </si>
  <si>
    <t>NO REGISTRA</t>
  </si>
  <si>
    <t>PRADA GUZMAN</t>
  </si>
  <si>
    <t>LILIANA</t>
  </si>
  <si>
    <t>lipragu2002@yahoo.com / mvzcali@gmail.com</t>
  </si>
  <si>
    <t>CALLE 18 NO 69-100 INTERIOR F APTO 702 CASTILLA GRANDE/ B/ LA HACIENDA</t>
  </si>
  <si>
    <t>CALI</t>
  </si>
  <si>
    <t>INGENIERIA INDUSTRIAL/ESCUELA COLOMBIANA DE INGENIERIA JULIO GARAVITO/2002</t>
  </si>
  <si>
    <t>POSGRADO EN NEGOCIOS /CENTRAL QUEENSLAND UNIVERSITY/2004/ SIN APOSTILLE</t>
  </si>
  <si>
    <t>MAESTRIA EN ADMINISTRACION DE NEGOCIOS CON ENFASIS EN TALENTO HUMANO/CENTRAL QUEENSLAND UNIVERSITY/2005</t>
  </si>
  <si>
    <t>CONTRERAS GAMBOA</t>
  </si>
  <si>
    <t>ERIKA ANDREA</t>
  </si>
  <si>
    <t>Erika2822@hotmail.com</t>
  </si>
  <si>
    <t>CARRERA 72 NO 11-30 APTO 502 UNIDAD OASIS DEL SUR</t>
  </si>
  <si>
    <t>ADMINISTRADORA DE EMPRESAS / UNIVERSIDAD DE PAMPLONA/2006</t>
  </si>
  <si>
    <t>ESPECIALISTA EN ALTA GERENCIA/UNIVERSIDAD DE PAMPLONA/2008</t>
  </si>
  <si>
    <t>MAGISTER EN GERENCIA DE TALENTO HUMANO/2013</t>
  </si>
  <si>
    <t xml:space="preserve">HOJA DE VIDA NO CUMPLE CON LOS PARAMETROS ESTABLECIDOS PARA PRESENTACION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</si>
  <si>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</si>
  <si>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</si>
  <si>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</si>
  <si>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</si>
  <si>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</si>
  <si>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</si>
  <si>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</si>
  <si>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</si>
  <si>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</si>
  <si>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</si>
  <si>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</si>
  <si>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VAC/BENÍTEZ/YOLANDA O.</t>
  </si>
  <si>
    <t xml:space="preserve">                                                      EVALUACIÓN DE LAS HOJAS DE VIDA PARA EL CUMPLIMIENTO DEL PERFIL DE LOS ASPIRANTES AL CÓDIGO DE CONCURSO CEA-P-04-6</t>
  </si>
  <si>
    <t>CIFUENTES CESPEDES ALBA LUZ</t>
  </si>
  <si>
    <t>PRADA GUZMAN LILIANA</t>
  </si>
  <si>
    <t>CONTRERAS GAMBOA ERIKA ANDREA</t>
  </si>
  <si>
    <t>ESPECILAISTA EN DOCENCIA E INVESTIGACION UNIVERSITARIA/UNIVERSIDAD SERGIO ARBOLEDA/2008
MAGISTER EN DOCENCIA E INVESTIGACION UNIVERSITARIA/2009</t>
  </si>
  <si>
    <t>POSGRADO EN NEGOCIOS /CENTRAL QUEENSLAND UNIVERSITY/2004/ SIN APOSTILLE
MAESTRIA EN ADMINISTRACION DE NEGOCIOS CON ENFASIS EN TALENTO HUMANO/CENTRAL QUEENSLAND UNIVERSITY/2005</t>
  </si>
  <si>
    <t>ESPECIALISTA EN ALTA GERENCIA/UNIVERSIDAD DE PAMPLONA/2008
MAGISTER EN GERENCIA DE TALENTO HUMANO/2013</t>
  </si>
  <si>
    <t>PROFESIONAL EN PSICOLOGÍA O EN CIENCIAS ECONÓMICAS Y ADMINISTRATIVAS O EN INGENIERÍA INDUSTRIAL, CON MAESTRÍA O DOCTORADO EN TALENTO HUMANO O GESTIÓN HUMANA, CON EXPERIENCIA MÍNIMA DE DOS AÑOS EN INVESTIGACIÓN O EN DOCENCIA UNIVERSITARIA EN EL ÁREA DE TALENTO HUMANO.</t>
  </si>
  <si>
    <r>
      <t xml:space="preserve">NO PRESELECCIONADO
</t>
    </r>
    <r>
      <rPr>
        <sz val="9"/>
        <rFont val="Arial"/>
        <family val="2"/>
      </rPr>
      <t>EL TÍTULO DE POSGRADO NO CORRESPONDE AL REQUERIDO POR EL PERFIL DE LA CONVOCATORIA</t>
    </r>
  </si>
  <si>
    <r>
      <t xml:space="preserve">NO PRESELECCIONADO
</t>
    </r>
    <r>
      <rPr>
        <sz val="9"/>
        <rFont val="Arial"/>
        <family val="2"/>
      </rPr>
      <t>NO CERTIFICA NI ACREDITA EL TIEMPO DE EXPERIENCIA MÍNIMO REQUERIDO EN EL ÁREA DEL PERFIL</t>
    </r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</si>
  <si>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LOS ASPIRANTES QUE SE PRESENTARON NO CUMPLEN CON LOS REQUISITOS EXIGIDOS EN EL PERFIL.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</si>
</sst>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45066682943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31" fillId="0" borderId="46" xfId="0" applyFont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31" fillId="0" borderId="52" xfId="0" applyFont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32" fillId="6" borderId="13" xfId="4" applyFont="1" applyFill="1" applyBorder="1" applyAlignment="1">
      <alignment horizontal="justify" vertical="center" wrapText="1"/>
    </xf>
    <xf numFmtId="0" fontId="34" fillId="6" borderId="14" xfId="0" applyFont="1" applyFill="1" applyBorder="1" applyAlignment="1">
      <alignment horizontal="justify" vertical="center" wrapText="1"/>
    </xf>
    <xf numFmtId="0" fontId="34" fillId="6" borderId="15" xfId="0" applyFont="1" applyFill="1" applyBorder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2</xdr:col>
      <xdr:colOff>647700</xdr:colOff>
      <xdr:row>3</xdr:row>
      <xdr:rowOff>47625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21145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ka2822@hotmail.com" TargetMode="External"/><Relationship Id="rId1" Type="http://schemas.openxmlformats.org/officeDocument/2006/relationships/hyperlink" Target="mailto:cifuentesalbaluz@yahoo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L8" sqref="L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5" t="s">
        <v>98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Z1" s="121">
        <f>COUNTA(C:C)-1</f>
        <v>3</v>
      </c>
    </row>
    <row r="2" spans="1:26" ht="17.25" thickBot="1" x14ac:dyDescent="0.35">
      <c r="A2" s="195" t="s">
        <v>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02" t="s">
        <v>93</v>
      </c>
      <c r="B3" s="199" t="s">
        <v>91</v>
      </c>
      <c r="C3" s="199" t="s">
        <v>92</v>
      </c>
      <c r="D3" s="199" t="s">
        <v>89</v>
      </c>
      <c r="E3" s="199" t="s">
        <v>90</v>
      </c>
      <c r="F3" s="199" t="s">
        <v>0</v>
      </c>
      <c r="G3" s="199" t="s">
        <v>1</v>
      </c>
      <c r="H3" s="199" t="s">
        <v>2</v>
      </c>
      <c r="I3" s="192" t="s">
        <v>3</v>
      </c>
      <c r="J3" s="205" t="s">
        <v>4</v>
      </c>
      <c r="K3" s="206"/>
      <c r="L3" s="206"/>
      <c r="M3" s="207"/>
      <c r="N3" s="199" t="s">
        <v>5</v>
      </c>
      <c r="O3" s="199" t="s">
        <v>88</v>
      </c>
      <c r="P3" s="199" t="s">
        <v>6</v>
      </c>
      <c r="Q3" s="197" t="s">
        <v>16</v>
      </c>
      <c r="R3" s="197" t="s">
        <v>17</v>
      </c>
      <c r="S3" s="197" t="s">
        <v>18</v>
      </c>
      <c r="T3" s="197" t="s">
        <v>19</v>
      </c>
      <c r="U3" s="197" t="s">
        <v>20</v>
      </c>
      <c r="V3" s="197" t="s">
        <v>21</v>
      </c>
      <c r="W3" s="197" t="s">
        <v>22</v>
      </c>
      <c r="X3" s="192" t="s">
        <v>97</v>
      </c>
    </row>
    <row r="4" spans="1:26" s="1" customFormat="1" ht="15.75" customHeight="1" thickBot="1" x14ac:dyDescent="0.25">
      <c r="A4" s="203"/>
      <c r="B4" s="200"/>
      <c r="C4" s="200"/>
      <c r="D4" s="200"/>
      <c r="E4" s="200"/>
      <c r="F4" s="200"/>
      <c r="G4" s="200"/>
      <c r="H4" s="200"/>
      <c r="I4" s="193"/>
      <c r="J4" s="192" t="s">
        <v>7</v>
      </c>
      <c r="K4" s="123"/>
      <c r="L4" s="123" t="s">
        <v>8</v>
      </c>
      <c r="M4" s="124"/>
      <c r="N4" s="200"/>
      <c r="O4" s="200"/>
      <c r="P4" s="200"/>
      <c r="Q4" s="198"/>
      <c r="R4" s="198"/>
      <c r="S4" s="198"/>
      <c r="T4" s="198"/>
      <c r="U4" s="198"/>
      <c r="V4" s="198"/>
      <c r="W4" s="198"/>
      <c r="X4" s="193"/>
    </row>
    <row r="5" spans="1:26" s="1" customFormat="1" ht="13.5" customHeight="1" thickBot="1" x14ac:dyDescent="0.25">
      <c r="A5" s="204"/>
      <c r="B5" s="201"/>
      <c r="C5" s="201"/>
      <c r="D5" s="201"/>
      <c r="E5" s="201"/>
      <c r="F5" s="201"/>
      <c r="G5" s="201"/>
      <c r="H5" s="201"/>
      <c r="I5" s="194"/>
      <c r="J5" s="194"/>
      <c r="K5" s="124" t="s">
        <v>85</v>
      </c>
      <c r="L5" s="126" t="s">
        <v>86</v>
      </c>
      <c r="M5" s="126" t="s">
        <v>87</v>
      </c>
      <c r="N5" s="201"/>
      <c r="O5" s="201"/>
      <c r="P5" s="201"/>
      <c r="Q5" s="198"/>
      <c r="R5" s="198"/>
      <c r="S5" s="198"/>
      <c r="T5" s="198"/>
      <c r="U5" s="198"/>
      <c r="V5" s="198"/>
      <c r="W5" s="198"/>
      <c r="X5" s="194"/>
    </row>
    <row r="6" spans="1:26" s="1" customFormat="1" ht="51" x14ac:dyDescent="0.2">
      <c r="A6" s="130">
        <v>1</v>
      </c>
      <c r="B6" s="131" t="s">
        <v>94</v>
      </c>
      <c r="C6" s="125">
        <v>28549909</v>
      </c>
      <c r="D6" s="125" t="s">
        <v>100</v>
      </c>
      <c r="E6" s="125" t="s">
        <v>101</v>
      </c>
      <c r="F6" s="125">
        <v>3006747888</v>
      </c>
      <c r="G6" s="127" t="s">
        <v>102</v>
      </c>
      <c r="H6" s="125" t="s">
        <v>103</v>
      </c>
      <c r="I6" s="125" t="s">
        <v>95</v>
      </c>
      <c r="J6" s="125" t="s">
        <v>104</v>
      </c>
      <c r="K6" s="125" t="s">
        <v>105</v>
      </c>
      <c r="L6" s="125" t="s">
        <v>106</v>
      </c>
      <c r="M6" s="125" t="s">
        <v>107</v>
      </c>
      <c r="N6" s="125">
        <v>61</v>
      </c>
      <c r="O6" s="125" t="s">
        <v>96</v>
      </c>
      <c r="P6" s="128"/>
      <c r="Q6" s="132">
        <f>'1'!C10</f>
        <v>0</v>
      </c>
      <c r="R6" s="153">
        <f>'1'!E10</f>
        <v>0</v>
      </c>
      <c r="S6" s="153">
        <f>'1'!F10</f>
        <v>0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0</v>
      </c>
    </row>
    <row r="7" spans="1:26" s="2" customFormat="1" ht="51" x14ac:dyDescent="0.2">
      <c r="A7" s="133">
        <v>2</v>
      </c>
      <c r="B7" s="134" t="s">
        <v>94</v>
      </c>
      <c r="C7" s="122">
        <v>65769285</v>
      </c>
      <c r="D7" s="122" t="s">
        <v>108</v>
      </c>
      <c r="E7" s="122" t="s">
        <v>109</v>
      </c>
      <c r="F7" s="122">
        <v>3206870336</v>
      </c>
      <c r="G7" s="155" t="s">
        <v>110</v>
      </c>
      <c r="H7" s="122" t="s">
        <v>111</v>
      </c>
      <c r="I7" s="122" t="s">
        <v>112</v>
      </c>
      <c r="J7" s="122" t="s">
        <v>113</v>
      </c>
      <c r="K7" s="122" t="s">
        <v>114</v>
      </c>
      <c r="L7" s="122" t="s">
        <v>115</v>
      </c>
      <c r="M7" s="122" t="s">
        <v>107</v>
      </c>
      <c r="N7" s="122">
        <v>23</v>
      </c>
      <c r="O7" s="122" t="s">
        <v>96</v>
      </c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38.25" x14ac:dyDescent="0.2">
      <c r="A8" s="133">
        <v>3</v>
      </c>
      <c r="B8" s="134" t="s">
        <v>94</v>
      </c>
      <c r="C8" s="122">
        <v>60265807</v>
      </c>
      <c r="D8" s="122" t="s">
        <v>116</v>
      </c>
      <c r="E8" s="122" t="s">
        <v>117</v>
      </c>
      <c r="F8" s="122">
        <v>3142258532</v>
      </c>
      <c r="G8" s="155" t="s">
        <v>118</v>
      </c>
      <c r="H8" s="122" t="s">
        <v>119</v>
      </c>
      <c r="I8" s="122" t="s">
        <v>112</v>
      </c>
      <c r="J8" s="122" t="s">
        <v>120</v>
      </c>
      <c r="K8" s="122" t="s">
        <v>121</v>
      </c>
      <c r="L8" s="122" t="s">
        <v>122</v>
      </c>
      <c r="M8" s="122" t="s">
        <v>107</v>
      </c>
      <c r="N8" s="122">
        <v>24</v>
      </c>
      <c r="O8" s="122" t="s">
        <v>96</v>
      </c>
      <c r="P8" s="129" t="s">
        <v>123</v>
      </c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abSelected="1" workbookViewId="0">
      <selection activeCell="D8" sqref="D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3.5703125" customWidth="1"/>
    <col min="5" max="5" width="28.85546875" customWidth="1"/>
    <col min="6" max="6" width="23.42578125" customWidth="1"/>
    <col min="7" max="8" width="9.7109375" customWidth="1"/>
    <col min="9" max="9" width="14.7109375" customWidth="1"/>
    <col min="10" max="10" width="29.28515625" customWidth="1"/>
  </cols>
  <sheetData>
    <row r="1" spans="1:10" ht="18" x14ac:dyDescent="0.25">
      <c r="A1" s="217" t="s">
        <v>124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5">
      <c r="A2" s="218" t="s">
        <v>136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5.75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6.5" thickBot="1" x14ac:dyDescent="0.3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 ht="70.5" customHeight="1" thickBot="1" x14ac:dyDescent="0.3">
      <c r="A5" s="214" t="s">
        <v>146</v>
      </c>
      <c r="B5" s="215"/>
      <c r="C5" s="215"/>
      <c r="D5" s="215"/>
      <c r="E5" s="215"/>
      <c r="F5" s="215"/>
      <c r="G5" s="215"/>
      <c r="H5" s="215"/>
      <c r="I5" s="215"/>
      <c r="J5" s="216"/>
    </row>
    <row r="6" spans="1:10" ht="41.25" customHeight="1" thickBot="1" x14ac:dyDescent="0.3">
      <c r="A6" s="219" t="s">
        <v>125</v>
      </c>
      <c r="B6" s="219" t="s">
        <v>126</v>
      </c>
      <c r="C6" s="219" t="s">
        <v>127</v>
      </c>
      <c r="D6" s="221" t="s">
        <v>128</v>
      </c>
      <c r="E6" s="222"/>
      <c r="F6" s="223" t="s">
        <v>129</v>
      </c>
      <c r="G6" s="221" t="s">
        <v>130</v>
      </c>
      <c r="H6" s="222"/>
      <c r="I6" s="225" t="s">
        <v>131</v>
      </c>
      <c r="J6" s="223" t="s">
        <v>6</v>
      </c>
    </row>
    <row r="7" spans="1:10" ht="15.75" thickBot="1" x14ac:dyDescent="0.3">
      <c r="A7" s="220"/>
      <c r="B7" s="220"/>
      <c r="C7" s="220"/>
      <c r="D7" s="165" t="s">
        <v>7</v>
      </c>
      <c r="E7" s="165" t="s">
        <v>8</v>
      </c>
      <c r="F7" s="224"/>
      <c r="G7" s="166" t="s">
        <v>132</v>
      </c>
      <c r="H7" s="166" t="s">
        <v>133</v>
      </c>
      <c r="I7" s="226"/>
      <c r="J7" s="224"/>
    </row>
    <row r="8" spans="1:10" ht="107.25" customHeight="1" x14ac:dyDescent="0.25">
      <c r="A8" s="167">
        <f>+A7+1</f>
        <v>1</v>
      </c>
      <c r="B8" s="189" t="s">
        <v>137</v>
      </c>
      <c r="C8" s="208" t="s">
        <v>98</v>
      </c>
      <c r="D8" s="168" t="s">
        <v>104</v>
      </c>
      <c r="E8" s="168" t="s">
        <v>140</v>
      </c>
      <c r="F8" s="211" t="s">
        <v>143</v>
      </c>
      <c r="G8" s="169"/>
      <c r="H8" s="169" t="s">
        <v>134</v>
      </c>
      <c r="I8" s="170">
        <v>0</v>
      </c>
      <c r="J8" s="171" t="s">
        <v>144</v>
      </c>
    </row>
    <row r="9" spans="1:10" ht="107.25" customHeight="1" x14ac:dyDescent="0.25">
      <c r="A9" s="172">
        <f>+A8+1</f>
        <v>2</v>
      </c>
      <c r="B9" s="190" t="s">
        <v>138</v>
      </c>
      <c r="C9" s="209"/>
      <c r="D9" s="122" t="s">
        <v>113</v>
      </c>
      <c r="E9" s="122" t="s">
        <v>141</v>
      </c>
      <c r="F9" s="212"/>
      <c r="G9" s="173"/>
      <c r="H9" s="173" t="s">
        <v>134</v>
      </c>
      <c r="I9" s="174">
        <v>0</v>
      </c>
      <c r="J9" s="175" t="s">
        <v>145</v>
      </c>
    </row>
    <row r="10" spans="1:10" ht="107.25" customHeight="1" thickBot="1" x14ac:dyDescent="0.3">
      <c r="A10" s="176">
        <f t="shared" ref="A10" si="0">+A9+1</f>
        <v>3</v>
      </c>
      <c r="B10" s="191" t="s">
        <v>139</v>
      </c>
      <c r="C10" s="210"/>
      <c r="D10" s="177" t="s">
        <v>120</v>
      </c>
      <c r="E10" s="177" t="s">
        <v>142</v>
      </c>
      <c r="F10" s="213"/>
      <c r="G10" s="178"/>
      <c r="H10" s="178" t="s">
        <v>134</v>
      </c>
      <c r="I10" s="179">
        <v>0</v>
      </c>
      <c r="J10" s="180" t="s">
        <v>145</v>
      </c>
    </row>
    <row r="11" spans="1:10" ht="18" x14ac:dyDescent="0.25">
      <c r="A11" s="181" t="s">
        <v>135</v>
      </c>
      <c r="B11" s="182"/>
      <c r="C11" s="182"/>
      <c r="D11" s="182"/>
      <c r="E11" s="182"/>
      <c r="F11" s="183"/>
      <c r="G11" s="184"/>
      <c r="H11" s="185"/>
      <c r="I11" s="186"/>
      <c r="J11" s="187"/>
    </row>
    <row r="12" spans="1:10" x14ac:dyDescent="0.25">
      <c r="B12" s="188"/>
    </row>
    <row r="15" spans="1:10" x14ac:dyDescent="0.25">
      <c r="B15" s="188"/>
    </row>
  </sheetData>
  <sheetProtection password="F56E" sheet="1" objects="1" scenarios="1" selectLockedCells="1" selectUnlockedCells="1"/>
  <mergeCells count="13">
    <mergeCell ref="C8:C10"/>
    <mergeCell ref="F8:F10"/>
    <mergeCell ref="A5:J5"/>
    <mergeCell ref="A1:J1"/>
    <mergeCell ref="A2:J2"/>
    <mergeCell ref="A6:A7"/>
    <mergeCell ref="B6:B7"/>
    <mergeCell ref="C6:C7"/>
    <mergeCell ref="D6:E6"/>
    <mergeCell ref="F6:F7"/>
    <mergeCell ref="G6:H6"/>
    <mergeCell ref="I6:I7"/>
    <mergeCell ref="J6:J7"/>
  </mergeCells>
  <pageMargins left="0.11811023622047245" right="0" top="0.19685039370078741" bottom="0.19685039370078741" header="0.31496062992125984" footer="0.31496062992125984"/>
  <pageSetup paperSize="14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CEA-P-04-6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6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CIFUENTES CESPEDES  ALBA LUZ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PSICOLOGA/UNIVERSIDAD DE IBAGUE/2000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ESPECILAISTA EN DOCENCIA E INVESTIGACION UNIVERSITARIA/UNIVERSIDAD SERGIO ARBOLEDA/2008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35"/>
      <c r="E18" s="320" t="str">
        <f ca="1">(INDIRECT("GENERAL!L"&amp;P2+5))</f>
        <v>MAGISTER EN DOCENCIA E INVESTIGACION UNIVERSITARIA/2009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92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CEA-P-04-6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8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9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60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PRADA GUZMAN LILIANA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INGENIERIA INDUSTRIAL/ESCUELA COLOMBIANA DE INGENIERIA JULIO GARAVITO/2002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POSGRADO EN NEGOCIOS /CENTRAL QUEENSLAND UNIVERSITY/2004/ SIN APOSTILLE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57"/>
      <c r="E18" s="320" t="str">
        <f ca="1">(INDIRECT("GENERAL!L"&amp;P2+5))</f>
        <v>MAESTRIA EN ADMINISTRACION DE NEGOCIOS CON ENFASIS EN TALENTO HUMANO/CENTRAL QUEENSLAND UNIVERSITY/2005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61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CEA-P-04-6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8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9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60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CONTRERAS GAMBOA ERIKA ANDREA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ADMINISTRADORA DE EMPRESAS / UNIVERSIDAD DE PAMPLONA/2006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ESPECIALISTA EN ALTA GERENCIA/UNIVERSIDAD DE PAMPLONA/2008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57"/>
      <c r="E18" s="320" t="str">
        <f ca="1">(INDIRECT("GENERAL!L"&amp;P2+5))</f>
        <v>MAGISTER EN GERENCIA DE TALENTO HUMANO/2013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61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CEA-P-04-6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8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9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60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 xml:space="preserve"> 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>
        <f ca="1">(INDIRECT("GENERAL!J"&amp;P2+5))</f>
        <v>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>
        <f ca="1">(INDIRECT("GENERAL!K"&amp;P2+5))</f>
        <v>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57"/>
      <c r="E18" s="320">
        <f ca="1">(INDIRECT("GENERAL!L"&amp;P2+5))</f>
        <v>0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>
        <f ca="1">(INDIRECT("GENERAL!M"&amp;P2+5))</f>
        <v>0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61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CEA-P-04-6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8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9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60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 xml:space="preserve"> 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>
        <f ca="1">(INDIRECT("GENERAL!J"&amp;P2+5))</f>
        <v>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>
        <f ca="1">(INDIRECT("GENERAL!K"&amp;P2+5))</f>
        <v>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57"/>
      <c r="E18" s="320">
        <f ca="1">(INDIRECT("GENERAL!L"&amp;P2+5))</f>
        <v>0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>
        <f ca="1">(INDIRECT("GENERAL!M"&amp;P2+5))</f>
        <v>0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61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2014-04-26T16:09:45Z</cp:lastPrinted>
  <dcterms:created xsi:type="dcterms:W3CDTF">2014-02-18T13:10:52Z</dcterms:created>
  <dcterms:modified xsi:type="dcterms:W3CDTF">2014-04-30T05:27:56Z</dcterms:modified>
</cp:coreProperties>
</file>