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ublicado\Preseleccion\PARA PUBLICAR ESTEBAN\C\"/>
    </mc:Choice>
  </mc:AlternateContent>
  <workbookProtection workbookPassword="E57A" lockStructure="1"/>
  <bookViews>
    <workbookView xWindow="0" yWindow="0" windowWidth="24000" windowHeight="9435" tabRatio="500" firstSheet="1" activeTab="1"/>
  </bookViews>
  <sheets>
    <sheet name="GENERAL" sheetId="1" state="hidden" r:id="rId1"/>
    <sheet name="EVALUACIÓN DEL PERFIL" sheetId="22" r:id="rId2"/>
    <sheet name="1" sheetId="2" state="hidden" r:id="rId3"/>
    <sheet name="2" sheetId="18" state="hidden" r:id="rId4"/>
    <sheet name="3" sheetId="19" state="hidden" r:id="rId5"/>
    <sheet name="4" sheetId="20" state="hidden" r:id="rId6"/>
    <sheet name="5" sheetId="21" state="hidden" r:id="rId7"/>
  </sheet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21" l="1"/>
  <c r="N88" i="21"/>
  <c r="I79" i="21"/>
  <c r="N78" i="21"/>
  <c r="N77" i="21"/>
  <c r="N76" i="21"/>
  <c r="N80" i="21" s="1"/>
  <c r="N95" i="21" s="1"/>
  <c r="K72" i="21"/>
  <c r="J72" i="21"/>
  <c r="I72" i="21"/>
  <c r="N71" i="21"/>
  <c r="N70" i="21"/>
  <c r="N69" i="21"/>
  <c r="K65" i="21"/>
  <c r="J65" i="21"/>
  <c r="I65" i="21"/>
  <c r="N64" i="21"/>
  <c r="N63" i="21"/>
  <c r="N62" i="21"/>
  <c r="N61" i="21"/>
  <c r="N60" i="21"/>
  <c r="N59" i="21"/>
  <c r="N58" i="21"/>
  <c r="N65" i="21" s="1"/>
  <c r="N66" i="21" s="1"/>
  <c r="N93" i="21" s="1"/>
  <c r="N37" i="21"/>
  <c r="N32" i="2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I79" i="20"/>
  <c r="N78" i="20"/>
  <c r="N77" i="20"/>
  <c r="N76" i="20"/>
  <c r="N80" i="20" s="1"/>
  <c r="N95" i="20" s="1"/>
  <c r="K72" i="20"/>
  <c r="J72" i="20"/>
  <c r="I72" i="20"/>
  <c r="N71" i="20"/>
  <c r="N72" i="20" s="1"/>
  <c r="N73" i="20" s="1"/>
  <c r="N94" i="20" s="1"/>
  <c r="N70" i="20"/>
  <c r="N69" i="20"/>
  <c r="K65" i="20"/>
  <c r="J65" i="20"/>
  <c r="I65" i="20"/>
  <c r="N64" i="20"/>
  <c r="N63" i="20"/>
  <c r="N62" i="20"/>
  <c r="N61" i="20"/>
  <c r="N60" i="20"/>
  <c r="N59" i="20"/>
  <c r="N58" i="20"/>
  <c r="N65" i="20" s="1"/>
  <c r="N66" i="20" s="1"/>
  <c r="N93" i="20" s="1"/>
  <c r="N37" i="20"/>
  <c r="N32" i="20"/>
  <c r="N27" i="20"/>
  <c r="H10" i="20" s="1"/>
  <c r="N22" i="20"/>
  <c r="N40" i="20" s="1"/>
  <c r="N92" i="20" s="1"/>
  <c r="J10" i="20"/>
  <c r="I10" i="20"/>
  <c r="G10" i="20"/>
  <c r="F10" i="20"/>
  <c r="E10" i="20"/>
  <c r="C10" i="20"/>
  <c r="E5" i="20"/>
  <c r="E4" i="20"/>
  <c r="P2" i="20"/>
  <c r="N96" i="19"/>
  <c r="N88" i="19"/>
  <c r="I79" i="19"/>
  <c r="N78" i="19"/>
  <c r="N77" i="19"/>
  <c r="N76" i="19"/>
  <c r="N80" i="19" s="1"/>
  <c r="N95" i="19" s="1"/>
  <c r="K72" i="19"/>
  <c r="J72" i="19"/>
  <c r="I72" i="19"/>
  <c r="N71" i="19"/>
  <c r="N70" i="19"/>
  <c r="N69" i="19"/>
  <c r="N72" i="19" s="1"/>
  <c r="N73" i="19" s="1"/>
  <c r="N94" i="19" s="1"/>
  <c r="K65" i="19"/>
  <c r="J65" i="19"/>
  <c r="I65" i="19"/>
  <c r="N64" i="19"/>
  <c r="N63" i="19"/>
  <c r="N62" i="19"/>
  <c r="N61" i="19"/>
  <c r="N60" i="19"/>
  <c r="N59" i="19"/>
  <c r="N58" i="19"/>
  <c r="N37" i="19"/>
  <c r="J10" i="19" s="1"/>
  <c r="N32" i="19"/>
  <c r="N27" i="19"/>
  <c r="N22" i="19"/>
  <c r="I10" i="19"/>
  <c r="H10" i="19"/>
  <c r="G10" i="19"/>
  <c r="F10" i="19"/>
  <c r="E10" i="19"/>
  <c r="C10" i="19"/>
  <c r="E5" i="19"/>
  <c r="E4" i="19"/>
  <c r="P2" i="19"/>
  <c r="N96" i="18"/>
  <c r="N88" i="18"/>
  <c r="I79" i="18"/>
  <c r="N78" i="18"/>
  <c r="N77" i="18"/>
  <c r="N76" i="18"/>
  <c r="N80" i="18" s="1"/>
  <c r="N95" i="18" s="1"/>
  <c r="K72" i="18"/>
  <c r="J72" i="18"/>
  <c r="I72" i="18"/>
  <c r="N71" i="18"/>
  <c r="N70" i="18"/>
  <c r="N69" i="18"/>
  <c r="K65" i="18"/>
  <c r="J65" i="18"/>
  <c r="I65" i="18"/>
  <c r="N64" i="18"/>
  <c r="N63" i="18"/>
  <c r="N62" i="18"/>
  <c r="N61" i="18"/>
  <c r="N60" i="18"/>
  <c r="N59" i="18"/>
  <c r="N58" i="18"/>
  <c r="N37" i="18"/>
  <c r="N32" i="18"/>
  <c r="N27" i="18"/>
  <c r="N22" i="18"/>
  <c r="J10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E16" i="18"/>
  <c r="D14" i="19"/>
  <c r="E16" i="21"/>
  <c r="D20" i="2"/>
  <c r="D14" i="20"/>
  <c r="N97" i="20" l="1"/>
  <c r="N65" i="18"/>
  <c r="N66" i="18" s="1"/>
  <c r="N93" i="18" s="1"/>
  <c r="N72" i="18"/>
  <c r="N73" i="18" s="1"/>
  <c r="N94" i="18" s="1"/>
  <c r="N97" i="18" s="1"/>
  <c r="N10" i="19"/>
  <c r="N72" i="21"/>
  <c r="N73" i="21" s="1"/>
  <c r="N94" i="21" s="1"/>
  <c r="N40" i="18"/>
  <c r="N92" i="18" s="1"/>
  <c r="N40" i="19"/>
  <c r="N92" i="19" s="1"/>
  <c r="N65" i="19"/>
  <c r="N66" i="19" s="1"/>
  <c r="N93" i="19" s="1"/>
  <c r="N10" i="20"/>
  <c r="N40" i="21"/>
  <c r="N92" i="21" s="1"/>
  <c r="N97" i="21" s="1"/>
  <c r="N40" i="2"/>
  <c r="N10" i="21"/>
  <c r="I10" i="21"/>
  <c r="H10" i="18"/>
  <c r="N10" i="18" s="1"/>
  <c r="Z2" i="1"/>
  <c r="A10" i="18"/>
  <c r="D20" i="18"/>
  <c r="A10" i="20"/>
  <c r="E16" i="20"/>
  <c r="E18" i="18"/>
  <c r="E16" i="19"/>
  <c r="A10" i="19"/>
  <c r="E18" i="20"/>
  <c r="E18" i="19"/>
  <c r="E16" i="2"/>
  <c r="D14" i="2"/>
  <c r="D20" i="21"/>
  <c r="D14" i="18"/>
  <c r="A10" i="2"/>
  <c r="D14" i="21"/>
  <c r="E18" i="21"/>
  <c r="D20" i="19"/>
  <c r="A10" i="21"/>
  <c r="E18" i="2"/>
  <c r="D20" i="20"/>
  <c r="N97" i="19" l="1"/>
  <c r="E3" i="19"/>
  <c r="E3" i="18"/>
  <c r="E3" i="20"/>
  <c r="E3" i="21"/>
  <c r="E3" i="2"/>
  <c r="Z1" i="1"/>
  <c r="E31" i="1" l="1"/>
  <c r="E30" i="1"/>
  <c r="N96" i="2" l="1"/>
  <c r="N88" i="2"/>
  <c r="I79" i="2"/>
  <c r="N78" i="2"/>
  <c r="N77" i="2"/>
  <c r="N76" i="2"/>
  <c r="K72" i="2"/>
  <c r="J72" i="2"/>
  <c r="I72" i="2"/>
  <c r="N71" i="2"/>
  <c r="N70" i="2"/>
  <c r="N69" i="2"/>
  <c r="K65" i="2"/>
  <c r="J65" i="2"/>
  <c r="I65" i="2"/>
  <c r="N64" i="2"/>
  <c r="N63" i="2"/>
  <c r="N62" i="2"/>
  <c r="N61" i="2"/>
  <c r="N60" i="2"/>
  <c r="N59" i="2"/>
  <c r="N58" i="2"/>
  <c r="W6" i="1"/>
  <c r="U6" i="1"/>
  <c r="H10" i="2"/>
  <c r="G10" i="2"/>
  <c r="T6" i="1" s="1"/>
  <c r="F10" i="2"/>
  <c r="S6" i="1" s="1"/>
  <c r="E10" i="2"/>
  <c r="R6" i="1" s="1"/>
  <c r="C10" i="2"/>
  <c r="N72" i="2" l="1"/>
  <c r="N73" i="2" s="1"/>
  <c r="N94" i="2" s="1"/>
  <c r="N80" i="2"/>
  <c r="N95" i="2" s="1"/>
  <c r="N65" i="2"/>
  <c r="N66" i="2" s="1"/>
  <c r="N93" i="2" s="1"/>
  <c r="Q6" i="1"/>
  <c r="I10" i="2"/>
  <c r="V6" i="1"/>
  <c r="J10" i="2"/>
  <c r="N10" i="2" l="1"/>
  <c r="N92" i="2"/>
  <c r="N97" i="2" s="1"/>
  <c r="X6" i="1"/>
</calcChain>
</file>

<file path=xl/sharedStrings.xml><?xml version="1.0" encoding="utf-8"?>
<sst xmlns="http://schemas.openxmlformats.org/spreadsheetml/2006/main" count="520" uniqueCount="104">
  <si>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</si>
  <si>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</si>
  <si>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</si>
  <si>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</si>
  <si>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</si>
  <si>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</si>
  <si>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</si>
  <si>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</si>
  <si>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</si>
  <si>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</si>
  <si>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</si>
  <si>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</si>
  <si>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</si>
  <si>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</si>
  <si>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</si>
  <si>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</si>
  <si>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</si>
  <si>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</si>
  <si>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</si>
  <si>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</si>
  <si>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</si>
  <si>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</si>
  <si>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</si>
  <si>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</si>
  <si>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</si>
  <si>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</si>
  <si>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</si>
  <si>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</si>
  <si>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</si>
  <si>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</si>
  <si>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</si>
  <si>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</si>
  <si>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</si>
  <si>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</si>
  <si>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</si>
  <si>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</si>
  <si>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</si>
  <si>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</si>
  <si>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</si>
  <si>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</si>
  <si>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</si>
  <si>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</si>
  <si>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</si>
  <si>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</si>
  <si>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</si>
  <si>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</si>
  <si>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</si>
  <si>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</si>
  <si>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</si>
  <si>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</si>
  <si>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</si>
  <si>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</si>
  <si>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</si>
  <si>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</si>
  <si>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</si>
  <si>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</si>
  <si>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</si>
  <si>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</si>
  <si>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</si>
  <si>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</si>
  <si>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</si>
  <si>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</si>
  <si>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</si>
  <si>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</si>
  <si>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</si>
  <si>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</si>
  <si>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</si>
  <si>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</si>
  <si>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</si>
  <si>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</si>
  <si>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</si>
  <si>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</si>
  <si>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</si>
  <si>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</si>
  <si>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</si>
  <si>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</si>
  <si>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</si>
  <si>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</si>
  <si>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</si>
  <si>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</si>
  <si>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</si>
  <si>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</si>
  <si>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</si>
  <si>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</si>
  <si>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</si>
  <si>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</si>
  <si>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</si>
  <si>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</si>
  <si>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</si>
  <si>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</si>
  <si>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</si>
  <si>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</si>
  <si>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</si>
  <si>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</si>
  <si>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Total Evaluación</t>
  </si>
  <si>
    <t>GOBERNACIÓN DEL TOLIMA /2 AÑOS /2 PUNTOS - CAMARA DE COMERCIO DE BOGOTÁ /2 AÑOS /2 PUNTOS.</t>
  </si>
  <si>
    <t>UNAD /2 AÑOS /2 PUNTOS - UNIVERSIDAD SANTO TOMAS /1.3 AÑOS/1.3 PUNTOS.</t>
  </si>
  <si>
    <t>REVISTA "CUARNOS INFORMATICOS" INDEXADA A1 /1 AUTOR /4 PUNTOS - REVISTA "INGENIERÍA HOY" NO INDEXADA /0.5 PUNTOS.</t>
  </si>
  <si>
    <t>CIENCIAS</t>
  </si>
  <si>
    <t>C-O-07-2</t>
  </si>
  <si>
    <t>VICERRECTORÍA ACADÉMICA</t>
  </si>
  <si>
    <r>
      <rPr>
        <b/>
        <u/>
        <sz val="18"/>
        <color rgb="FFFF0000"/>
        <rFont val="Arial"/>
        <family val="2"/>
      </rPr>
      <t>LA CONVOCATORIA SE DECLARA DESIERTA.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NO SE PRESENTARON ASPIRANTES QUE CUMPLIERAN CON LOS REQUISITOS EXIGUIDOS EN EL PERFIL. NO SE PRESENTÓ NINGUNA HOJA DE VIDA PARA ESTE CÓDIGO</t>
    </r>
  </si>
  <si>
    <t>VAC/BENÍTEZ/YOLANDA O.</t>
  </si>
  <si>
    <t xml:space="preserve">                                                                EVALUACIÓN DE LAS HOJAS DE VIDA PARA EL CUMPLIMIENTO DEL PERFIL DE LOS ASPIRANTES AL CÓDIGO DE CONCURSO C-O-07-2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</si>
</sst>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8"/>
      <name val="Arial"/>
      <family val="2"/>
    </font>
    <font>
      <b/>
      <u/>
      <sz val="18"/>
      <color rgb="FFFF0000"/>
      <name val="Arial"/>
      <family val="2"/>
    </font>
    <font>
      <sz val="18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450666829432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2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4" fontId="0" fillId="0" borderId="0" xfId="0" applyNumberFormat="1"/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9" fillId="5" borderId="13" xfId="4" applyFont="1" applyFill="1" applyBorder="1" applyAlignment="1">
      <alignment horizontal="justify" vertical="center" wrapText="1"/>
    </xf>
    <xf numFmtId="0" fontId="31" fillId="5" borderId="14" xfId="0" applyFont="1" applyFill="1" applyBorder="1" applyAlignment="1">
      <alignment horizontal="justify" vertical="center" wrapText="1"/>
    </xf>
    <xf numFmtId="0" fontId="31" fillId="5" borderId="15" xfId="0" applyFont="1" applyFill="1" applyBorder="1" applyAlignment="1">
      <alignment horizontal="justify" vertical="center" wrapText="1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104776</xdr:rowOff>
    </xdr:from>
    <xdr:to>
      <xdr:col>2</xdr:col>
      <xdr:colOff>714375</xdr:colOff>
      <xdr:row>2</xdr:row>
      <xdr:rowOff>123825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6"/>
          <a:ext cx="2286000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zoomScale="80" zoomScaleNormal="80" workbookViewId="0">
      <selection activeCell="G14" sqref="G14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77" t="s">
        <v>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Z1" s="121">
        <f>COUNTA(C:C)-1</f>
        <v>0</v>
      </c>
    </row>
    <row r="2" spans="1:26" ht="17.25" thickBot="1" x14ac:dyDescent="0.35">
      <c r="A2" s="177" t="s">
        <v>99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Z2" s="1" t="str">
        <f>IF(RIGHT(LEFT(A2,FIND("-",A2)+1),1)="P","PLANTA","OCASIONAL")</f>
        <v>OCASIONAL</v>
      </c>
    </row>
    <row r="3" spans="1:26" s="1" customFormat="1" ht="13.5" customHeight="1" thickBot="1" x14ac:dyDescent="0.25">
      <c r="A3" s="184" t="s">
        <v>93</v>
      </c>
      <c r="B3" s="181" t="s">
        <v>91</v>
      </c>
      <c r="C3" s="181" t="s">
        <v>92</v>
      </c>
      <c r="D3" s="181" t="s">
        <v>89</v>
      </c>
      <c r="E3" s="181" t="s">
        <v>90</v>
      </c>
      <c r="F3" s="181" t="s">
        <v>0</v>
      </c>
      <c r="G3" s="181" t="s">
        <v>1</v>
      </c>
      <c r="H3" s="181" t="s">
        <v>2</v>
      </c>
      <c r="I3" s="174" t="s">
        <v>3</v>
      </c>
      <c r="J3" s="187" t="s">
        <v>4</v>
      </c>
      <c r="K3" s="188"/>
      <c r="L3" s="188"/>
      <c r="M3" s="189"/>
      <c r="N3" s="181" t="s">
        <v>5</v>
      </c>
      <c r="O3" s="181" t="s">
        <v>88</v>
      </c>
      <c r="P3" s="181" t="s">
        <v>6</v>
      </c>
      <c r="Q3" s="179" t="s">
        <v>16</v>
      </c>
      <c r="R3" s="179" t="s">
        <v>17</v>
      </c>
      <c r="S3" s="179" t="s">
        <v>18</v>
      </c>
      <c r="T3" s="179" t="s">
        <v>19</v>
      </c>
      <c r="U3" s="179" t="s">
        <v>20</v>
      </c>
      <c r="V3" s="179" t="s">
        <v>21</v>
      </c>
      <c r="W3" s="179" t="s">
        <v>22</v>
      </c>
      <c r="X3" s="174" t="s">
        <v>94</v>
      </c>
    </row>
    <row r="4" spans="1:26" s="1" customFormat="1" ht="15.75" customHeight="1" thickBot="1" x14ac:dyDescent="0.25">
      <c r="A4" s="185"/>
      <c r="B4" s="182"/>
      <c r="C4" s="182"/>
      <c r="D4" s="182"/>
      <c r="E4" s="182"/>
      <c r="F4" s="182"/>
      <c r="G4" s="182"/>
      <c r="H4" s="182"/>
      <c r="I4" s="175"/>
      <c r="J4" s="174" t="s">
        <v>7</v>
      </c>
      <c r="K4" s="123"/>
      <c r="L4" s="123" t="s">
        <v>8</v>
      </c>
      <c r="M4" s="124"/>
      <c r="N4" s="182"/>
      <c r="O4" s="182"/>
      <c r="P4" s="182"/>
      <c r="Q4" s="180"/>
      <c r="R4" s="180"/>
      <c r="S4" s="180"/>
      <c r="T4" s="180"/>
      <c r="U4" s="180"/>
      <c r="V4" s="180"/>
      <c r="W4" s="180"/>
      <c r="X4" s="175"/>
    </row>
    <row r="5" spans="1:26" s="1" customFormat="1" ht="13.5" customHeight="1" thickBot="1" x14ac:dyDescent="0.25">
      <c r="A5" s="186"/>
      <c r="B5" s="183"/>
      <c r="C5" s="183"/>
      <c r="D5" s="183"/>
      <c r="E5" s="183"/>
      <c r="F5" s="183"/>
      <c r="G5" s="183"/>
      <c r="H5" s="183"/>
      <c r="I5" s="176"/>
      <c r="J5" s="176"/>
      <c r="K5" s="124" t="s">
        <v>85</v>
      </c>
      <c r="L5" s="126" t="s">
        <v>86</v>
      </c>
      <c r="M5" s="126" t="s">
        <v>87</v>
      </c>
      <c r="N5" s="183"/>
      <c r="O5" s="183"/>
      <c r="P5" s="183"/>
      <c r="Q5" s="180"/>
      <c r="R5" s="180"/>
      <c r="S5" s="180"/>
      <c r="T5" s="180"/>
      <c r="U5" s="180"/>
      <c r="V5" s="180"/>
      <c r="W5" s="180"/>
      <c r="X5" s="176"/>
    </row>
    <row r="6" spans="1:26" s="1" customFormat="1" ht="15" x14ac:dyDescent="0.2">
      <c r="A6" s="130">
        <v>1</v>
      </c>
      <c r="B6" s="131"/>
      <c r="C6" s="125"/>
      <c r="D6" s="125"/>
      <c r="E6" s="125"/>
      <c r="F6" s="125"/>
      <c r="G6" s="127"/>
      <c r="H6" s="125"/>
      <c r="I6" s="125"/>
      <c r="J6" s="125"/>
      <c r="K6" s="125"/>
      <c r="L6" s="125"/>
      <c r="M6" s="125"/>
      <c r="N6" s="125"/>
      <c r="O6" s="125"/>
      <c r="P6" s="128"/>
      <c r="Q6" s="132">
        <f>'1'!C10</f>
        <v>4</v>
      </c>
      <c r="R6" s="153">
        <f>'1'!E10</f>
        <v>0</v>
      </c>
      <c r="S6" s="153">
        <f>'1'!F10</f>
        <v>3</v>
      </c>
      <c r="T6" s="153">
        <f>'1'!G10</f>
        <v>3</v>
      </c>
      <c r="U6" s="153">
        <f>'1'!N27</f>
        <v>4</v>
      </c>
      <c r="V6" s="153">
        <f>'1'!N32</f>
        <v>3.3</v>
      </c>
      <c r="W6" s="153">
        <f>'1'!N37</f>
        <v>4.5</v>
      </c>
      <c r="X6" s="154">
        <f>'1'!N40</f>
        <v>21.8</v>
      </c>
    </row>
    <row r="7" spans="1:26" s="2" customFormat="1" ht="15" x14ac:dyDescent="0.2">
      <c r="A7" s="133">
        <v>2</v>
      </c>
      <c r="B7" s="134"/>
      <c r="C7" s="122"/>
      <c r="D7" s="122"/>
      <c r="E7" s="122"/>
      <c r="F7" s="122"/>
      <c r="G7" s="155"/>
      <c r="H7" s="122"/>
      <c r="I7" s="122"/>
      <c r="J7" s="122"/>
      <c r="K7" s="122"/>
      <c r="L7" s="122"/>
      <c r="M7" s="122"/>
      <c r="N7" s="122"/>
      <c r="O7" s="122"/>
      <c r="P7" s="129"/>
      <c r="Q7" s="133"/>
      <c r="R7" s="134"/>
      <c r="S7" s="134"/>
      <c r="T7" s="134"/>
      <c r="U7" s="134"/>
      <c r="V7" s="134"/>
      <c r="W7" s="134"/>
      <c r="X7" s="135"/>
    </row>
    <row r="8" spans="1:26" s="2" customFormat="1" ht="12.75" x14ac:dyDescent="0.2">
      <c r="A8" s="133">
        <v>3</v>
      </c>
      <c r="B8" s="134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9"/>
      <c r="Q8" s="133"/>
      <c r="R8" s="134"/>
      <c r="S8" s="134"/>
      <c r="T8" s="134"/>
      <c r="U8" s="134"/>
      <c r="V8" s="134"/>
      <c r="W8" s="134"/>
      <c r="X8" s="135"/>
    </row>
    <row r="9" spans="1:26" s="2" customFormat="1" ht="12.75" x14ac:dyDescent="0.2">
      <c r="A9" s="133">
        <v>4</v>
      </c>
      <c r="B9" s="134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9"/>
      <c r="Q9" s="133"/>
      <c r="R9" s="134"/>
      <c r="S9" s="134"/>
      <c r="T9" s="134"/>
      <c r="U9" s="134"/>
      <c r="V9" s="134"/>
      <c r="W9" s="134"/>
      <c r="X9" s="135"/>
    </row>
    <row r="10" spans="1:26" s="2" customFormat="1" ht="12.75" x14ac:dyDescent="0.2">
      <c r="A10" s="133">
        <v>5</v>
      </c>
      <c r="B10" s="13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9"/>
      <c r="Q10" s="133"/>
      <c r="R10" s="134"/>
      <c r="S10" s="134"/>
      <c r="T10" s="134"/>
      <c r="U10" s="134"/>
      <c r="V10" s="134"/>
      <c r="W10" s="134"/>
      <c r="X10" s="135"/>
    </row>
    <row r="11" spans="1:26" s="1" customFormat="1" ht="12.75" x14ac:dyDescent="0.2">
      <c r="A11" s="133">
        <v>6</v>
      </c>
      <c r="B11" s="134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9"/>
      <c r="Q11" s="136"/>
      <c r="R11" s="137"/>
      <c r="S11" s="137"/>
      <c r="T11" s="137"/>
      <c r="U11" s="137"/>
      <c r="V11" s="137"/>
      <c r="W11" s="137"/>
      <c r="X11" s="138"/>
    </row>
    <row r="12" spans="1:26" s="2" customFormat="1" ht="12.75" x14ac:dyDescent="0.2">
      <c r="A12" s="133">
        <v>7</v>
      </c>
      <c r="B12" s="13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9"/>
      <c r="Q12" s="133"/>
      <c r="R12" s="134"/>
      <c r="S12" s="134"/>
      <c r="T12" s="134"/>
      <c r="U12" s="134"/>
      <c r="V12" s="134"/>
      <c r="W12" s="134"/>
      <c r="X12" s="135"/>
    </row>
    <row r="13" spans="1:26" s="2" customFormat="1" ht="12.75" x14ac:dyDescent="0.2">
      <c r="A13" s="133">
        <v>8</v>
      </c>
      <c r="B13" s="134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9"/>
      <c r="Q13" s="133"/>
      <c r="R13" s="134"/>
      <c r="S13" s="134"/>
      <c r="T13" s="134"/>
      <c r="U13" s="134"/>
      <c r="V13" s="134"/>
      <c r="W13" s="134"/>
      <c r="X13" s="135"/>
    </row>
    <row r="14" spans="1:26" s="2" customFormat="1" ht="12.75" x14ac:dyDescent="0.2">
      <c r="A14" s="133">
        <v>9</v>
      </c>
      <c r="B14" s="134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9"/>
      <c r="Q14" s="133"/>
      <c r="R14" s="134"/>
      <c r="S14" s="134"/>
      <c r="T14" s="134"/>
      <c r="U14" s="134"/>
      <c r="V14" s="134"/>
      <c r="W14" s="134"/>
      <c r="X14" s="135"/>
    </row>
    <row r="15" spans="1:26" s="2" customFormat="1" ht="12.75" x14ac:dyDescent="0.2">
      <c r="A15" s="133">
        <v>10</v>
      </c>
      <c r="B15" s="134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9"/>
      <c r="Q15" s="133"/>
      <c r="R15" s="134"/>
      <c r="S15" s="134"/>
      <c r="T15" s="134"/>
      <c r="U15" s="134"/>
      <c r="V15" s="134"/>
      <c r="W15" s="134"/>
      <c r="X15" s="135"/>
    </row>
    <row r="16" spans="1:26" s="1" customFormat="1" ht="12.75" x14ac:dyDescent="0.2">
      <c r="A16" s="133">
        <v>11</v>
      </c>
      <c r="B16" s="134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9"/>
      <c r="Q16" s="136"/>
      <c r="R16" s="137"/>
      <c r="S16" s="137"/>
      <c r="T16" s="137"/>
      <c r="U16" s="137"/>
      <c r="V16" s="137"/>
      <c r="W16" s="137"/>
      <c r="X16" s="138"/>
    </row>
    <row r="17" spans="1:24" s="2" customFormat="1" ht="12.75" x14ac:dyDescent="0.2">
      <c r="A17" s="133">
        <v>12</v>
      </c>
      <c r="B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9"/>
      <c r="Q17" s="133"/>
      <c r="R17" s="134"/>
      <c r="S17" s="134"/>
      <c r="T17" s="134"/>
      <c r="U17" s="134"/>
      <c r="V17" s="134"/>
      <c r="W17" s="134"/>
      <c r="X17" s="135"/>
    </row>
    <row r="18" spans="1:24" s="2" customFormat="1" ht="12.75" x14ac:dyDescent="0.2">
      <c r="A18" s="133">
        <v>13</v>
      </c>
      <c r="B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9"/>
      <c r="Q18" s="133"/>
      <c r="R18" s="134"/>
      <c r="S18" s="134"/>
      <c r="T18" s="134"/>
      <c r="U18" s="134"/>
      <c r="V18" s="134"/>
      <c r="W18" s="134"/>
      <c r="X18" s="135"/>
    </row>
    <row r="19" spans="1:24" s="2" customFormat="1" ht="12.75" x14ac:dyDescent="0.2">
      <c r="A19" s="133">
        <v>14</v>
      </c>
      <c r="B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9"/>
      <c r="Q19" s="133"/>
      <c r="R19" s="134"/>
      <c r="S19" s="134"/>
      <c r="T19" s="134"/>
      <c r="U19" s="134"/>
      <c r="V19" s="134"/>
      <c r="W19" s="134"/>
      <c r="X19" s="135"/>
    </row>
    <row r="20" spans="1:24" s="2" customFormat="1" ht="12.75" x14ac:dyDescent="0.2">
      <c r="A20" s="133">
        <v>15</v>
      </c>
      <c r="B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9"/>
      <c r="Q20" s="133"/>
      <c r="R20" s="134"/>
      <c r="S20" s="134"/>
      <c r="T20" s="134"/>
      <c r="U20" s="134"/>
      <c r="V20" s="134"/>
      <c r="W20" s="134"/>
      <c r="X20" s="135"/>
    </row>
    <row r="21" spans="1:24" s="1" customFormat="1" ht="12.75" x14ac:dyDescent="0.2">
      <c r="A21" s="133">
        <v>16</v>
      </c>
      <c r="B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9"/>
      <c r="Q21" s="136"/>
      <c r="R21" s="137"/>
      <c r="S21" s="137"/>
      <c r="T21" s="137"/>
      <c r="U21" s="137"/>
      <c r="V21" s="137"/>
      <c r="W21" s="137"/>
      <c r="X21" s="138"/>
    </row>
    <row r="22" spans="1:24" s="2" customFormat="1" ht="12.75" x14ac:dyDescent="0.2">
      <c r="A22" s="133">
        <v>17</v>
      </c>
      <c r="B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9"/>
      <c r="Q22" s="133"/>
      <c r="R22" s="134"/>
      <c r="S22" s="134"/>
      <c r="T22" s="134"/>
      <c r="U22" s="134"/>
      <c r="V22" s="134"/>
      <c r="W22" s="134"/>
      <c r="X22" s="135"/>
    </row>
    <row r="23" spans="1:24" s="2" customFormat="1" ht="12.75" x14ac:dyDescent="0.2">
      <c r="A23" s="133">
        <v>18</v>
      </c>
      <c r="B23" s="134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9"/>
      <c r="Q23" s="133"/>
      <c r="R23" s="134"/>
      <c r="S23" s="134"/>
      <c r="T23" s="134"/>
      <c r="U23" s="134"/>
      <c r="V23" s="134"/>
      <c r="W23" s="134"/>
      <c r="X23" s="135"/>
    </row>
    <row r="24" spans="1:24" s="2" customFormat="1" ht="12.75" x14ac:dyDescent="0.2">
      <c r="A24" s="133">
        <v>19</v>
      </c>
      <c r="B24" s="13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9"/>
      <c r="Q24" s="133"/>
      <c r="R24" s="134"/>
      <c r="S24" s="134"/>
      <c r="T24" s="134"/>
      <c r="U24" s="134"/>
      <c r="V24" s="134"/>
      <c r="W24" s="134"/>
      <c r="X24" s="135"/>
    </row>
    <row r="25" spans="1:24" s="2" customFormat="1" ht="12.75" x14ac:dyDescent="0.2">
      <c r="A25" s="133">
        <v>20</v>
      </c>
      <c r="B25" s="13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9"/>
      <c r="Q25" s="133"/>
      <c r="R25" s="134"/>
      <c r="S25" s="134"/>
      <c r="T25" s="134"/>
      <c r="U25" s="134"/>
      <c r="V25" s="134"/>
      <c r="W25" s="134"/>
      <c r="X25" s="135"/>
    </row>
    <row r="26" spans="1:24" x14ac:dyDescent="0.3">
      <c r="A26" s="133">
        <v>21</v>
      </c>
      <c r="B26" s="139"/>
      <c r="C26" s="140"/>
      <c r="D26" s="140"/>
      <c r="E26" s="141"/>
      <c r="F26" s="141"/>
      <c r="G26" s="141"/>
      <c r="H26" s="141"/>
      <c r="I26" s="141"/>
      <c r="J26" s="139"/>
      <c r="K26" s="139"/>
      <c r="L26" s="139"/>
      <c r="M26" s="139"/>
      <c r="N26" s="139"/>
      <c r="O26" s="139"/>
      <c r="P26" s="142"/>
      <c r="Q26" s="143"/>
      <c r="R26" s="139"/>
      <c r="S26" s="139"/>
      <c r="T26" s="139"/>
      <c r="U26" s="139"/>
      <c r="V26" s="139"/>
      <c r="W26" s="139"/>
      <c r="X26" s="144"/>
    </row>
    <row r="27" spans="1:24" x14ac:dyDescent="0.3">
      <c r="A27" s="133">
        <v>22</v>
      </c>
      <c r="B27" s="139"/>
      <c r="C27" s="140"/>
      <c r="D27" s="140"/>
      <c r="E27" s="141"/>
      <c r="F27" s="141"/>
      <c r="G27" s="141"/>
      <c r="H27" s="141"/>
      <c r="I27" s="141"/>
      <c r="J27" s="139"/>
      <c r="K27" s="139"/>
      <c r="L27" s="139"/>
      <c r="M27" s="139"/>
      <c r="N27" s="139"/>
      <c r="O27" s="139"/>
      <c r="P27" s="142"/>
      <c r="Q27" s="143"/>
      <c r="R27" s="139"/>
      <c r="S27" s="139"/>
      <c r="T27" s="139"/>
      <c r="U27" s="139"/>
      <c r="V27" s="139"/>
      <c r="W27" s="139"/>
      <c r="X27" s="144"/>
    </row>
    <row r="28" spans="1:24" x14ac:dyDescent="0.3">
      <c r="A28" s="133">
        <v>23</v>
      </c>
      <c r="B28" s="139"/>
      <c r="C28" s="140"/>
      <c r="D28" s="140"/>
      <c r="E28" s="141"/>
      <c r="F28" s="141"/>
      <c r="G28" s="141"/>
      <c r="H28" s="141"/>
      <c r="I28" s="141"/>
      <c r="J28" s="139"/>
      <c r="K28" s="139"/>
      <c r="L28" s="139"/>
      <c r="M28" s="139"/>
      <c r="N28" s="139"/>
      <c r="O28" s="139"/>
      <c r="P28" s="142"/>
      <c r="Q28" s="143"/>
      <c r="R28" s="139"/>
      <c r="S28" s="139"/>
      <c r="T28" s="139"/>
      <c r="U28" s="139"/>
      <c r="V28" s="139"/>
      <c r="W28" s="139"/>
      <c r="X28" s="144"/>
    </row>
    <row r="29" spans="1:24" x14ac:dyDescent="0.3">
      <c r="A29" s="133">
        <v>24</v>
      </c>
      <c r="B29" s="139"/>
      <c r="C29" s="140"/>
      <c r="D29" s="140"/>
      <c r="E29" s="141"/>
      <c r="F29" s="141"/>
      <c r="G29" s="141"/>
      <c r="H29" s="141"/>
      <c r="I29" s="141"/>
      <c r="J29" s="139"/>
      <c r="K29" s="139"/>
      <c r="L29" s="139"/>
      <c r="M29" s="139"/>
      <c r="N29" s="139"/>
      <c r="O29" s="139"/>
      <c r="P29" s="142"/>
      <c r="Q29" s="143"/>
      <c r="R29" s="139"/>
      <c r="S29" s="139"/>
      <c r="T29" s="139"/>
      <c r="U29" s="139"/>
      <c r="V29" s="139"/>
      <c r="W29" s="139"/>
      <c r="X29" s="144"/>
    </row>
    <row r="30" spans="1:24" x14ac:dyDescent="0.3">
      <c r="A30" s="133">
        <v>25</v>
      </c>
      <c r="B30" s="139"/>
      <c r="C30" s="140"/>
      <c r="D30" s="140"/>
      <c r="E30" s="141" t="str">
        <f>TRIM(RIGHT(SUBSTITUTE(E29,"-", REPT("-",LEN(E29))),LEN(E29)))</f>
        <v/>
      </c>
      <c r="F30" s="141"/>
      <c r="G30" s="141"/>
      <c r="H30" s="141"/>
      <c r="I30" s="141"/>
      <c r="J30" s="139"/>
      <c r="K30" s="139"/>
      <c r="L30" s="139"/>
      <c r="M30" s="139"/>
      <c r="N30" s="139"/>
      <c r="O30" s="139"/>
      <c r="P30" s="142"/>
      <c r="Q30" s="143"/>
      <c r="R30" s="139"/>
      <c r="S30" s="139"/>
      <c r="T30" s="139"/>
      <c r="U30" s="139"/>
      <c r="V30" s="139"/>
      <c r="W30" s="139"/>
      <c r="X30" s="144"/>
    </row>
    <row r="31" spans="1:24" x14ac:dyDescent="0.3">
      <c r="A31" s="133">
        <v>26</v>
      </c>
      <c r="B31" s="139"/>
      <c r="C31" s="140"/>
      <c r="D31" s="140"/>
      <c r="E31" s="145" t="str">
        <f>RIGHT(E29,1)</f>
        <v/>
      </c>
      <c r="F31" s="141"/>
      <c r="G31" s="141"/>
      <c r="H31" s="141"/>
      <c r="I31" s="141"/>
      <c r="J31" s="139"/>
      <c r="K31" s="139"/>
      <c r="L31" s="139"/>
      <c r="M31" s="139"/>
      <c r="N31" s="139"/>
      <c r="O31" s="139"/>
      <c r="P31" s="142"/>
      <c r="Q31" s="143"/>
      <c r="R31" s="139"/>
      <c r="S31" s="139"/>
      <c r="T31" s="139"/>
      <c r="U31" s="139"/>
      <c r="V31" s="139"/>
      <c r="W31" s="139"/>
      <c r="X31" s="144"/>
    </row>
    <row r="32" spans="1:24" x14ac:dyDescent="0.3">
      <c r="A32" s="133">
        <v>27</v>
      </c>
      <c r="B32" s="139"/>
      <c r="C32" s="140"/>
      <c r="D32" s="140"/>
      <c r="E32" s="141"/>
      <c r="F32" s="141"/>
      <c r="G32" s="141"/>
      <c r="H32" s="141"/>
      <c r="I32" s="141"/>
      <c r="J32" s="139"/>
      <c r="K32" s="139"/>
      <c r="L32" s="139"/>
      <c r="M32" s="139"/>
      <c r="N32" s="139"/>
      <c r="O32" s="139"/>
      <c r="P32" s="142"/>
      <c r="Q32" s="143"/>
      <c r="R32" s="139"/>
      <c r="S32" s="139"/>
      <c r="T32" s="139"/>
      <c r="U32" s="139"/>
      <c r="V32" s="139"/>
      <c r="W32" s="139"/>
      <c r="X32" s="144"/>
    </row>
    <row r="33" spans="1:24" x14ac:dyDescent="0.3">
      <c r="A33" s="133">
        <v>28</v>
      </c>
      <c r="B33" s="139"/>
      <c r="C33" s="140"/>
      <c r="D33" s="140"/>
      <c r="E33" s="141"/>
      <c r="F33" s="141"/>
      <c r="G33" s="141"/>
      <c r="H33" s="141"/>
      <c r="I33" s="141"/>
      <c r="J33" s="139"/>
      <c r="K33" s="139"/>
      <c r="L33" s="139"/>
      <c r="M33" s="139"/>
      <c r="N33" s="139"/>
      <c r="O33" s="139"/>
      <c r="P33" s="142"/>
      <c r="Q33" s="143"/>
      <c r="R33" s="139"/>
      <c r="S33" s="139"/>
      <c r="T33" s="139"/>
      <c r="U33" s="139"/>
      <c r="V33" s="139"/>
      <c r="W33" s="139"/>
      <c r="X33" s="144"/>
    </row>
    <row r="34" spans="1:24" x14ac:dyDescent="0.3">
      <c r="A34" s="133">
        <v>29</v>
      </c>
      <c r="B34" s="139"/>
      <c r="C34" s="140"/>
      <c r="D34" s="140"/>
      <c r="E34" s="141"/>
      <c r="F34" s="141"/>
      <c r="G34" s="141"/>
      <c r="H34" s="141"/>
      <c r="I34" s="141"/>
      <c r="J34" s="139"/>
      <c r="K34" s="139"/>
      <c r="L34" s="139"/>
      <c r="M34" s="139"/>
      <c r="N34" s="139"/>
      <c r="O34" s="139"/>
      <c r="P34" s="142"/>
      <c r="Q34" s="143"/>
      <c r="R34" s="139"/>
      <c r="S34" s="139"/>
      <c r="T34" s="139"/>
      <c r="U34" s="139"/>
      <c r="V34" s="139"/>
      <c r="W34" s="139"/>
      <c r="X34" s="144"/>
    </row>
    <row r="35" spans="1:24" x14ac:dyDescent="0.3">
      <c r="A35" s="133">
        <v>30</v>
      </c>
      <c r="B35" s="139"/>
      <c r="C35" s="140"/>
      <c r="D35" s="140"/>
      <c r="E35" s="141"/>
      <c r="F35" s="141"/>
      <c r="G35" s="141"/>
      <c r="H35" s="141"/>
      <c r="I35" s="141"/>
      <c r="J35" s="139"/>
      <c r="K35" s="139"/>
      <c r="L35" s="139"/>
      <c r="M35" s="139"/>
      <c r="N35" s="139"/>
      <c r="O35" s="139"/>
      <c r="P35" s="142"/>
      <c r="Q35" s="143"/>
      <c r="R35" s="139"/>
      <c r="S35" s="139"/>
      <c r="T35" s="139"/>
      <c r="U35" s="139"/>
      <c r="V35" s="139"/>
      <c r="W35" s="139"/>
      <c r="X35" s="144"/>
    </row>
    <row r="36" spans="1:24" x14ac:dyDescent="0.3">
      <c r="A36" s="133">
        <v>31</v>
      </c>
      <c r="B36" s="139"/>
      <c r="C36" s="140"/>
      <c r="D36" s="140"/>
      <c r="E36" s="141"/>
      <c r="F36" s="141"/>
      <c r="G36" s="141"/>
      <c r="H36" s="141"/>
      <c r="I36" s="141"/>
      <c r="J36" s="139"/>
      <c r="K36" s="139"/>
      <c r="L36" s="139"/>
      <c r="M36" s="139"/>
      <c r="N36" s="139"/>
      <c r="O36" s="139"/>
      <c r="P36" s="142"/>
      <c r="Q36" s="143"/>
      <c r="R36" s="139"/>
      <c r="S36" s="139"/>
      <c r="T36" s="139"/>
      <c r="U36" s="139"/>
      <c r="V36" s="139"/>
      <c r="W36" s="139"/>
      <c r="X36" s="144"/>
    </row>
    <row r="37" spans="1:24" x14ac:dyDescent="0.3">
      <c r="A37" s="133">
        <v>32</v>
      </c>
      <c r="B37" s="139"/>
      <c r="C37" s="140"/>
      <c r="D37" s="140"/>
      <c r="E37" s="141"/>
      <c r="F37" s="141"/>
      <c r="G37" s="141"/>
      <c r="H37" s="141"/>
      <c r="I37" s="141"/>
      <c r="J37" s="139"/>
      <c r="K37" s="139"/>
      <c r="L37" s="139"/>
      <c r="M37" s="139"/>
      <c r="N37" s="139"/>
      <c r="O37" s="139"/>
      <c r="P37" s="142"/>
      <c r="Q37" s="143"/>
      <c r="R37" s="139"/>
      <c r="S37" s="139"/>
      <c r="T37" s="139"/>
      <c r="U37" s="139"/>
      <c r="V37" s="139"/>
      <c r="W37" s="139"/>
      <c r="X37" s="144"/>
    </row>
    <row r="38" spans="1:24" x14ac:dyDescent="0.3">
      <c r="A38" s="133">
        <v>33</v>
      </c>
      <c r="B38" s="139"/>
      <c r="C38" s="140"/>
      <c r="D38" s="140"/>
      <c r="E38" s="141"/>
      <c r="F38" s="141"/>
      <c r="G38" s="141"/>
      <c r="H38" s="141"/>
      <c r="I38" s="141"/>
      <c r="J38" s="139"/>
      <c r="K38" s="139"/>
      <c r="L38" s="139"/>
      <c r="M38" s="139"/>
      <c r="N38" s="139"/>
      <c r="O38" s="139"/>
      <c r="P38" s="142"/>
      <c r="Q38" s="143"/>
      <c r="R38" s="139"/>
      <c r="S38" s="139"/>
      <c r="T38" s="139"/>
      <c r="U38" s="139"/>
      <c r="V38" s="139"/>
      <c r="W38" s="139"/>
      <c r="X38" s="144"/>
    </row>
    <row r="39" spans="1:24" x14ac:dyDescent="0.3">
      <c r="A39" s="133">
        <v>34</v>
      </c>
      <c r="B39" s="139"/>
      <c r="C39" s="140"/>
      <c r="D39" s="140"/>
      <c r="E39" s="141"/>
      <c r="F39" s="141"/>
      <c r="G39" s="141"/>
      <c r="H39" s="141"/>
      <c r="I39" s="141"/>
      <c r="J39" s="139"/>
      <c r="K39" s="139"/>
      <c r="L39" s="139"/>
      <c r="M39" s="139"/>
      <c r="N39" s="139"/>
      <c r="O39" s="139"/>
      <c r="P39" s="142"/>
      <c r="Q39" s="143"/>
      <c r="R39" s="139"/>
      <c r="S39" s="139"/>
      <c r="T39" s="139"/>
      <c r="U39" s="139"/>
      <c r="V39" s="139"/>
      <c r="W39" s="139"/>
      <c r="X39" s="144"/>
    </row>
    <row r="40" spans="1:24" x14ac:dyDescent="0.3">
      <c r="A40" s="133">
        <v>35</v>
      </c>
      <c r="B40" s="139"/>
      <c r="C40" s="140"/>
      <c r="D40" s="140"/>
      <c r="E40" s="141"/>
      <c r="F40" s="141"/>
      <c r="G40" s="141"/>
      <c r="H40" s="141"/>
      <c r="I40" s="141"/>
      <c r="J40" s="139"/>
      <c r="K40" s="139"/>
      <c r="L40" s="139"/>
      <c r="M40" s="139"/>
      <c r="N40" s="139"/>
      <c r="O40" s="139"/>
      <c r="P40" s="142"/>
      <c r="Q40" s="143"/>
      <c r="R40" s="139"/>
      <c r="S40" s="139"/>
      <c r="T40" s="139"/>
      <c r="U40" s="139"/>
      <c r="V40" s="139"/>
      <c r="W40" s="139"/>
      <c r="X40" s="144"/>
    </row>
    <row r="41" spans="1:24" x14ac:dyDescent="0.3">
      <c r="A41" s="133">
        <v>36</v>
      </c>
      <c r="B41" s="139"/>
      <c r="C41" s="140"/>
      <c r="D41" s="140"/>
      <c r="E41" s="141"/>
      <c r="F41" s="141"/>
      <c r="G41" s="141"/>
      <c r="H41" s="141"/>
      <c r="I41" s="141"/>
      <c r="J41" s="139"/>
      <c r="K41" s="139"/>
      <c r="L41" s="139"/>
      <c r="M41" s="139"/>
      <c r="N41" s="139"/>
      <c r="O41" s="139"/>
      <c r="P41" s="142"/>
      <c r="Q41" s="143"/>
      <c r="R41" s="139"/>
      <c r="S41" s="139"/>
      <c r="T41" s="139"/>
      <c r="U41" s="139"/>
      <c r="V41" s="139"/>
      <c r="W41" s="139"/>
      <c r="X41" s="144"/>
    </row>
    <row r="42" spans="1:24" x14ac:dyDescent="0.3">
      <c r="A42" s="133">
        <v>37</v>
      </c>
      <c r="B42" s="139"/>
      <c r="C42" s="140"/>
      <c r="D42" s="140"/>
      <c r="E42" s="141"/>
      <c r="F42" s="141"/>
      <c r="G42" s="141"/>
      <c r="H42" s="141"/>
      <c r="I42" s="141"/>
      <c r="J42" s="139"/>
      <c r="K42" s="139"/>
      <c r="L42" s="139"/>
      <c r="M42" s="139"/>
      <c r="N42" s="139"/>
      <c r="O42" s="139"/>
      <c r="P42" s="142"/>
      <c r="Q42" s="143"/>
      <c r="R42" s="139"/>
      <c r="S42" s="139"/>
      <c r="T42" s="139"/>
      <c r="U42" s="139"/>
      <c r="V42" s="139"/>
      <c r="W42" s="139"/>
      <c r="X42" s="144"/>
    </row>
    <row r="43" spans="1:24" x14ac:dyDescent="0.3">
      <c r="A43" s="133">
        <v>38</v>
      </c>
      <c r="B43" s="139"/>
      <c r="C43" s="140"/>
      <c r="D43" s="140"/>
      <c r="E43" s="141"/>
      <c r="F43" s="141"/>
      <c r="G43" s="141"/>
      <c r="H43" s="141"/>
      <c r="I43" s="141"/>
      <c r="J43" s="139"/>
      <c r="K43" s="139"/>
      <c r="L43" s="139"/>
      <c r="M43" s="139"/>
      <c r="N43" s="139"/>
      <c r="O43" s="139"/>
      <c r="P43" s="142"/>
      <c r="Q43" s="143"/>
      <c r="R43" s="139"/>
      <c r="S43" s="139"/>
      <c r="T43" s="139"/>
      <c r="U43" s="139"/>
      <c r="V43" s="139"/>
      <c r="W43" s="139"/>
      <c r="X43" s="144"/>
    </row>
    <row r="44" spans="1:24" x14ac:dyDescent="0.3">
      <c r="A44" s="133">
        <v>39</v>
      </c>
      <c r="B44" s="139"/>
      <c r="C44" s="140"/>
      <c r="D44" s="140"/>
      <c r="E44" s="141"/>
      <c r="F44" s="141"/>
      <c r="G44" s="141"/>
      <c r="H44" s="141"/>
      <c r="I44" s="141"/>
      <c r="J44" s="139"/>
      <c r="K44" s="139"/>
      <c r="L44" s="139"/>
      <c r="M44" s="139"/>
      <c r="N44" s="139"/>
      <c r="O44" s="139"/>
      <c r="P44" s="142"/>
      <c r="Q44" s="143"/>
      <c r="R44" s="139"/>
      <c r="S44" s="139"/>
      <c r="T44" s="139"/>
      <c r="U44" s="139"/>
      <c r="V44" s="139"/>
      <c r="W44" s="139"/>
      <c r="X44" s="144"/>
    </row>
    <row r="45" spans="1:24" x14ac:dyDescent="0.3">
      <c r="A45" s="133">
        <v>40</v>
      </c>
      <c r="B45" s="139"/>
      <c r="C45" s="140"/>
      <c r="D45" s="140"/>
      <c r="E45" s="141"/>
      <c r="F45" s="141"/>
      <c r="G45" s="141"/>
      <c r="H45" s="141"/>
      <c r="I45" s="141"/>
      <c r="J45" s="139"/>
      <c r="K45" s="139"/>
      <c r="L45" s="139"/>
      <c r="M45" s="139"/>
      <c r="N45" s="139"/>
      <c r="O45" s="139"/>
      <c r="P45" s="142"/>
      <c r="Q45" s="143"/>
      <c r="R45" s="139"/>
      <c r="S45" s="139"/>
      <c r="T45" s="139"/>
      <c r="U45" s="139"/>
      <c r="V45" s="139"/>
      <c r="W45" s="139"/>
      <c r="X45" s="144"/>
    </row>
    <row r="46" spans="1:24" x14ac:dyDescent="0.3">
      <c r="A46" s="133">
        <v>41</v>
      </c>
      <c r="B46" s="139"/>
      <c r="C46" s="140"/>
      <c r="D46" s="140"/>
      <c r="E46" s="141"/>
      <c r="F46" s="141"/>
      <c r="G46" s="141"/>
      <c r="H46" s="141"/>
      <c r="I46" s="141"/>
      <c r="J46" s="139"/>
      <c r="K46" s="139"/>
      <c r="L46" s="139"/>
      <c r="M46" s="139"/>
      <c r="N46" s="139"/>
      <c r="O46" s="139"/>
      <c r="P46" s="142"/>
      <c r="Q46" s="143"/>
      <c r="R46" s="139"/>
      <c r="S46" s="139"/>
      <c r="T46" s="139"/>
      <c r="U46" s="139"/>
      <c r="V46" s="139"/>
      <c r="W46" s="139"/>
      <c r="X46" s="144"/>
    </row>
    <row r="47" spans="1:24" x14ac:dyDescent="0.3">
      <c r="A47" s="133">
        <v>42</v>
      </c>
      <c r="B47" s="139"/>
      <c r="C47" s="140"/>
      <c r="D47" s="140"/>
      <c r="E47" s="141"/>
      <c r="F47" s="141"/>
      <c r="G47" s="141"/>
      <c r="H47" s="141"/>
      <c r="I47" s="141"/>
      <c r="J47" s="139"/>
      <c r="K47" s="139"/>
      <c r="L47" s="139"/>
      <c r="M47" s="139"/>
      <c r="N47" s="139"/>
      <c r="O47" s="139"/>
      <c r="P47" s="142"/>
      <c r="Q47" s="143"/>
      <c r="R47" s="139"/>
      <c r="S47" s="139"/>
      <c r="T47" s="139"/>
      <c r="U47" s="139"/>
      <c r="V47" s="139"/>
      <c r="W47" s="139"/>
      <c r="X47" s="144"/>
    </row>
    <row r="48" spans="1:24" x14ac:dyDescent="0.3">
      <c r="A48" s="133">
        <v>43</v>
      </c>
      <c r="B48" s="139"/>
      <c r="C48" s="140"/>
      <c r="D48" s="140"/>
      <c r="E48" s="141"/>
      <c r="F48" s="141"/>
      <c r="G48" s="141"/>
      <c r="H48" s="141"/>
      <c r="I48" s="141"/>
      <c r="J48" s="139"/>
      <c r="K48" s="139"/>
      <c r="L48" s="139"/>
      <c r="M48" s="139"/>
      <c r="N48" s="139"/>
      <c r="O48" s="139"/>
      <c r="P48" s="142"/>
      <c r="Q48" s="143"/>
      <c r="R48" s="139"/>
      <c r="S48" s="139"/>
      <c r="T48" s="139"/>
      <c r="U48" s="139"/>
      <c r="V48" s="139"/>
      <c r="W48" s="139"/>
      <c r="X48" s="144"/>
    </row>
    <row r="49" spans="1:24" x14ac:dyDescent="0.3">
      <c r="A49" s="133">
        <v>44</v>
      </c>
      <c r="B49" s="139"/>
      <c r="C49" s="140"/>
      <c r="D49" s="140"/>
      <c r="E49" s="141"/>
      <c r="F49" s="141"/>
      <c r="G49" s="141"/>
      <c r="H49" s="141"/>
      <c r="I49" s="141"/>
      <c r="J49" s="139"/>
      <c r="K49" s="139"/>
      <c r="L49" s="139"/>
      <c r="M49" s="139"/>
      <c r="N49" s="139"/>
      <c r="O49" s="139"/>
      <c r="P49" s="142"/>
      <c r="Q49" s="143"/>
      <c r="R49" s="139"/>
      <c r="S49" s="139"/>
      <c r="T49" s="139"/>
      <c r="U49" s="139"/>
      <c r="V49" s="139"/>
      <c r="W49" s="139"/>
      <c r="X49" s="144"/>
    </row>
    <row r="50" spans="1:24" x14ac:dyDescent="0.3">
      <c r="A50" s="133">
        <v>45</v>
      </c>
      <c r="B50" s="139"/>
      <c r="C50" s="140"/>
      <c r="D50" s="140"/>
      <c r="E50" s="141"/>
      <c r="F50" s="141"/>
      <c r="G50" s="141"/>
      <c r="H50" s="141"/>
      <c r="I50" s="141"/>
      <c r="J50" s="139"/>
      <c r="K50" s="139"/>
      <c r="L50" s="139"/>
      <c r="M50" s="139"/>
      <c r="N50" s="139"/>
      <c r="O50" s="139"/>
      <c r="P50" s="142"/>
      <c r="Q50" s="143"/>
      <c r="R50" s="139"/>
      <c r="S50" s="139"/>
      <c r="T50" s="139"/>
      <c r="U50" s="139"/>
      <c r="V50" s="139"/>
      <c r="W50" s="139"/>
      <c r="X50" s="144"/>
    </row>
    <row r="51" spans="1:24" x14ac:dyDescent="0.3">
      <c r="A51" s="133">
        <v>46</v>
      </c>
      <c r="B51" s="139"/>
      <c r="C51" s="140"/>
      <c r="D51" s="140"/>
      <c r="E51" s="141"/>
      <c r="F51" s="141"/>
      <c r="G51" s="141"/>
      <c r="H51" s="141"/>
      <c r="I51" s="141"/>
      <c r="J51" s="139"/>
      <c r="K51" s="139"/>
      <c r="L51" s="139"/>
      <c r="M51" s="139"/>
      <c r="N51" s="139"/>
      <c r="O51" s="139"/>
      <c r="P51" s="142"/>
      <c r="Q51" s="143"/>
      <c r="R51" s="139"/>
      <c r="S51" s="139"/>
      <c r="T51" s="139"/>
      <c r="U51" s="139"/>
      <c r="V51" s="139"/>
      <c r="W51" s="139"/>
      <c r="X51" s="144"/>
    </row>
    <row r="52" spans="1:24" x14ac:dyDescent="0.3">
      <c r="A52" s="133">
        <v>47</v>
      </c>
      <c r="B52" s="139"/>
      <c r="C52" s="140"/>
      <c r="D52" s="140"/>
      <c r="E52" s="141"/>
      <c r="F52" s="141"/>
      <c r="G52" s="141"/>
      <c r="H52" s="141"/>
      <c r="I52" s="141"/>
      <c r="J52" s="139"/>
      <c r="K52" s="139"/>
      <c r="L52" s="139"/>
      <c r="M52" s="139"/>
      <c r="N52" s="139"/>
      <c r="O52" s="139"/>
      <c r="P52" s="142"/>
      <c r="Q52" s="143"/>
      <c r="R52" s="139"/>
      <c r="S52" s="139"/>
      <c r="T52" s="139"/>
      <c r="U52" s="139"/>
      <c r="V52" s="139"/>
      <c r="W52" s="139"/>
      <c r="X52" s="144"/>
    </row>
    <row r="53" spans="1:24" x14ac:dyDescent="0.3">
      <c r="A53" s="133">
        <v>48</v>
      </c>
      <c r="B53" s="139"/>
      <c r="C53" s="140"/>
      <c r="D53" s="140"/>
      <c r="E53" s="141"/>
      <c r="F53" s="141"/>
      <c r="G53" s="141"/>
      <c r="H53" s="141"/>
      <c r="I53" s="141"/>
      <c r="J53" s="139"/>
      <c r="K53" s="139"/>
      <c r="L53" s="139"/>
      <c r="M53" s="139"/>
      <c r="N53" s="139"/>
      <c r="O53" s="139"/>
      <c r="P53" s="142"/>
      <c r="Q53" s="143"/>
      <c r="R53" s="139"/>
      <c r="S53" s="139"/>
      <c r="T53" s="139"/>
      <c r="U53" s="139"/>
      <c r="V53" s="139"/>
      <c r="W53" s="139"/>
      <c r="X53" s="144"/>
    </row>
    <row r="54" spans="1:24" x14ac:dyDescent="0.3">
      <c r="A54" s="133">
        <v>49</v>
      </c>
      <c r="B54" s="139"/>
      <c r="C54" s="140"/>
      <c r="D54" s="140"/>
      <c r="E54" s="141"/>
      <c r="F54" s="141"/>
      <c r="G54" s="141"/>
      <c r="H54" s="141"/>
      <c r="I54" s="141"/>
      <c r="J54" s="139"/>
      <c r="K54" s="139"/>
      <c r="L54" s="139"/>
      <c r="M54" s="139"/>
      <c r="N54" s="139"/>
      <c r="O54" s="139"/>
      <c r="P54" s="142"/>
      <c r="Q54" s="143"/>
      <c r="R54" s="139"/>
      <c r="S54" s="139"/>
      <c r="T54" s="139"/>
      <c r="U54" s="139"/>
      <c r="V54" s="139"/>
      <c r="W54" s="139"/>
      <c r="X54" s="144"/>
    </row>
    <row r="55" spans="1:24" ht="17.25" thickBot="1" x14ac:dyDescent="0.35">
      <c r="A55" s="146">
        <v>50</v>
      </c>
      <c r="B55" s="147"/>
      <c r="C55" s="148"/>
      <c r="D55" s="148"/>
      <c r="E55" s="149"/>
      <c r="F55" s="149"/>
      <c r="G55" s="149"/>
      <c r="H55" s="149"/>
      <c r="I55" s="149"/>
      <c r="J55" s="147"/>
      <c r="K55" s="147"/>
      <c r="L55" s="147"/>
      <c r="M55" s="147"/>
      <c r="N55" s="147"/>
      <c r="O55" s="147"/>
      <c r="P55" s="150"/>
      <c r="Q55" s="151"/>
      <c r="R55" s="147"/>
      <c r="S55" s="147"/>
      <c r="T55" s="147"/>
      <c r="U55" s="147"/>
      <c r="V55" s="147"/>
      <c r="W55" s="147"/>
      <c r="X55" s="152"/>
    </row>
  </sheetData>
  <autoFilter ref="B3:WVX6">
    <filterColumn colId="8" showButton="0"/>
    <filterColumn colId="9" showButton="0"/>
    <filterColumn colId="10" showButton="0"/>
  </autoFilter>
  <mergeCells count="24">
    <mergeCell ref="N3:N5"/>
    <mergeCell ref="P3:P5"/>
    <mergeCell ref="B3:B5"/>
    <mergeCell ref="C3:C5"/>
    <mergeCell ref="E3:E5"/>
    <mergeCell ref="O3:O5"/>
    <mergeCell ref="F3:F5"/>
    <mergeCell ref="G3:G5"/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"/>
  <sheetViews>
    <sheetView tabSelected="1" workbookViewId="0">
      <selection activeCell="D16" sqref="D16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14" customWidth="1"/>
    <col min="4" max="5" width="25.140625" customWidth="1"/>
    <col min="6" max="6" width="23.42578125" customWidth="1"/>
    <col min="7" max="8" width="9.7109375" customWidth="1"/>
    <col min="9" max="9" width="14.7109375" customWidth="1"/>
    <col min="10" max="10" width="30.85546875" customWidth="1"/>
  </cols>
  <sheetData>
    <row r="1" spans="1:10" ht="18" x14ac:dyDescent="0.25">
      <c r="A1" s="190" t="s">
        <v>100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x14ac:dyDescent="0.25">
      <c r="A2" s="191" t="s">
        <v>103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6.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</row>
    <row r="4" spans="1:10" ht="114.75" customHeight="1" thickBot="1" x14ac:dyDescent="0.3">
      <c r="A4" s="192" t="s">
        <v>101</v>
      </c>
      <c r="B4" s="193"/>
      <c r="C4" s="193"/>
      <c r="D4" s="193"/>
      <c r="E4" s="193"/>
      <c r="F4" s="193"/>
      <c r="G4" s="193"/>
      <c r="H4" s="193"/>
      <c r="I4" s="193"/>
      <c r="J4" s="194"/>
    </row>
    <row r="5" spans="1:10" ht="18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</row>
    <row r="6" spans="1:10" ht="18" x14ac:dyDescent="0.25">
      <c r="A6" s="166" t="s">
        <v>102</v>
      </c>
      <c r="B6" s="167"/>
      <c r="C6" s="167"/>
      <c r="D6" s="167"/>
      <c r="E6" s="167"/>
      <c r="F6" s="168"/>
      <c r="G6" s="169"/>
      <c r="H6" s="170"/>
      <c r="I6" s="171"/>
      <c r="J6" s="172"/>
    </row>
    <row r="7" spans="1:10" x14ac:dyDescent="0.25">
      <c r="B7" s="173"/>
    </row>
    <row r="10" spans="1:10" x14ac:dyDescent="0.25">
      <c r="B10" s="173"/>
    </row>
  </sheetData>
  <sheetProtection algorithmName="SHA-512" hashValue="ib3LAtNx1Za2DrUJAHXvClJm4Bkc3QcxZUKIRwqHoAFCDnahsYTPDjHhWfxUIXuQXQPres6L2w5Sm4+MtDhJnw==" saltValue="qbVSpK9P1B4gwWNP6GBmIA==" spinCount="100000" sheet="1" objects="1" scenarios="1" selectLockedCells="1" selectUnlockedCells="1"/>
  <mergeCells count="3">
    <mergeCell ref="A1:J1"/>
    <mergeCell ref="A2:J2"/>
    <mergeCell ref="A4:J4"/>
  </mergeCells>
  <pageMargins left="0.11811023622047245" right="0" top="0.74803149606299213" bottom="0.74803149606299213" header="0.39370078740157483" footer="0.31496062992125984"/>
  <pageSetup paperSize="14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J10" sqref="J10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13"/>
      <c r="B1" s="314"/>
      <c r="C1" s="317" t="s">
        <v>9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6" ht="51" customHeight="1" thickBot="1" x14ac:dyDescent="0.3">
      <c r="A2" s="315"/>
      <c r="B2" s="316"/>
      <c r="C2" s="317" t="s">
        <v>10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P2" s="163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320" t="s">
        <v>11</v>
      </c>
      <c r="B3" s="321"/>
      <c r="C3" s="321"/>
      <c r="D3" s="321"/>
      <c r="E3" s="7" t="str">
        <f>GENERAL!Z$2</f>
        <v>OCASIONAL</v>
      </c>
      <c r="F3" s="322"/>
      <c r="G3" s="322"/>
      <c r="H3" s="322"/>
      <c r="I3" s="322"/>
      <c r="J3" s="322"/>
      <c r="K3" s="322"/>
      <c r="L3" s="322"/>
      <c r="M3" s="322"/>
      <c r="N3" s="323"/>
    </row>
    <row r="4" spans="1:16" ht="15.75" x14ac:dyDescent="0.25">
      <c r="A4" s="290" t="s">
        <v>12</v>
      </c>
      <c r="B4" s="291"/>
      <c r="C4" s="291"/>
      <c r="D4" s="291"/>
      <c r="E4" s="8" t="str">
        <f>GENERAL!A$2</f>
        <v>C-O-07-2</v>
      </c>
      <c r="F4" s="311"/>
      <c r="G4" s="311"/>
      <c r="H4" s="311"/>
      <c r="I4" s="311"/>
      <c r="J4" s="311"/>
      <c r="K4" s="311"/>
      <c r="L4" s="311"/>
      <c r="M4" s="311"/>
      <c r="N4" s="312"/>
    </row>
    <row r="5" spans="1:16" ht="15.75" x14ac:dyDescent="0.25">
      <c r="A5" s="290" t="s">
        <v>13</v>
      </c>
      <c r="B5" s="291"/>
      <c r="C5" s="291"/>
      <c r="D5" s="291"/>
      <c r="E5" s="8" t="str">
        <f>GENERAL!A$1</f>
        <v>CIENCIAS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92" t="s">
        <v>15</v>
      </c>
      <c r="B8" s="293"/>
      <c r="C8" s="296" t="s">
        <v>16</v>
      </c>
      <c r="D8" s="15"/>
      <c r="E8" s="298" t="s">
        <v>17</v>
      </c>
      <c r="F8" s="298" t="s">
        <v>18</v>
      </c>
      <c r="G8" s="298" t="s">
        <v>19</v>
      </c>
      <c r="H8" s="298" t="s">
        <v>20</v>
      </c>
      <c r="I8" s="298" t="s">
        <v>21</v>
      </c>
      <c r="J8" s="300" t="s">
        <v>22</v>
      </c>
      <c r="K8" s="16"/>
      <c r="L8" s="302"/>
      <c r="M8" s="302"/>
      <c r="N8" s="304" t="s">
        <v>23</v>
      </c>
    </row>
    <row r="9" spans="1:16" ht="31.5" customHeight="1" thickBot="1" x14ac:dyDescent="0.3">
      <c r="A9" s="294"/>
      <c r="B9" s="295"/>
      <c r="C9" s="297"/>
      <c r="D9" s="17"/>
      <c r="E9" s="299"/>
      <c r="F9" s="299"/>
      <c r="G9" s="299"/>
      <c r="H9" s="299"/>
      <c r="I9" s="299"/>
      <c r="J9" s="301"/>
      <c r="K9" s="18"/>
      <c r="L9" s="303"/>
      <c r="M9" s="303"/>
      <c r="N9" s="305"/>
    </row>
    <row r="10" spans="1:16" ht="44.25" customHeight="1" thickBot="1" x14ac:dyDescent="0.3">
      <c r="A10" s="306" t="str">
        <f ca="1">CONCATENATE((INDIRECT("GENERAL!D"&amp;P2+5))," ",((INDIRECT("GENERAL!E"&amp;P2+5))))</f>
        <v xml:space="preserve"> </v>
      </c>
      <c r="B10" s="307"/>
      <c r="C10" s="19">
        <f>N14</f>
        <v>4</v>
      </c>
      <c r="D10" s="20"/>
      <c r="E10" s="21">
        <f>N16</f>
        <v>0</v>
      </c>
      <c r="F10" s="21">
        <f>N18</f>
        <v>3</v>
      </c>
      <c r="G10" s="21">
        <f>N20</f>
        <v>3</v>
      </c>
      <c r="H10" s="21">
        <f>N27</f>
        <v>4</v>
      </c>
      <c r="I10" s="21">
        <f>N32</f>
        <v>3.3</v>
      </c>
      <c r="J10" s="22">
        <f>N37</f>
        <v>4.5</v>
      </c>
      <c r="K10" s="23"/>
      <c r="L10" s="23"/>
      <c r="M10" s="23"/>
      <c r="N10" s="24">
        <f>IF( SUM(C10:J10)&lt;=30,SUM(C10:J10),"EXCEDE LOS 30 PUNTOS")</f>
        <v>21.8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08" t="s">
        <v>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27" t="s">
        <v>25</v>
      </c>
    </row>
    <row r="13" spans="1:16" ht="24" thickBot="1" x14ac:dyDescent="0.3">
      <c r="A13" s="273" t="s">
        <v>26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5"/>
      <c r="M13" s="8"/>
      <c r="N13" s="26"/>
    </row>
    <row r="14" spans="1:16" ht="31.5" customHeight="1" thickBot="1" x14ac:dyDescent="0.3">
      <c r="A14" s="226" t="s">
        <v>27</v>
      </c>
      <c r="B14" s="228"/>
      <c r="C14" s="28"/>
      <c r="D14" s="276">
        <f ca="1">(INDIRECT("GENERAL!J"&amp;P2+5))</f>
        <v>0</v>
      </c>
      <c r="E14" s="277"/>
      <c r="F14" s="277"/>
      <c r="G14" s="277"/>
      <c r="H14" s="277"/>
      <c r="I14" s="277"/>
      <c r="J14" s="277"/>
      <c r="K14" s="277"/>
      <c r="L14" s="278"/>
      <c r="M14" s="29"/>
      <c r="N14" s="30">
        <v>4</v>
      </c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79" t="s">
        <v>28</v>
      </c>
      <c r="B16" s="280"/>
      <c r="C16" s="8"/>
      <c r="D16" s="34"/>
      <c r="E16" s="287">
        <f ca="1">(INDIRECT("GENERAL!K"&amp;P2+5))</f>
        <v>0</v>
      </c>
      <c r="F16" s="288"/>
      <c r="G16" s="288"/>
      <c r="H16" s="288"/>
      <c r="I16" s="288"/>
      <c r="J16" s="288"/>
      <c r="K16" s="288"/>
      <c r="L16" s="289"/>
      <c r="M16" s="29"/>
      <c r="N16" s="30">
        <v>0</v>
      </c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79" t="s">
        <v>29</v>
      </c>
      <c r="B18" s="280"/>
      <c r="C18" s="28"/>
      <c r="D18" s="35"/>
      <c r="E18" s="288">
        <f ca="1">(INDIRECT("GENERAL!L"&amp;P2+5))</f>
        <v>0</v>
      </c>
      <c r="F18" s="288"/>
      <c r="G18" s="288"/>
      <c r="H18" s="288"/>
      <c r="I18" s="288"/>
      <c r="J18" s="288"/>
      <c r="K18" s="288"/>
      <c r="L18" s="289"/>
      <c r="M18" s="29"/>
      <c r="N18" s="30">
        <v>3</v>
      </c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79" t="s">
        <v>30</v>
      </c>
      <c r="B20" s="280"/>
      <c r="C20" s="28"/>
      <c r="D20" s="284">
        <f ca="1">(INDIRECT("GENERAL!M"&amp;P2+5))</f>
        <v>0</v>
      </c>
      <c r="E20" s="285"/>
      <c r="F20" s="285"/>
      <c r="G20" s="285"/>
      <c r="H20" s="285"/>
      <c r="I20" s="285"/>
      <c r="J20" s="285"/>
      <c r="K20" s="285"/>
      <c r="L20" s="286"/>
      <c r="M20" s="29"/>
      <c r="N20" s="30">
        <v>3</v>
      </c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70" t="s">
        <v>31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2"/>
      <c r="M22" s="8"/>
      <c r="N22" s="162">
        <f>IF( SUM(N14:N20)&lt;=10,SUM(N14:N20),"EXCEDE LOS 10 PUNTOS VALIDOS")</f>
        <v>10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73" t="s">
        <v>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5"/>
      <c r="M24" s="8"/>
      <c r="N24" s="40"/>
    </row>
    <row r="25" spans="1:17" ht="68.25" customHeight="1" thickBot="1" x14ac:dyDescent="0.3">
      <c r="A25" s="226" t="s">
        <v>33</v>
      </c>
      <c r="B25" s="228"/>
      <c r="C25" s="28"/>
      <c r="D25" s="276" t="s">
        <v>95</v>
      </c>
      <c r="E25" s="277"/>
      <c r="F25" s="277"/>
      <c r="G25" s="277"/>
      <c r="H25" s="277"/>
      <c r="I25" s="277"/>
      <c r="J25" s="277"/>
      <c r="K25" s="277"/>
      <c r="L25" s="278"/>
      <c r="M25" s="29"/>
      <c r="N25" s="30">
        <v>4</v>
      </c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70" t="s">
        <v>34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2"/>
      <c r="M27" s="38"/>
      <c r="N27" s="162">
        <f>IF(N25&lt;=5,N25,"EXCEDE LOS 5 PUNTOS PERMITIDOS")</f>
        <v>4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73" t="s">
        <v>35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  <c r="M29" s="45"/>
      <c r="N29" s="40"/>
    </row>
    <row r="30" spans="1:17" ht="35.25" customHeight="1" thickBot="1" x14ac:dyDescent="0.3">
      <c r="A30" s="226" t="s">
        <v>36</v>
      </c>
      <c r="B30" s="228"/>
      <c r="C30" s="28"/>
      <c r="D30" s="276" t="s">
        <v>96</v>
      </c>
      <c r="E30" s="277"/>
      <c r="F30" s="277"/>
      <c r="G30" s="277"/>
      <c r="H30" s="277"/>
      <c r="I30" s="277"/>
      <c r="J30" s="277"/>
      <c r="K30" s="277"/>
      <c r="L30" s="278"/>
      <c r="M30" s="29"/>
      <c r="N30" s="30">
        <v>3.3</v>
      </c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70" t="s">
        <v>37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38"/>
      <c r="N32" s="162">
        <f>IF(N30&lt;=5,N30,"EXCEDE LOS 5 PUNTOS PERMITIDOS")</f>
        <v>3.3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73" t="s">
        <v>38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5"/>
      <c r="M34" s="8"/>
      <c r="N34" s="40"/>
    </row>
    <row r="35" spans="1:14" ht="39.75" customHeight="1" thickBot="1" x14ac:dyDescent="0.3">
      <c r="A35" s="279" t="s">
        <v>39</v>
      </c>
      <c r="B35" s="280"/>
      <c r="C35" s="28"/>
      <c r="D35" s="276" t="s">
        <v>97</v>
      </c>
      <c r="E35" s="277"/>
      <c r="F35" s="277"/>
      <c r="G35" s="277"/>
      <c r="H35" s="277"/>
      <c r="I35" s="277"/>
      <c r="J35" s="277"/>
      <c r="K35" s="277"/>
      <c r="L35" s="278"/>
      <c r="M35" s="29"/>
      <c r="N35" s="30">
        <v>4.5</v>
      </c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70" t="s">
        <v>40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2"/>
      <c r="M37" s="38"/>
      <c r="N37" s="162">
        <f>IF(N35&lt;=10,N35,"EXCEDE LOS 10 PUNTOS PERMITIDOS")</f>
        <v>4.5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81" t="s">
        <v>23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3"/>
      <c r="M40" s="48"/>
      <c r="N40" s="49">
        <f>IF((N22+N27+N32+N37)&lt;=30,(N22+N27+N32+N37),"ERROR EXCEDE LOS 30 PUNTOS")</f>
        <v>21.8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4" t="s">
        <v>43</v>
      </c>
      <c r="B57" s="265"/>
      <c r="C57" s="265"/>
      <c r="D57" s="265"/>
      <c r="E57" s="265"/>
      <c r="F57" s="268"/>
      <c r="G57" s="269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53" t="s">
        <v>49</v>
      </c>
      <c r="C58" s="253"/>
      <c r="D58" s="253"/>
      <c r="E58" s="253"/>
      <c r="F58" s="254"/>
      <c r="G58" s="254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41" t="s">
        <v>51</v>
      </c>
      <c r="C59" s="255"/>
      <c r="D59" s="255"/>
      <c r="E59" s="255"/>
      <c r="F59" s="242"/>
      <c r="G59" s="242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55" t="s">
        <v>52</v>
      </c>
      <c r="C60" s="255"/>
      <c r="D60" s="255"/>
      <c r="E60" s="255"/>
      <c r="F60" s="242"/>
      <c r="G60" s="242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55" t="s">
        <v>54</v>
      </c>
      <c r="C61" s="255"/>
      <c r="D61" s="255"/>
      <c r="E61" s="255"/>
      <c r="F61" s="242"/>
      <c r="G61" s="242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55" t="s">
        <v>55</v>
      </c>
      <c r="C62" s="255"/>
      <c r="D62" s="255"/>
      <c r="E62" s="255"/>
      <c r="F62" s="242"/>
      <c r="G62" s="242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55" t="s">
        <v>56</v>
      </c>
      <c r="C63" s="255"/>
      <c r="D63" s="255"/>
      <c r="E63" s="255"/>
      <c r="F63" s="242"/>
      <c r="G63" s="242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56" t="s">
        <v>58</v>
      </c>
      <c r="C64" s="256"/>
      <c r="D64" s="256"/>
      <c r="E64" s="256"/>
      <c r="F64" s="225"/>
      <c r="G64" s="22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57" t="s">
        <v>59</v>
      </c>
      <c r="B65" s="258"/>
      <c r="C65" s="258"/>
      <c r="D65" s="258"/>
      <c r="E65" s="258"/>
      <c r="F65" s="258"/>
      <c r="G65" s="258"/>
      <c r="H65" s="259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0" t="s">
        <v>60</v>
      </c>
      <c r="B66" s="261"/>
      <c r="C66" s="261"/>
      <c r="D66" s="261"/>
      <c r="E66" s="261"/>
      <c r="F66" s="261"/>
      <c r="G66" s="261"/>
      <c r="H66" s="261"/>
      <c r="I66" s="262"/>
      <c r="J66" s="262"/>
      <c r="K66" s="263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4" t="s">
        <v>61</v>
      </c>
      <c r="B68" s="265"/>
      <c r="C68" s="265"/>
      <c r="D68" s="265"/>
      <c r="E68" s="265"/>
      <c r="F68" s="265"/>
      <c r="G68" s="266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67" t="s">
        <v>62</v>
      </c>
      <c r="C69" s="267"/>
      <c r="D69" s="267"/>
      <c r="E69" s="267"/>
      <c r="F69" s="254"/>
      <c r="G69" s="254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41" t="s">
        <v>64</v>
      </c>
      <c r="C70" s="241"/>
      <c r="D70" s="241"/>
      <c r="E70" s="241"/>
      <c r="F70" s="242"/>
      <c r="G70" s="242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24" t="s">
        <v>65</v>
      </c>
      <c r="C71" s="224"/>
      <c r="D71" s="224"/>
      <c r="E71" s="224"/>
      <c r="F71" s="225"/>
      <c r="G71" s="22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26" t="s">
        <v>66</v>
      </c>
      <c r="C72" s="227"/>
      <c r="D72" s="227"/>
      <c r="E72" s="227"/>
      <c r="F72" s="227"/>
      <c r="G72" s="227"/>
      <c r="H72" s="228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29" t="s">
        <v>67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1"/>
      <c r="L73" s="82"/>
      <c r="M73" s="45"/>
      <c r="N73" s="77">
        <f>N72/3</f>
        <v>0</v>
      </c>
    </row>
    <row r="74" spans="1:14" ht="19.5" thickTop="1" thickBot="1" x14ac:dyDescent="0.3">
      <c r="A74" s="232"/>
      <c r="B74" s="233"/>
      <c r="C74" s="233"/>
      <c r="D74" s="233"/>
      <c r="E74" s="233"/>
      <c r="F74" s="233"/>
      <c r="G74" s="233"/>
      <c r="H74" s="233"/>
      <c r="I74" s="233"/>
      <c r="J74" s="234"/>
      <c r="K74" s="234"/>
      <c r="L74" s="82"/>
      <c r="M74" s="45"/>
      <c r="N74" s="92"/>
    </row>
    <row r="75" spans="1:14" ht="26.25" thickBot="1" x14ac:dyDescent="0.3">
      <c r="A75" s="235" t="s">
        <v>68</v>
      </c>
      <c r="B75" s="236"/>
      <c r="C75" s="236"/>
      <c r="D75" s="236"/>
      <c r="E75" s="236"/>
      <c r="F75" s="236"/>
      <c r="G75" s="237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38" t="s">
        <v>69</v>
      </c>
      <c r="C76" s="238"/>
      <c r="D76" s="238"/>
      <c r="E76" s="238"/>
      <c r="F76" s="239"/>
      <c r="G76" s="240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41" t="s">
        <v>70</v>
      </c>
      <c r="C77" s="241"/>
      <c r="D77" s="241"/>
      <c r="E77" s="241"/>
      <c r="F77" s="242"/>
      <c r="G77" s="243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24" t="s">
        <v>71</v>
      </c>
      <c r="C78" s="224"/>
      <c r="D78" s="224"/>
      <c r="E78" s="224"/>
      <c r="F78" s="225"/>
      <c r="G78" s="244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45" t="s">
        <v>72</v>
      </c>
      <c r="B79" s="246"/>
      <c r="C79" s="246"/>
      <c r="D79" s="246"/>
      <c r="E79" s="246"/>
      <c r="F79" s="246"/>
      <c r="G79" s="246"/>
      <c r="H79" s="247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48" t="s">
        <v>73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50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51"/>
      <c r="F81" s="251"/>
      <c r="G81" s="251"/>
      <c r="H81" s="251"/>
      <c r="I81" s="251"/>
      <c r="J81" s="251"/>
      <c r="K81" s="251"/>
      <c r="L81" s="251"/>
      <c r="M81" s="251"/>
      <c r="N81" s="252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04" t="s">
        <v>75</v>
      </c>
      <c r="B85" s="205"/>
      <c r="C85" s="205"/>
      <c r="D85" s="205"/>
      <c r="E85" s="205"/>
      <c r="F85" s="206"/>
      <c r="G85" s="207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08" t="s">
        <v>76</v>
      </c>
      <c r="C86" s="209"/>
      <c r="D86" s="209"/>
      <c r="E86" s="209"/>
      <c r="F86" s="210"/>
      <c r="G86" s="211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12" t="s">
        <v>78</v>
      </c>
      <c r="B88" s="213"/>
      <c r="C88" s="213"/>
      <c r="D88" s="213"/>
      <c r="E88" s="213"/>
      <c r="F88" s="213"/>
      <c r="G88" s="213"/>
      <c r="H88" s="213"/>
      <c r="I88" s="213"/>
      <c r="J88" s="214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15" t="s">
        <v>79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18" t="s">
        <v>23</v>
      </c>
      <c r="B92" s="219"/>
      <c r="C92" s="219"/>
      <c r="D92" s="219"/>
      <c r="E92" s="219"/>
      <c r="F92" s="219"/>
      <c r="G92" s="219"/>
      <c r="H92" s="219"/>
      <c r="I92" s="219"/>
      <c r="J92" s="220"/>
      <c r="K92" s="111"/>
      <c r="L92" s="111"/>
      <c r="M92" s="112"/>
      <c r="N92" s="113">
        <f>N40</f>
        <v>21.8</v>
      </c>
    </row>
    <row r="93" spans="1:14" ht="18" x14ac:dyDescent="0.25">
      <c r="A93" s="195" t="s">
        <v>80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11"/>
      <c r="L93" s="111"/>
      <c r="M93" s="112"/>
      <c r="N93" s="114">
        <f>N66</f>
        <v>0</v>
      </c>
    </row>
    <row r="94" spans="1:14" ht="18" x14ac:dyDescent="0.25">
      <c r="A94" s="195" t="s">
        <v>81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11"/>
      <c r="L94" s="111"/>
      <c r="M94" s="112"/>
      <c r="N94" s="115">
        <f>N73</f>
        <v>0</v>
      </c>
    </row>
    <row r="95" spans="1:14" ht="18" x14ac:dyDescent="0.25">
      <c r="A95" s="195" t="s">
        <v>82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11"/>
      <c r="L95" s="111"/>
      <c r="M95" s="112"/>
      <c r="N95" s="116">
        <f>N80</f>
        <v>0</v>
      </c>
    </row>
    <row r="96" spans="1:14" ht="18.75" thickBot="1" x14ac:dyDescent="0.3">
      <c r="A96" s="198" t="s">
        <v>83</v>
      </c>
      <c r="B96" s="199"/>
      <c r="C96" s="199"/>
      <c r="D96" s="199"/>
      <c r="E96" s="199"/>
      <c r="F96" s="199"/>
      <c r="G96" s="199"/>
      <c r="H96" s="199"/>
      <c r="I96" s="199"/>
      <c r="J96" s="200"/>
      <c r="K96" s="111"/>
      <c r="L96" s="111"/>
      <c r="M96" s="112"/>
      <c r="N96" s="116">
        <f>N86</f>
        <v>0</v>
      </c>
    </row>
    <row r="97" spans="1:14" ht="24.75" thickTop="1" thickBot="1" x14ac:dyDescent="0.3">
      <c r="A97" s="201" t="s">
        <v>84</v>
      </c>
      <c r="B97" s="202"/>
      <c r="C97" s="202"/>
      <c r="D97" s="202"/>
      <c r="E97" s="202"/>
      <c r="F97" s="202"/>
      <c r="G97" s="202"/>
      <c r="H97" s="202"/>
      <c r="I97" s="202"/>
      <c r="J97" s="203"/>
      <c r="K97" s="117"/>
      <c r="L97" s="118"/>
      <c r="M97" s="119"/>
      <c r="N97" s="120">
        <f>SUM(N92:N96)</f>
        <v>21.8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19"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13"/>
      <c r="B1" s="314"/>
      <c r="C1" s="317" t="s">
        <v>9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6" ht="51" customHeight="1" thickBot="1" x14ac:dyDescent="0.3">
      <c r="A2" s="315"/>
      <c r="B2" s="316"/>
      <c r="C2" s="317" t="s">
        <v>10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P2" s="163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320" t="s">
        <v>11</v>
      </c>
      <c r="B3" s="321"/>
      <c r="C3" s="321"/>
      <c r="D3" s="321"/>
      <c r="E3" s="7" t="str">
        <f>GENERAL!Z$2</f>
        <v>OCASIONAL</v>
      </c>
      <c r="F3" s="322"/>
      <c r="G3" s="322"/>
      <c r="H3" s="322"/>
      <c r="I3" s="322"/>
      <c r="J3" s="322"/>
      <c r="K3" s="322"/>
      <c r="L3" s="322"/>
      <c r="M3" s="322"/>
      <c r="N3" s="323"/>
    </row>
    <row r="4" spans="1:16" ht="15.75" x14ac:dyDescent="0.25">
      <c r="A4" s="290" t="s">
        <v>12</v>
      </c>
      <c r="B4" s="291"/>
      <c r="C4" s="291"/>
      <c r="D4" s="291"/>
      <c r="E4" s="8" t="str">
        <f>GENERAL!A$2</f>
        <v>C-O-07-2</v>
      </c>
      <c r="F4" s="311"/>
      <c r="G4" s="311"/>
      <c r="H4" s="311"/>
      <c r="I4" s="311"/>
      <c r="J4" s="311"/>
      <c r="K4" s="311"/>
      <c r="L4" s="311"/>
      <c r="M4" s="311"/>
      <c r="N4" s="312"/>
    </row>
    <row r="5" spans="1:16" ht="15.75" x14ac:dyDescent="0.25">
      <c r="A5" s="290" t="s">
        <v>13</v>
      </c>
      <c r="B5" s="291"/>
      <c r="C5" s="291"/>
      <c r="D5" s="291"/>
      <c r="E5" s="8" t="str">
        <f>GENERAL!A$1</f>
        <v>CIENCIAS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92" t="s">
        <v>15</v>
      </c>
      <c r="B8" s="293"/>
      <c r="C8" s="296" t="s">
        <v>16</v>
      </c>
      <c r="D8" s="158"/>
      <c r="E8" s="298" t="s">
        <v>17</v>
      </c>
      <c r="F8" s="298" t="s">
        <v>18</v>
      </c>
      <c r="G8" s="298" t="s">
        <v>19</v>
      </c>
      <c r="H8" s="298" t="s">
        <v>20</v>
      </c>
      <c r="I8" s="298" t="s">
        <v>21</v>
      </c>
      <c r="J8" s="300" t="s">
        <v>22</v>
      </c>
      <c r="K8" s="159"/>
      <c r="L8" s="302"/>
      <c r="M8" s="302"/>
      <c r="N8" s="304" t="s">
        <v>23</v>
      </c>
    </row>
    <row r="9" spans="1:16" ht="31.5" customHeight="1" thickBot="1" x14ac:dyDescent="0.3">
      <c r="A9" s="294"/>
      <c r="B9" s="295"/>
      <c r="C9" s="297"/>
      <c r="D9" s="17"/>
      <c r="E9" s="299"/>
      <c r="F9" s="299"/>
      <c r="G9" s="299"/>
      <c r="H9" s="299"/>
      <c r="I9" s="299"/>
      <c r="J9" s="301"/>
      <c r="K9" s="160"/>
      <c r="L9" s="303"/>
      <c r="M9" s="303"/>
      <c r="N9" s="305"/>
    </row>
    <row r="10" spans="1:16" ht="44.25" customHeight="1" thickBot="1" x14ac:dyDescent="0.3">
      <c r="A10" s="306" t="str">
        <f ca="1">CONCATENATE((INDIRECT("GENERAL!D"&amp;P2+5))," ",((INDIRECT("GENERAL!E"&amp;P2+5))))</f>
        <v xml:space="preserve"> </v>
      </c>
      <c r="B10" s="30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08" t="s">
        <v>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27" t="s">
        <v>25</v>
      </c>
    </row>
    <row r="13" spans="1:16" ht="24" thickBot="1" x14ac:dyDescent="0.3">
      <c r="A13" s="273" t="s">
        <v>26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5"/>
      <c r="M13" s="8"/>
      <c r="N13" s="26"/>
    </row>
    <row r="14" spans="1:16" ht="31.5" customHeight="1" thickBot="1" x14ac:dyDescent="0.3">
      <c r="A14" s="226" t="s">
        <v>27</v>
      </c>
      <c r="B14" s="228"/>
      <c r="C14" s="28"/>
      <c r="D14" s="276">
        <f ca="1">(INDIRECT("GENERAL!J"&amp;P2+5))</f>
        <v>0</v>
      </c>
      <c r="E14" s="277"/>
      <c r="F14" s="277"/>
      <c r="G14" s="277"/>
      <c r="H14" s="277"/>
      <c r="I14" s="277"/>
      <c r="J14" s="277"/>
      <c r="K14" s="277"/>
      <c r="L14" s="278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79" t="s">
        <v>28</v>
      </c>
      <c r="B16" s="280"/>
      <c r="C16" s="8"/>
      <c r="D16" s="34"/>
      <c r="E16" s="287">
        <f ca="1">(INDIRECT("GENERAL!K"&amp;P2+5))</f>
        <v>0</v>
      </c>
      <c r="F16" s="288"/>
      <c r="G16" s="288"/>
      <c r="H16" s="288"/>
      <c r="I16" s="288"/>
      <c r="J16" s="288"/>
      <c r="K16" s="288"/>
      <c r="L16" s="289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79" t="s">
        <v>29</v>
      </c>
      <c r="B18" s="280"/>
      <c r="C18" s="28"/>
      <c r="D18" s="157"/>
      <c r="E18" s="288">
        <f ca="1">(INDIRECT("GENERAL!L"&amp;P2+5))</f>
        <v>0</v>
      </c>
      <c r="F18" s="288"/>
      <c r="G18" s="288"/>
      <c r="H18" s="288"/>
      <c r="I18" s="288"/>
      <c r="J18" s="288"/>
      <c r="K18" s="288"/>
      <c r="L18" s="289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79" t="s">
        <v>30</v>
      </c>
      <c r="B20" s="280"/>
      <c r="C20" s="28"/>
      <c r="D20" s="284">
        <f ca="1">(INDIRECT("GENERAL!M"&amp;P2+5))</f>
        <v>0</v>
      </c>
      <c r="E20" s="285"/>
      <c r="F20" s="285"/>
      <c r="G20" s="285"/>
      <c r="H20" s="285"/>
      <c r="I20" s="285"/>
      <c r="J20" s="285"/>
      <c r="K20" s="285"/>
      <c r="L20" s="286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70" t="s">
        <v>31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2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73" t="s">
        <v>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5"/>
      <c r="M24" s="8"/>
      <c r="N24" s="40"/>
    </row>
    <row r="25" spans="1:17" ht="68.25" customHeight="1" thickBot="1" x14ac:dyDescent="0.3">
      <c r="A25" s="226" t="s">
        <v>33</v>
      </c>
      <c r="B25" s="228"/>
      <c r="C25" s="28"/>
      <c r="D25" s="276"/>
      <c r="E25" s="277"/>
      <c r="F25" s="277"/>
      <c r="G25" s="277"/>
      <c r="H25" s="277"/>
      <c r="I25" s="277"/>
      <c r="J25" s="277"/>
      <c r="K25" s="277"/>
      <c r="L25" s="278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70" t="s">
        <v>34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2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73" t="s">
        <v>35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  <c r="M29" s="45"/>
      <c r="N29" s="40"/>
    </row>
    <row r="30" spans="1:17" ht="35.25" customHeight="1" thickBot="1" x14ac:dyDescent="0.3">
      <c r="A30" s="226" t="s">
        <v>36</v>
      </c>
      <c r="B30" s="228"/>
      <c r="C30" s="28"/>
      <c r="D30" s="276"/>
      <c r="E30" s="277"/>
      <c r="F30" s="277"/>
      <c r="G30" s="277"/>
      <c r="H30" s="277"/>
      <c r="I30" s="277"/>
      <c r="J30" s="277"/>
      <c r="K30" s="277"/>
      <c r="L30" s="278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70" t="s">
        <v>37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73" t="s">
        <v>38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5"/>
      <c r="M34" s="8"/>
      <c r="N34" s="40"/>
    </row>
    <row r="35" spans="1:14" ht="39.75" customHeight="1" thickBot="1" x14ac:dyDescent="0.3">
      <c r="A35" s="279" t="s">
        <v>39</v>
      </c>
      <c r="B35" s="280"/>
      <c r="C35" s="28"/>
      <c r="D35" s="276"/>
      <c r="E35" s="277"/>
      <c r="F35" s="277"/>
      <c r="G35" s="277"/>
      <c r="H35" s="277"/>
      <c r="I35" s="277"/>
      <c r="J35" s="277"/>
      <c r="K35" s="277"/>
      <c r="L35" s="278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70" t="s">
        <v>40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2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81" t="s">
        <v>23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4" t="s">
        <v>43</v>
      </c>
      <c r="B57" s="265"/>
      <c r="C57" s="265"/>
      <c r="D57" s="265"/>
      <c r="E57" s="265"/>
      <c r="F57" s="268"/>
      <c r="G57" s="269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53" t="s">
        <v>49</v>
      </c>
      <c r="C58" s="253"/>
      <c r="D58" s="253"/>
      <c r="E58" s="253"/>
      <c r="F58" s="254"/>
      <c r="G58" s="254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41" t="s">
        <v>51</v>
      </c>
      <c r="C59" s="255"/>
      <c r="D59" s="255"/>
      <c r="E59" s="255"/>
      <c r="F59" s="242"/>
      <c r="G59" s="242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55" t="s">
        <v>52</v>
      </c>
      <c r="C60" s="255"/>
      <c r="D60" s="255"/>
      <c r="E60" s="255"/>
      <c r="F60" s="242"/>
      <c r="G60" s="242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55" t="s">
        <v>54</v>
      </c>
      <c r="C61" s="255"/>
      <c r="D61" s="255"/>
      <c r="E61" s="255"/>
      <c r="F61" s="242"/>
      <c r="G61" s="242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55" t="s">
        <v>55</v>
      </c>
      <c r="C62" s="255"/>
      <c r="D62" s="255"/>
      <c r="E62" s="255"/>
      <c r="F62" s="242"/>
      <c r="G62" s="242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55" t="s">
        <v>56</v>
      </c>
      <c r="C63" s="255"/>
      <c r="D63" s="255"/>
      <c r="E63" s="255"/>
      <c r="F63" s="242"/>
      <c r="G63" s="242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56" t="s">
        <v>58</v>
      </c>
      <c r="C64" s="256"/>
      <c r="D64" s="256"/>
      <c r="E64" s="256"/>
      <c r="F64" s="225"/>
      <c r="G64" s="22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57" t="s">
        <v>59</v>
      </c>
      <c r="B65" s="258"/>
      <c r="C65" s="258"/>
      <c r="D65" s="258"/>
      <c r="E65" s="258"/>
      <c r="F65" s="258"/>
      <c r="G65" s="258"/>
      <c r="H65" s="259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0" t="s">
        <v>60</v>
      </c>
      <c r="B66" s="261"/>
      <c r="C66" s="261"/>
      <c r="D66" s="261"/>
      <c r="E66" s="261"/>
      <c r="F66" s="261"/>
      <c r="G66" s="261"/>
      <c r="H66" s="261"/>
      <c r="I66" s="262"/>
      <c r="J66" s="262"/>
      <c r="K66" s="263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4" t="s">
        <v>61</v>
      </c>
      <c r="B68" s="265"/>
      <c r="C68" s="265"/>
      <c r="D68" s="265"/>
      <c r="E68" s="265"/>
      <c r="F68" s="265"/>
      <c r="G68" s="266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67" t="s">
        <v>62</v>
      </c>
      <c r="C69" s="267"/>
      <c r="D69" s="267"/>
      <c r="E69" s="267"/>
      <c r="F69" s="254"/>
      <c r="G69" s="254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41" t="s">
        <v>64</v>
      </c>
      <c r="C70" s="241"/>
      <c r="D70" s="241"/>
      <c r="E70" s="241"/>
      <c r="F70" s="242"/>
      <c r="G70" s="242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24" t="s">
        <v>65</v>
      </c>
      <c r="C71" s="224"/>
      <c r="D71" s="224"/>
      <c r="E71" s="224"/>
      <c r="F71" s="225"/>
      <c r="G71" s="22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26" t="s">
        <v>66</v>
      </c>
      <c r="C72" s="227"/>
      <c r="D72" s="227"/>
      <c r="E72" s="227"/>
      <c r="F72" s="227"/>
      <c r="G72" s="227"/>
      <c r="H72" s="228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29" t="s">
        <v>67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1"/>
      <c r="L73" s="82"/>
      <c r="M73" s="45"/>
      <c r="N73" s="77">
        <f>N72/3</f>
        <v>0</v>
      </c>
    </row>
    <row r="74" spans="1:14" ht="19.5" thickTop="1" thickBot="1" x14ac:dyDescent="0.3">
      <c r="A74" s="232"/>
      <c r="B74" s="233"/>
      <c r="C74" s="233"/>
      <c r="D74" s="233"/>
      <c r="E74" s="233"/>
      <c r="F74" s="233"/>
      <c r="G74" s="233"/>
      <c r="H74" s="233"/>
      <c r="I74" s="233"/>
      <c r="J74" s="234"/>
      <c r="K74" s="234"/>
      <c r="L74" s="82"/>
      <c r="M74" s="45"/>
      <c r="N74" s="161"/>
    </row>
    <row r="75" spans="1:14" ht="26.25" thickBot="1" x14ac:dyDescent="0.3">
      <c r="A75" s="235" t="s">
        <v>68</v>
      </c>
      <c r="B75" s="236"/>
      <c r="C75" s="236"/>
      <c r="D75" s="236"/>
      <c r="E75" s="236"/>
      <c r="F75" s="236"/>
      <c r="G75" s="237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38" t="s">
        <v>69</v>
      </c>
      <c r="C76" s="238"/>
      <c r="D76" s="238"/>
      <c r="E76" s="238"/>
      <c r="F76" s="239"/>
      <c r="G76" s="240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41" t="s">
        <v>70</v>
      </c>
      <c r="C77" s="241"/>
      <c r="D77" s="241"/>
      <c r="E77" s="241"/>
      <c r="F77" s="242"/>
      <c r="G77" s="243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24" t="s">
        <v>71</v>
      </c>
      <c r="C78" s="224"/>
      <c r="D78" s="224"/>
      <c r="E78" s="224"/>
      <c r="F78" s="225"/>
      <c r="G78" s="244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45" t="s">
        <v>72</v>
      </c>
      <c r="B79" s="246"/>
      <c r="C79" s="246"/>
      <c r="D79" s="246"/>
      <c r="E79" s="246"/>
      <c r="F79" s="246"/>
      <c r="G79" s="246"/>
      <c r="H79" s="247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48" t="s">
        <v>73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50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51"/>
      <c r="F81" s="251"/>
      <c r="G81" s="251"/>
      <c r="H81" s="251"/>
      <c r="I81" s="251"/>
      <c r="J81" s="251"/>
      <c r="K81" s="251"/>
      <c r="L81" s="251"/>
      <c r="M81" s="251"/>
      <c r="N81" s="252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04" t="s">
        <v>75</v>
      </c>
      <c r="B85" s="205"/>
      <c r="C85" s="205"/>
      <c r="D85" s="205"/>
      <c r="E85" s="205"/>
      <c r="F85" s="206"/>
      <c r="G85" s="207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08" t="s">
        <v>76</v>
      </c>
      <c r="C86" s="209"/>
      <c r="D86" s="209"/>
      <c r="E86" s="209"/>
      <c r="F86" s="210"/>
      <c r="G86" s="211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12" t="s">
        <v>78</v>
      </c>
      <c r="B88" s="213"/>
      <c r="C88" s="213"/>
      <c r="D88" s="213"/>
      <c r="E88" s="213"/>
      <c r="F88" s="213"/>
      <c r="G88" s="213"/>
      <c r="H88" s="213"/>
      <c r="I88" s="213"/>
      <c r="J88" s="214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15" t="s">
        <v>79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18" t="s">
        <v>23</v>
      </c>
      <c r="B92" s="219"/>
      <c r="C92" s="219"/>
      <c r="D92" s="219"/>
      <c r="E92" s="219"/>
      <c r="F92" s="219"/>
      <c r="G92" s="219"/>
      <c r="H92" s="219"/>
      <c r="I92" s="219"/>
      <c r="J92" s="220"/>
      <c r="K92" s="111"/>
      <c r="L92" s="111"/>
      <c r="M92" s="112"/>
      <c r="N92" s="113">
        <f>N40</f>
        <v>0</v>
      </c>
    </row>
    <row r="93" spans="1:14" ht="18" x14ac:dyDescent="0.25">
      <c r="A93" s="195" t="s">
        <v>80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11"/>
      <c r="L93" s="111"/>
      <c r="M93" s="112"/>
      <c r="N93" s="114">
        <f>N66</f>
        <v>0</v>
      </c>
    </row>
    <row r="94" spans="1:14" ht="18" x14ac:dyDescent="0.25">
      <c r="A94" s="195" t="s">
        <v>81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11"/>
      <c r="L94" s="111"/>
      <c r="M94" s="112"/>
      <c r="N94" s="115">
        <f>N73</f>
        <v>0</v>
      </c>
    </row>
    <row r="95" spans="1:14" ht="18" x14ac:dyDescent="0.25">
      <c r="A95" s="195" t="s">
        <v>82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11"/>
      <c r="L95" s="111"/>
      <c r="M95" s="112"/>
      <c r="N95" s="116">
        <f>N80</f>
        <v>0</v>
      </c>
    </row>
    <row r="96" spans="1:14" ht="18.75" thickBot="1" x14ac:dyDescent="0.3">
      <c r="A96" s="198" t="s">
        <v>83</v>
      </c>
      <c r="B96" s="199"/>
      <c r="C96" s="199"/>
      <c r="D96" s="199"/>
      <c r="E96" s="199"/>
      <c r="F96" s="199"/>
      <c r="G96" s="199"/>
      <c r="H96" s="199"/>
      <c r="I96" s="199"/>
      <c r="J96" s="200"/>
      <c r="K96" s="111"/>
      <c r="L96" s="111"/>
      <c r="M96" s="112"/>
      <c r="N96" s="116">
        <f>N86</f>
        <v>0</v>
      </c>
    </row>
    <row r="97" spans="1:14" ht="24.75" thickTop="1" thickBot="1" x14ac:dyDescent="0.3">
      <c r="A97" s="201" t="s">
        <v>84</v>
      </c>
      <c r="B97" s="202"/>
      <c r="C97" s="202"/>
      <c r="D97" s="202"/>
      <c r="E97" s="202"/>
      <c r="F97" s="202"/>
      <c r="G97" s="202"/>
      <c r="H97" s="202"/>
      <c r="I97" s="202"/>
      <c r="J97" s="203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37"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13"/>
      <c r="B1" s="314"/>
      <c r="C1" s="317" t="s">
        <v>9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6" ht="51" customHeight="1" thickBot="1" x14ac:dyDescent="0.3">
      <c r="A2" s="315"/>
      <c r="B2" s="316"/>
      <c r="C2" s="317" t="s">
        <v>10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P2" s="163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320" t="s">
        <v>11</v>
      </c>
      <c r="B3" s="321"/>
      <c r="C3" s="321"/>
      <c r="D3" s="321"/>
      <c r="E3" s="7" t="str">
        <f>GENERAL!Z$2</f>
        <v>OCASIONAL</v>
      </c>
      <c r="F3" s="322"/>
      <c r="G3" s="322"/>
      <c r="H3" s="322"/>
      <c r="I3" s="322"/>
      <c r="J3" s="322"/>
      <c r="K3" s="322"/>
      <c r="L3" s="322"/>
      <c r="M3" s="322"/>
      <c r="N3" s="323"/>
    </row>
    <row r="4" spans="1:16" ht="15.75" x14ac:dyDescent="0.25">
      <c r="A4" s="290" t="s">
        <v>12</v>
      </c>
      <c r="B4" s="291"/>
      <c r="C4" s="291"/>
      <c r="D4" s="291"/>
      <c r="E4" s="8" t="str">
        <f>GENERAL!A$2</f>
        <v>C-O-07-2</v>
      </c>
      <c r="F4" s="311"/>
      <c r="G4" s="311"/>
      <c r="H4" s="311"/>
      <c r="I4" s="311"/>
      <c r="J4" s="311"/>
      <c r="K4" s="311"/>
      <c r="L4" s="311"/>
      <c r="M4" s="311"/>
      <c r="N4" s="312"/>
    </row>
    <row r="5" spans="1:16" ht="15.75" x14ac:dyDescent="0.25">
      <c r="A5" s="290" t="s">
        <v>13</v>
      </c>
      <c r="B5" s="291"/>
      <c r="C5" s="291"/>
      <c r="D5" s="291"/>
      <c r="E5" s="8" t="str">
        <f>GENERAL!A$1</f>
        <v>CIENCIAS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92" t="s">
        <v>15</v>
      </c>
      <c r="B8" s="293"/>
      <c r="C8" s="296" t="s">
        <v>16</v>
      </c>
      <c r="D8" s="158"/>
      <c r="E8" s="298" t="s">
        <v>17</v>
      </c>
      <c r="F8" s="298" t="s">
        <v>18</v>
      </c>
      <c r="G8" s="298" t="s">
        <v>19</v>
      </c>
      <c r="H8" s="298" t="s">
        <v>20</v>
      </c>
      <c r="I8" s="298" t="s">
        <v>21</v>
      </c>
      <c r="J8" s="300" t="s">
        <v>22</v>
      </c>
      <c r="K8" s="159"/>
      <c r="L8" s="302"/>
      <c r="M8" s="302"/>
      <c r="N8" s="304" t="s">
        <v>23</v>
      </c>
    </row>
    <row r="9" spans="1:16" ht="31.5" customHeight="1" thickBot="1" x14ac:dyDescent="0.3">
      <c r="A9" s="294"/>
      <c r="B9" s="295"/>
      <c r="C9" s="297"/>
      <c r="D9" s="17"/>
      <c r="E9" s="299"/>
      <c r="F9" s="299"/>
      <c r="G9" s="299"/>
      <c r="H9" s="299"/>
      <c r="I9" s="299"/>
      <c r="J9" s="301"/>
      <c r="K9" s="160"/>
      <c r="L9" s="303"/>
      <c r="M9" s="303"/>
      <c r="N9" s="305"/>
    </row>
    <row r="10" spans="1:16" ht="44.25" customHeight="1" thickBot="1" x14ac:dyDescent="0.3">
      <c r="A10" s="306" t="str">
        <f ca="1">CONCATENATE((INDIRECT("GENERAL!D"&amp;P2+5))," ",((INDIRECT("GENERAL!E"&amp;P2+5))))</f>
        <v xml:space="preserve"> </v>
      </c>
      <c r="B10" s="30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08" t="s">
        <v>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27" t="s">
        <v>25</v>
      </c>
    </row>
    <row r="13" spans="1:16" ht="24" thickBot="1" x14ac:dyDescent="0.3">
      <c r="A13" s="273" t="s">
        <v>26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5"/>
      <c r="M13" s="8"/>
      <c r="N13" s="26"/>
    </row>
    <row r="14" spans="1:16" ht="31.5" customHeight="1" thickBot="1" x14ac:dyDescent="0.3">
      <c r="A14" s="226" t="s">
        <v>27</v>
      </c>
      <c r="B14" s="228"/>
      <c r="C14" s="28"/>
      <c r="D14" s="276">
        <f ca="1">(INDIRECT("GENERAL!J"&amp;P2+5))</f>
        <v>0</v>
      </c>
      <c r="E14" s="277"/>
      <c r="F14" s="277"/>
      <c r="G14" s="277"/>
      <c r="H14" s="277"/>
      <c r="I14" s="277"/>
      <c r="J14" s="277"/>
      <c r="K14" s="277"/>
      <c r="L14" s="278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79" t="s">
        <v>28</v>
      </c>
      <c r="B16" s="280"/>
      <c r="C16" s="8"/>
      <c r="D16" s="34"/>
      <c r="E16" s="287">
        <f ca="1">(INDIRECT("GENERAL!K"&amp;P2+5))</f>
        <v>0</v>
      </c>
      <c r="F16" s="288"/>
      <c r="G16" s="288"/>
      <c r="H16" s="288"/>
      <c r="I16" s="288"/>
      <c r="J16" s="288"/>
      <c r="K16" s="288"/>
      <c r="L16" s="289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79" t="s">
        <v>29</v>
      </c>
      <c r="B18" s="280"/>
      <c r="C18" s="28"/>
      <c r="D18" s="157"/>
      <c r="E18" s="288">
        <f ca="1">(INDIRECT("GENERAL!L"&amp;P2+5))</f>
        <v>0</v>
      </c>
      <c r="F18" s="288"/>
      <c r="G18" s="288"/>
      <c r="H18" s="288"/>
      <c r="I18" s="288"/>
      <c r="J18" s="288"/>
      <c r="K18" s="288"/>
      <c r="L18" s="289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79" t="s">
        <v>30</v>
      </c>
      <c r="B20" s="280"/>
      <c r="C20" s="28"/>
      <c r="D20" s="284">
        <f ca="1">(INDIRECT("GENERAL!M"&amp;P2+5))</f>
        <v>0</v>
      </c>
      <c r="E20" s="285"/>
      <c r="F20" s="285"/>
      <c r="G20" s="285"/>
      <c r="H20" s="285"/>
      <c r="I20" s="285"/>
      <c r="J20" s="285"/>
      <c r="K20" s="285"/>
      <c r="L20" s="286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70" t="s">
        <v>31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2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73" t="s">
        <v>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5"/>
      <c r="M24" s="8"/>
      <c r="N24" s="40"/>
    </row>
    <row r="25" spans="1:17" ht="68.25" customHeight="1" thickBot="1" x14ac:dyDescent="0.3">
      <c r="A25" s="226" t="s">
        <v>33</v>
      </c>
      <c r="B25" s="228"/>
      <c r="C25" s="28"/>
      <c r="D25" s="276"/>
      <c r="E25" s="277"/>
      <c r="F25" s="277"/>
      <c r="G25" s="277"/>
      <c r="H25" s="277"/>
      <c r="I25" s="277"/>
      <c r="J25" s="277"/>
      <c r="K25" s="277"/>
      <c r="L25" s="278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70" t="s">
        <v>34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2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73" t="s">
        <v>35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  <c r="M29" s="45"/>
      <c r="N29" s="40"/>
    </row>
    <row r="30" spans="1:17" ht="35.25" customHeight="1" thickBot="1" x14ac:dyDescent="0.3">
      <c r="A30" s="226" t="s">
        <v>36</v>
      </c>
      <c r="B30" s="228"/>
      <c r="C30" s="28"/>
      <c r="D30" s="276"/>
      <c r="E30" s="277"/>
      <c r="F30" s="277"/>
      <c r="G30" s="277"/>
      <c r="H30" s="277"/>
      <c r="I30" s="277"/>
      <c r="J30" s="277"/>
      <c r="K30" s="277"/>
      <c r="L30" s="278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70" t="s">
        <v>37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73" t="s">
        <v>38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5"/>
      <c r="M34" s="8"/>
      <c r="N34" s="40"/>
    </row>
    <row r="35" spans="1:14" ht="39.75" customHeight="1" thickBot="1" x14ac:dyDescent="0.3">
      <c r="A35" s="279" t="s">
        <v>39</v>
      </c>
      <c r="B35" s="280"/>
      <c r="C35" s="28"/>
      <c r="D35" s="276"/>
      <c r="E35" s="277"/>
      <c r="F35" s="277"/>
      <c r="G35" s="277"/>
      <c r="H35" s="277"/>
      <c r="I35" s="277"/>
      <c r="J35" s="277"/>
      <c r="K35" s="277"/>
      <c r="L35" s="278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70" t="s">
        <v>40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2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81" t="s">
        <v>23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4" t="s">
        <v>43</v>
      </c>
      <c r="B57" s="265"/>
      <c r="C57" s="265"/>
      <c r="D57" s="265"/>
      <c r="E57" s="265"/>
      <c r="F57" s="268"/>
      <c r="G57" s="269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53" t="s">
        <v>49</v>
      </c>
      <c r="C58" s="253"/>
      <c r="D58" s="253"/>
      <c r="E58" s="253"/>
      <c r="F58" s="254"/>
      <c r="G58" s="254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41" t="s">
        <v>51</v>
      </c>
      <c r="C59" s="255"/>
      <c r="D59" s="255"/>
      <c r="E59" s="255"/>
      <c r="F59" s="242"/>
      <c r="G59" s="242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55" t="s">
        <v>52</v>
      </c>
      <c r="C60" s="255"/>
      <c r="D60" s="255"/>
      <c r="E60" s="255"/>
      <c r="F60" s="242"/>
      <c r="G60" s="242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55" t="s">
        <v>54</v>
      </c>
      <c r="C61" s="255"/>
      <c r="D61" s="255"/>
      <c r="E61" s="255"/>
      <c r="F61" s="242"/>
      <c r="G61" s="242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55" t="s">
        <v>55</v>
      </c>
      <c r="C62" s="255"/>
      <c r="D62" s="255"/>
      <c r="E62" s="255"/>
      <c r="F62" s="242"/>
      <c r="G62" s="242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55" t="s">
        <v>56</v>
      </c>
      <c r="C63" s="255"/>
      <c r="D63" s="255"/>
      <c r="E63" s="255"/>
      <c r="F63" s="242"/>
      <c r="G63" s="242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56" t="s">
        <v>58</v>
      </c>
      <c r="C64" s="256"/>
      <c r="D64" s="256"/>
      <c r="E64" s="256"/>
      <c r="F64" s="225"/>
      <c r="G64" s="22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57" t="s">
        <v>59</v>
      </c>
      <c r="B65" s="258"/>
      <c r="C65" s="258"/>
      <c r="D65" s="258"/>
      <c r="E65" s="258"/>
      <c r="F65" s="258"/>
      <c r="G65" s="258"/>
      <c r="H65" s="259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0" t="s">
        <v>60</v>
      </c>
      <c r="B66" s="261"/>
      <c r="C66" s="261"/>
      <c r="D66" s="261"/>
      <c r="E66" s="261"/>
      <c r="F66" s="261"/>
      <c r="G66" s="261"/>
      <c r="H66" s="261"/>
      <c r="I66" s="262"/>
      <c r="J66" s="262"/>
      <c r="K66" s="263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4" t="s">
        <v>61</v>
      </c>
      <c r="B68" s="265"/>
      <c r="C68" s="265"/>
      <c r="D68" s="265"/>
      <c r="E68" s="265"/>
      <c r="F68" s="265"/>
      <c r="G68" s="266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67" t="s">
        <v>62</v>
      </c>
      <c r="C69" s="267"/>
      <c r="D69" s="267"/>
      <c r="E69" s="267"/>
      <c r="F69" s="254"/>
      <c r="G69" s="254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41" t="s">
        <v>64</v>
      </c>
      <c r="C70" s="241"/>
      <c r="D70" s="241"/>
      <c r="E70" s="241"/>
      <c r="F70" s="242"/>
      <c r="G70" s="242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24" t="s">
        <v>65</v>
      </c>
      <c r="C71" s="224"/>
      <c r="D71" s="224"/>
      <c r="E71" s="224"/>
      <c r="F71" s="225"/>
      <c r="G71" s="22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26" t="s">
        <v>66</v>
      </c>
      <c r="C72" s="227"/>
      <c r="D72" s="227"/>
      <c r="E72" s="227"/>
      <c r="F72" s="227"/>
      <c r="G72" s="227"/>
      <c r="H72" s="228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29" t="s">
        <v>67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1"/>
      <c r="L73" s="82"/>
      <c r="M73" s="45"/>
      <c r="N73" s="77">
        <f>N72/3</f>
        <v>0</v>
      </c>
    </row>
    <row r="74" spans="1:14" ht="19.5" thickTop="1" thickBot="1" x14ac:dyDescent="0.3">
      <c r="A74" s="232"/>
      <c r="B74" s="233"/>
      <c r="C74" s="233"/>
      <c r="D74" s="233"/>
      <c r="E74" s="233"/>
      <c r="F74" s="233"/>
      <c r="G74" s="233"/>
      <c r="H74" s="233"/>
      <c r="I74" s="233"/>
      <c r="J74" s="234"/>
      <c r="K74" s="234"/>
      <c r="L74" s="82"/>
      <c r="M74" s="45"/>
      <c r="N74" s="161"/>
    </row>
    <row r="75" spans="1:14" ht="26.25" thickBot="1" x14ac:dyDescent="0.3">
      <c r="A75" s="235" t="s">
        <v>68</v>
      </c>
      <c r="B75" s="236"/>
      <c r="C75" s="236"/>
      <c r="D75" s="236"/>
      <c r="E75" s="236"/>
      <c r="F75" s="236"/>
      <c r="G75" s="237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38" t="s">
        <v>69</v>
      </c>
      <c r="C76" s="238"/>
      <c r="D76" s="238"/>
      <c r="E76" s="238"/>
      <c r="F76" s="239"/>
      <c r="G76" s="240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41" t="s">
        <v>70</v>
      </c>
      <c r="C77" s="241"/>
      <c r="D77" s="241"/>
      <c r="E77" s="241"/>
      <c r="F77" s="242"/>
      <c r="G77" s="243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24" t="s">
        <v>71</v>
      </c>
      <c r="C78" s="224"/>
      <c r="D78" s="224"/>
      <c r="E78" s="224"/>
      <c r="F78" s="225"/>
      <c r="G78" s="244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45" t="s">
        <v>72</v>
      </c>
      <c r="B79" s="246"/>
      <c r="C79" s="246"/>
      <c r="D79" s="246"/>
      <c r="E79" s="246"/>
      <c r="F79" s="246"/>
      <c r="G79" s="246"/>
      <c r="H79" s="247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48" t="s">
        <v>73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50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51"/>
      <c r="F81" s="251"/>
      <c r="G81" s="251"/>
      <c r="H81" s="251"/>
      <c r="I81" s="251"/>
      <c r="J81" s="251"/>
      <c r="K81" s="251"/>
      <c r="L81" s="251"/>
      <c r="M81" s="251"/>
      <c r="N81" s="252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04" t="s">
        <v>75</v>
      </c>
      <c r="B85" s="205"/>
      <c r="C85" s="205"/>
      <c r="D85" s="205"/>
      <c r="E85" s="205"/>
      <c r="F85" s="206"/>
      <c r="G85" s="207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08" t="s">
        <v>76</v>
      </c>
      <c r="C86" s="209"/>
      <c r="D86" s="209"/>
      <c r="E86" s="209"/>
      <c r="F86" s="210"/>
      <c r="G86" s="211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12" t="s">
        <v>78</v>
      </c>
      <c r="B88" s="213"/>
      <c r="C88" s="213"/>
      <c r="D88" s="213"/>
      <c r="E88" s="213"/>
      <c r="F88" s="213"/>
      <c r="G88" s="213"/>
      <c r="H88" s="213"/>
      <c r="I88" s="213"/>
      <c r="J88" s="214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15" t="s">
        <v>79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18" t="s">
        <v>23</v>
      </c>
      <c r="B92" s="219"/>
      <c r="C92" s="219"/>
      <c r="D92" s="219"/>
      <c r="E92" s="219"/>
      <c r="F92" s="219"/>
      <c r="G92" s="219"/>
      <c r="H92" s="219"/>
      <c r="I92" s="219"/>
      <c r="J92" s="220"/>
      <c r="K92" s="111"/>
      <c r="L92" s="111"/>
      <c r="M92" s="112"/>
      <c r="N92" s="113">
        <f>N40</f>
        <v>0</v>
      </c>
    </row>
    <row r="93" spans="1:14" ht="18" x14ac:dyDescent="0.25">
      <c r="A93" s="195" t="s">
        <v>80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11"/>
      <c r="L93" s="111"/>
      <c r="M93" s="112"/>
      <c r="N93" s="114">
        <f>N66</f>
        <v>0</v>
      </c>
    </row>
    <row r="94" spans="1:14" ht="18" x14ac:dyDescent="0.25">
      <c r="A94" s="195" t="s">
        <v>81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11"/>
      <c r="L94" s="111"/>
      <c r="M94" s="112"/>
      <c r="N94" s="115">
        <f>N73</f>
        <v>0</v>
      </c>
    </row>
    <row r="95" spans="1:14" ht="18" x14ac:dyDescent="0.25">
      <c r="A95" s="195" t="s">
        <v>82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11"/>
      <c r="L95" s="111"/>
      <c r="M95" s="112"/>
      <c r="N95" s="116">
        <f>N80</f>
        <v>0</v>
      </c>
    </row>
    <row r="96" spans="1:14" ht="18.75" thickBot="1" x14ac:dyDescent="0.3">
      <c r="A96" s="198" t="s">
        <v>83</v>
      </c>
      <c r="B96" s="199"/>
      <c r="C96" s="199"/>
      <c r="D96" s="199"/>
      <c r="E96" s="199"/>
      <c r="F96" s="199"/>
      <c r="G96" s="199"/>
      <c r="H96" s="199"/>
      <c r="I96" s="199"/>
      <c r="J96" s="200"/>
      <c r="K96" s="111"/>
      <c r="L96" s="111"/>
      <c r="M96" s="112"/>
      <c r="N96" s="116">
        <f>N86</f>
        <v>0</v>
      </c>
    </row>
    <row r="97" spans="1:14" ht="24.75" thickTop="1" thickBot="1" x14ac:dyDescent="0.3">
      <c r="A97" s="201" t="s">
        <v>84</v>
      </c>
      <c r="B97" s="202"/>
      <c r="C97" s="202"/>
      <c r="D97" s="202"/>
      <c r="E97" s="202"/>
      <c r="F97" s="202"/>
      <c r="G97" s="202"/>
      <c r="H97" s="202"/>
      <c r="I97" s="202"/>
      <c r="J97" s="203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16"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13"/>
      <c r="B1" s="314"/>
      <c r="C1" s="317" t="s">
        <v>9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6" ht="51" customHeight="1" thickBot="1" x14ac:dyDescent="0.3">
      <c r="A2" s="315"/>
      <c r="B2" s="316"/>
      <c r="C2" s="317" t="s">
        <v>10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P2" s="163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320" t="s">
        <v>11</v>
      </c>
      <c r="B3" s="321"/>
      <c r="C3" s="321"/>
      <c r="D3" s="321"/>
      <c r="E3" s="7" t="str">
        <f>GENERAL!Z$2</f>
        <v>OCASIONAL</v>
      </c>
      <c r="F3" s="322"/>
      <c r="G3" s="322"/>
      <c r="H3" s="322"/>
      <c r="I3" s="322"/>
      <c r="J3" s="322"/>
      <c r="K3" s="322"/>
      <c r="L3" s="322"/>
      <c r="M3" s="322"/>
      <c r="N3" s="323"/>
    </row>
    <row r="4" spans="1:16" ht="15.75" x14ac:dyDescent="0.25">
      <c r="A4" s="290" t="s">
        <v>12</v>
      </c>
      <c r="B4" s="291"/>
      <c r="C4" s="291"/>
      <c r="D4" s="291"/>
      <c r="E4" s="8" t="str">
        <f>GENERAL!A$2</f>
        <v>C-O-07-2</v>
      </c>
      <c r="F4" s="311"/>
      <c r="G4" s="311"/>
      <c r="H4" s="311"/>
      <c r="I4" s="311"/>
      <c r="J4" s="311"/>
      <c r="K4" s="311"/>
      <c r="L4" s="311"/>
      <c r="M4" s="311"/>
      <c r="N4" s="312"/>
    </row>
    <row r="5" spans="1:16" ht="15.75" x14ac:dyDescent="0.25">
      <c r="A5" s="290" t="s">
        <v>13</v>
      </c>
      <c r="B5" s="291"/>
      <c r="C5" s="291"/>
      <c r="D5" s="291"/>
      <c r="E5" s="8" t="str">
        <f>GENERAL!A$1</f>
        <v>CIENCIAS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92" t="s">
        <v>15</v>
      </c>
      <c r="B8" s="293"/>
      <c r="C8" s="296" t="s">
        <v>16</v>
      </c>
      <c r="D8" s="158"/>
      <c r="E8" s="298" t="s">
        <v>17</v>
      </c>
      <c r="F8" s="298" t="s">
        <v>18</v>
      </c>
      <c r="G8" s="298" t="s">
        <v>19</v>
      </c>
      <c r="H8" s="298" t="s">
        <v>20</v>
      </c>
      <c r="I8" s="298" t="s">
        <v>21</v>
      </c>
      <c r="J8" s="300" t="s">
        <v>22</v>
      </c>
      <c r="K8" s="159"/>
      <c r="L8" s="302"/>
      <c r="M8" s="302"/>
      <c r="N8" s="304" t="s">
        <v>23</v>
      </c>
    </row>
    <row r="9" spans="1:16" ht="31.5" customHeight="1" thickBot="1" x14ac:dyDescent="0.3">
      <c r="A9" s="294"/>
      <c r="B9" s="295"/>
      <c r="C9" s="297"/>
      <c r="D9" s="17"/>
      <c r="E9" s="299"/>
      <c r="F9" s="299"/>
      <c r="G9" s="299"/>
      <c r="H9" s="299"/>
      <c r="I9" s="299"/>
      <c r="J9" s="301"/>
      <c r="K9" s="160"/>
      <c r="L9" s="303"/>
      <c r="M9" s="303"/>
      <c r="N9" s="305"/>
    </row>
    <row r="10" spans="1:16" ht="44.25" customHeight="1" thickBot="1" x14ac:dyDescent="0.3">
      <c r="A10" s="306" t="str">
        <f ca="1">CONCATENATE((INDIRECT("GENERAL!D"&amp;P2+5))," ",((INDIRECT("GENERAL!E"&amp;P2+5))))</f>
        <v xml:space="preserve"> </v>
      </c>
      <c r="B10" s="30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08" t="s">
        <v>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27" t="s">
        <v>25</v>
      </c>
    </row>
    <row r="13" spans="1:16" ht="24" thickBot="1" x14ac:dyDescent="0.3">
      <c r="A13" s="273" t="s">
        <v>26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5"/>
      <c r="M13" s="8"/>
      <c r="N13" s="26"/>
    </row>
    <row r="14" spans="1:16" ht="31.5" customHeight="1" thickBot="1" x14ac:dyDescent="0.3">
      <c r="A14" s="226" t="s">
        <v>27</v>
      </c>
      <c r="B14" s="228"/>
      <c r="C14" s="28"/>
      <c r="D14" s="276">
        <f ca="1">(INDIRECT("GENERAL!J"&amp;P2+5))</f>
        <v>0</v>
      </c>
      <c r="E14" s="277"/>
      <c r="F14" s="277"/>
      <c r="G14" s="277"/>
      <c r="H14" s="277"/>
      <c r="I14" s="277"/>
      <c r="J14" s="277"/>
      <c r="K14" s="277"/>
      <c r="L14" s="278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79" t="s">
        <v>28</v>
      </c>
      <c r="B16" s="280"/>
      <c r="C16" s="8"/>
      <c r="D16" s="34"/>
      <c r="E16" s="287">
        <f ca="1">(INDIRECT("GENERAL!K"&amp;P2+5))</f>
        <v>0</v>
      </c>
      <c r="F16" s="288"/>
      <c r="G16" s="288"/>
      <c r="H16" s="288"/>
      <c r="I16" s="288"/>
      <c r="J16" s="288"/>
      <c r="K16" s="288"/>
      <c r="L16" s="289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79" t="s">
        <v>29</v>
      </c>
      <c r="B18" s="280"/>
      <c r="C18" s="28"/>
      <c r="D18" s="157"/>
      <c r="E18" s="288">
        <f ca="1">(INDIRECT("GENERAL!L"&amp;P2+5))</f>
        <v>0</v>
      </c>
      <c r="F18" s="288"/>
      <c r="G18" s="288"/>
      <c r="H18" s="288"/>
      <c r="I18" s="288"/>
      <c r="J18" s="288"/>
      <c r="K18" s="288"/>
      <c r="L18" s="289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79" t="s">
        <v>30</v>
      </c>
      <c r="B20" s="280"/>
      <c r="C20" s="28"/>
      <c r="D20" s="284">
        <f ca="1">(INDIRECT("GENERAL!M"&amp;P2+5))</f>
        <v>0</v>
      </c>
      <c r="E20" s="285"/>
      <c r="F20" s="285"/>
      <c r="G20" s="285"/>
      <c r="H20" s="285"/>
      <c r="I20" s="285"/>
      <c r="J20" s="285"/>
      <c r="K20" s="285"/>
      <c r="L20" s="286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70" t="s">
        <v>31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2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73" t="s">
        <v>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5"/>
      <c r="M24" s="8"/>
      <c r="N24" s="40"/>
    </row>
    <row r="25" spans="1:17" ht="68.25" customHeight="1" thickBot="1" x14ac:dyDescent="0.3">
      <c r="A25" s="226" t="s">
        <v>33</v>
      </c>
      <c r="B25" s="228"/>
      <c r="C25" s="28"/>
      <c r="D25" s="276"/>
      <c r="E25" s="277"/>
      <c r="F25" s="277"/>
      <c r="G25" s="277"/>
      <c r="H25" s="277"/>
      <c r="I25" s="277"/>
      <c r="J25" s="277"/>
      <c r="K25" s="277"/>
      <c r="L25" s="278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70" t="s">
        <v>34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2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73" t="s">
        <v>35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  <c r="M29" s="45"/>
      <c r="N29" s="40"/>
    </row>
    <row r="30" spans="1:17" ht="35.25" customHeight="1" thickBot="1" x14ac:dyDescent="0.3">
      <c r="A30" s="226" t="s">
        <v>36</v>
      </c>
      <c r="B30" s="228"/>
      <c r="C30" s="28"/>
      <c r="D30" s="276"/>
      <c r="E30" s="277"/>
      <c r="F30" s="277"/>
      <c r="G30" s="277"/>
      <c r="H30" s="277"/>
      <c r="I30" s="277"/>
      <c r="J30" s="277"/>
      <c r="K30" s="277"/>
      <c r="L30" s="278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70" t="s">
        <v>37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73" t="s">
        <v>38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5"/>
      <c r="M34" s="8"/>
      <c r="N34" s="40"/>
    </row>
    <row r="35" spans="1:14" ht="39.75" customHeight="1" thickBot="1" x14ac:dyDescent="0.3">
      <c r="A35" s="279" t="s">
        <v>39</v>
      </c>
      <c r="B35" s="280"/>
      <c r="C35" s="28"/>
      <c r="D35" s="276"/>
      <c r="E35" s="277"/>
      <c r="F35" s="277"/>
      <c r="G35" s="277"/>
      <c r="H35" s="277"/>
      <c r="I35" s="277"/>
      <c r="J35" s="277"/>
      <c r="K35" s="277"/>
      <c r="L35" s="278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70" t="s">
        <v>40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2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81" t="s">
        <v>23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4" t="s">
        <v>43</v>
      </c>
      <c r="B57" s="265"/>
      <c r="C57" s="265"/>
      <c r="D57" s="265"/>
      <c r="E57" s="265"/>
      <c r="F57" s="268"/>
      <c r="G57" s="269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53" t="s">
        <v>49</v>
      </c>
      <c r="C58" s="253"/>
      <c r="D58" s="253"/>
      <c r="E58" s="253"/>
      <c r="F58" s="254"/>
      <c r="G58" s="254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41" t="s">
        <v>51</v>
      </c>
      <c r="C59" s="255"/>
      <c r="D59" s="255"/>
      <c r="E59" s="255"/>
      <c r="F59" s="242"/>
      <c r="G59" s="242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55" t="s">
        <v>52</v>
      </c>
      <c r="C60" s="255"/>
      <c r="D60" s="255"/>
      <c r="E60" s="255"/>
      <c r="F60" s="242"/>
      <c r="G60" s="242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55" t="s">
        <v>54</v>
      </c>
      <c r="C61" s="255"/>
      <c r="D61" s="255"/>
      <c r="E61" s="255"/>
      <c r="F61" s="242"/>
      <c r="G61" s="242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55" t="s">
        <v>55</v>
      </c>
      <c r="C62" s="255"/>
      <c r="D62" s="255"/>
      <c r="E62" s="255"/>
      <c r="F62" s="242"/>
      <c r="G62" s="242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55" t="s">
        <v>56</v>
      </c>
      <c r="C63" s="255"/>
      <c r="D63" s="255"/>
      <c r="E63" s="255"/>
      <c r="F63" s="242"/>
      <c r="G63" s="242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56" t="s">
        <v>58</v>
      </c>
      <c r="C64" s="256"/>
      <c r="D64" s="256"/>
      <c r="E64" s="256"/>
      <c r="F64" s="225"/>
      <c r="G64" s="22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57" t="s">
        <v>59</v>
      </c>
      <c r="B65" s="258"/>
      <c r="C65" s="258"/>
      <c r="D65" s="258"/>
      <c r="E65" s="258"/>
      <c r="F65" s="258"/>
      <c r="G65" s="258"/>
      <c r="H65" s="259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0" t="s">
        <v>60</v>
      </c>
      <c r="B66" s="261"/>
      <c r="C66" s="261"/>
      <c r="D66" s="261"/>
      <c r="E66" s="261"/>
      <c r="F66" s="261"/>
      <c r="G66" s="261"/>
      <c r="H66" s="261"/>
      <c r="I66" s="262"/>
      <c r="J66" s="262"/>
      <c r="K66" s="263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4" t="s">
        <v>61</v>
      </c>
      <c r="B68" s="265"/>
      <c r="C68" s="265"/>
      <c r="D68" s="265"/>
      <c r="E68" s="265"/>
      <c r="F68" s="265"/>
      <c r="G68" s="266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67" t="s">
        <v>62</v>
      </c>
      <c r="C69" s="267"/>
      <c r="D69" s="267"/>
      <c r="E69" s="267"/>
      <c r="F69" s="254"/>
      <c r="G69" s="254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41" t="s">
        <v>64</v>
      </c>
      <c r="C70" s="241"/>
      <c r="D70" s="241"/>
      <c r="E70" s="241"/>
      <c r="F70" s="242"/>
      <c r="G70" s="242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24" t="s">
        <v>65</v>
      </c>
      <c r="C71" s="224"/>
      <c r="D71" s="224"/>
      <c r="E71" s="224"/>
      <c r="F71" s="225"/>
      <c r="G71" s="22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26" t="s">
        <v>66</v>
      </c>
      <c r="C72" s="227"/>
      <c r="D72" s="227"/>
      <c r="E72" s="227"/>
      <c r="F72" s="227"/>
      <c r="G72" s="227"/>
      <c r="H72" s="228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29" t="s">
        <v>67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1"/>
      <c r="L73" s="82"/>
      <c r="M73" s="45"/>
      <c r="N73" s="77">
        <f>N72/3</f>
        <v>0</v>
      </c>
    </row>
    <row r="74" spans="1:14" ht="19.5" thickTop="1" thickBot="1" x14ac:dyDescent="0.3">
      <c r="A74" s="232"/>
      <c r="B74" s="233"/>
      <c r="C74" s="233"/>
      <c r="D74" s="233"/>
      <c r="E74" s="233"/>
      <c r="F74" s="233"/>
      <c r="G74" s="233"/>
      <c r="H74" s="233"/>
      <c r="I74" s="233"/>
      <c r="J74" s="234"/>
      <c r="K74" s="234"/>
      <c r="L74" s="82"/>
      <c r="M74" s="45"/>
      <c r="N74" s="161"/>
    </row>
    <row r="75" spans="1:14" ht="26.25" thickBot="1" x14ac:dyDescent="0.3">
      <c r="A75" s="235" t="s">
        <v>68</v>
      </c>
      <c r="B75" s="236"/>
      <c r="C75" s="236"/>
      <c r="D75" s="236"/>
      <c r="E75" s="236"/>
      <c r="F75" s="236"/>
      <c r="G75" s="237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38" t="s">
        <v>69</v>
      </c>
      <c r="C76" s="238"/>
      <c r="D76" s="238"/>
      <c r="E76" s="238"/>
      <c r="F76" s="239"/>
      <c r="G76" s="240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41" t="s">
        <v>70</v>
      </c>
      <c r="C77" s="241"/>
      <c r="D77" s="241"/>
      <c r="E77" s="241"/>
      <c r="F77" s="242"/>
      <c r="G77" s="243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24" t="s">
        <v>71</v>
      </c>
      <c r="C78" s="224"/>
      <c r="D78" s="224"/>
      <c r="E78" s="224"/>
      <c r="F78" s="225"/>
      <c r="G78" s="244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45" t="s">
        <v>72</v>
      </c>
      <c r="B79" s="246"/>
      <c r="C79" s="246"/>
      <c r="D79" s="246"/>
      <c r="E79" s="246"/>
      <c r="F79" s="246"/>
      <c r="G79" s="246"/>
      <c r="H79" s="247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48" t="s">
        <v>73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50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51"/>
      <c r="F81" s="251"/>
      <c r="G81" s="251"/>
      <c r="H81" s="251"/>
      <c r="I81" s="251"/>
      <c r="J81" s="251"/>
      <c r="K81" s="251"/>
      <c r="L81" s="251"/>
      <c r="M81" s="251"/>
      <c r="N81" s="252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04" t="s">
        <v>75</v>
      </c>
      <c r="B85" s="205"/>
      <c r="C85" s="205"/>
      <c r="D85" s="205"/>
      <c r="E85" s="205"/>
      <c r="F85" s="206"/>
      <c r="G85" s="207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08" t="s">
        <v>76</v>
      </c>
      <c r="C86" s="209"/>
      <c r="D86" s="209"/>
      <c r="E86" s="209"/>
      <c r="F86" s="210"/>
      <c r="G86" s="211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12" t="s">
        <v>78</v>
      </c>
      <c r="B88" s="213"/>
      <c r="C88" s="213"/>
      <c r="D88" s="213"/>
      <c r="E88" s="213"/>
      <c r="F88" s="213"/>
      <c r="G88" s="213"/>
      <c r="H88" s="213"/>
      <c r="I88" s="213"/>
      <c r="J88" s="214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15" t="s">
        <v>79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18" t="s">
        <v>23</v>
      </c>
      <c r="B92" s="219"/>
      <c r="C92" s="219"/>
      <c r="D92" s="219"/>
      <c r="E92" s="219"/>
      <c r="F92" s="219"/>
      <c r="G92" s="219"/>
      <c r="H92" s="219"/>
      <c r="I92" s="219"/>
      <c r="J92" s="220"/>
      <c r="K92" s="111"/>
      <c r="L92" s="111"/>
      <c r="M92" s="112"/>
      <c r="N92" s="113">
        <f>N40</f>
        <v>0</v>
      </c>
    </row>
    <row r="93" spans="1:14" ht="18" x14ac:dyDescent="0.25">
      <c r="A93" s="195" t="s">
        <v>80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11"/>
      <c r="L93" s="111"/>
      <c r="M93" s="112"/>
      <c r="N93" s="114">
        <f>N66</f>
        <v>0</v>
      </c>
    </row>
    <row r="94" spans="1:14" ht="18" x14ac:dyDescent="0.25">
      <c r="A94" s="195" t="s">
        <v>81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11"/>
      <c r="L94" s="111"/>
      <c r="M94" s="112"/>
      <c r="N94" s="115">
        <f>N73</f>
        <v>0</v>
      </c>
    </row>
    <row r="95" spans="1:14" ht="18" x14ac:dyDescent="0.25">
      <c r="A95" s="195" t="s">
        <v>82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11"/>
      <c r="L95" s="111"/>
      <c r="M95" s="112"/>
      <c r="N95" s="116">
        <f>N80</f>
        <v>0</v>
      </c>
    </row>
    <row r="96" spans="1:14" ht="18.75" thickBot="1" x14ac:dyDescent="0.3">
      <c r="A96" s="198" t="s">
        <v>83</v>
      </c>
      <c r="B96" s="199"/>
      <c r="C96" s="199"/>
      <c r="D96" s="199"/>
      <c r="E96" s="199"/>
      <c r="F96" s="199"/>
      <c r="G96" s="199"/>
      <c r="H96" s="199"/>
      <c r="I96" s="199"/>
      <c r="J96" s="200"/>
      <c r="K96" s="111"/>
      <c r="L96" s="111"/>
      <c r="M96" s="112"/>
      <c r="N96" s="116">
        <f>N86</f>
        <v>0</v>
      </c>
    </row>
    <row r="97" spans="1:14" ht="24.75" thickTop="1" thickBot="1" x14ac:dyDescent="0.3">
      <c r="A97" s="201" t="s">
        <v>84</v>
      </c>
      <c r="B97" s="202"/>
      <c r="C97" s="202"/>
      <c r="D97" s="202"/>
      <c r="E97" s="202"/>
      <c r="F97" s="202"/>
      <c r="G97" s="202"/>
      <c r="H97" s="202"/>
      <c r="I97" s="202"/>
      <c r="J97" s="203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13"/>
      <c r="B1" s="314"/>
      <c r="C1" s="317" t="s">
        <v>9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9"/>
    </row>
    <row r="2" spans="1:16" ht="51" customHeight="1" thickBot="1" x14ac:dyDescent="0.3">
      <c r="A2" s="315"/>
      <c r="B2" s="316"/>
      <c r="C2" s="317" t="s">
        <v>10</v>
      </c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P2" s="163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320" t="s">
        <v>11</v>
      </c>
      <c r="B3" s="321"/>
      <c r="C3" s="321"/>
      <c r="D3" s="321"/>
      <c r="E3" s="7" t="str">
        <f>GENERAL!Z$2</f>
        <v>OCASIONAL</v>
      </c>
      <c r="F3" s="322"/>
      <c r="G3" s="322"/>
      <c r="H3" s="322"/>
      <c r="I3" s="322"/>
      <c r="J3" s="322"/>
      <c r="K3" s="322"/>
      <c r="L3" s="322"/>
      <c r="M3" s="322"/>
      <c r="N3" s="323"/>
    </row>
    <row r="4" spans="1:16" ht="15.75" x14ac:dyDescent="0.25">
      <c r="A4" s="290" t="s">
        <v>12</v>
      </c>
      <c r="B4" s="291"/>
      <c r="C4" s="291"/>
      <c r="D4" s="291"/>
      <c r="E4" s="8" t="str">
        <f>GENERAL!A$2</f>
        <v>C-O-07-2</v>
      </c>
      <c r="F4" s="311"/>
      <c r="G4" s="311"/>
      <c r="H4" s="311"/>
      <c r="I4" s="311"/>
      <c r="J4" s="311"/>
      <c r="K4" s="311"/>
      <c r="L4" s="311"/>
      <c r="M4" s="311"/>
      <c r="N4" s="312"/>
    </row>
    <row r="5" spans="1:16" ht="15.75" x14ac:dyDescent="0.25">
      <c r="A5" s="290" t="s">
        <v>13</v>
      </c>
      <c r="B5" s="291"/>
      <c r="C5" s="291"/>
      <c r="D5" s="291"/>
      <c r="E5" s="8" t="str">
        <f>GENERAL!A$1</f>
        <v>CIENCIAS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92" t="s">
        <v>15</v>
      </c>
      <c r="B8" s="293"/>
      <c r="C8" s="296" t="s">
        <v>16</v>
      </c>
      <c r="D8" s="158"/>
      <c r="E8" s="298" t="s">
        <v>17</v>
      </c>
      <c r="F8" s="298" t="s">
        <v>18</v>
      </c>
      <c r="G8" s="298" t="s">
        <v>19</v>
      </c>
      <c r="H8" s="298" t="s">
        <v>20</v>
      </c>
      <c r="I8" s="298" t="s">
        <v>21</v>
      </c>
      <c r="J8" s="300" t="s">
        <v>22</v>
      </c>
      <c r="K8" s="159"/>
      <c r="L8" s="302"/>
      <c r="M8" s="302"/>
      <c r="N8" s="304" t="s">
        <v>23</v>
      </c>
    </row>
    <row r="9" spans="1:16" ht="31.5" customHeight="1" thickBot="1" x14ac:dyDescent="0.3">
      <c r="A9" s="294"/>
      <c r="B9" s="295"/>
      <c r="C9" s="297"/>
      <c r="D9" s="17"/>
      <c r="E9" s="299"/>
      <c r="F9" s="299"/>
      <c r="G9" s="299"/>
      <c r="H9" s="299"/>
      <c r="I9" s="299"/>
      <c r="J9" s="301"/>
      <c r="K9" s="160"/>
      <c r="L9" s="303"/>
      <c r="M9" s="303"/>
      <c r="N9" s="305"/>
    </row>
    <row r="10" spans="1:16" ht="44.25" customHeight="1" thickBot="1" x14ac:dyDescent="0.3">
      <c r="A10" s="306" t="str">
        <f ca="1">CONCATENATE((INDIRECT("GENERAL!D"&amp;P2+5))," ",((INDIRECT("GENERAL!E"&amp;P2+5))))</f>
        <v xml:space="preserve"> </v>
      </c>
      <c r="B10" s="307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08" t="s">
        <v>24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  <c r="N12" s="27" t="s">
        <v>25</v>
      </c>
    </row>
    <row r="13" spans="1:16" ht="24" thickBot="1" x14ac:dyDescent="0.3">
      <c r="A13" s="273" t="s">
        <v>26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5"/>
      <c r="M13" s="8"/>
      <c r="N13" s="26"/>
    </row>
    <row r="14" spans="1:16" ht="31.5" customHeight="1" thickBot="1" x14ac:dyDescent="0.3">
      <c r="A14" s="226" t="s">
        <v>27</v>
      </c>
      <c r="B14" s="228"/>
      <c r="C14" s="28"/>
      <c r="D14" s="276">
        <f ca="1">(INDIRECT("GENERAL!J"&amp;P2+5))</f>
        <v>0</v>
      </c>
      <c r="E14" s="277"/>
      <c r="F14" s="277"/>
      <c r="G14" s="277"/>
      <c r="H14" s="277"/>
      <c r="I14" s="277"/>
      <c r="J14" s="277"/>
      <c r="K14" s="277"/>
      <c r="L14" s="278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79" t="s">
        <v>28</v>
      </c>
      <c r="B16" s="280"/>
      <c r="C16" s="8"/>
      <c r="D16" s="34"/>
      <c r="E16" s="287">
        <f ca="1">(INDIRECT("GENERAL!K"&amp;P2+5))</f>
        <v>0</v>
      </c>
      <c r="F16" s="288"/>
      <c r="G16" s="288"/>
      <c r="H16" s="288"/>
      <c r="I16" s="288"/>
      <c r="J16" s="288"/>
      <c r="K16" s="288"/>
      <c r="L16" s="289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79" t="s">
        <v>29</v>
      </c>
      <c r="B18" s="280"/>
      <c r="C18" s="28"/>
      <c r="D18" s="157"/>
      <c r="E18" s="288">
        <f ca="1">(INDIRECT("GENERAL!L"&amp;P2+5))</f>
        <v>0</v>
      </c>
      <c r="F18" s="288"/>
      <c r="G18" s="288"/>
      <c r="H18" s="288"/>
      <c r="I18" s="288"/>
      <c r="J18" s="288"/>
      <c r="K18" s="288"/>
      <c r="L18" s="289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79" t="s">
        <v>30</v>
      </c>
      <c r="B20" s="280"/>
      <c r="C20" s="28"/>
      <c r="D20" s="284">
        <f ca="1">(INDIRECT("GENERAL!M"&amp;P2+5))</f>
        <v>0</v>
      </c>
      <c r="E20" s="285"/>
      <c r="F20" s="285"/>
      <c r="G20" s="285"/>
      <c r="H20" s="285"/>
      <c r="I20" s="285"/>
      <c r="J20" s="285"/>
      <c r="K20" s="285"/>
      <c r="L20" s="286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70" t="s">
        <v>31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2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73" t="s">
        <v>32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5"/>
      <c r="M24" s="8"/>
      <c r="N24" s="40"/>
    </row>
    <row r="25" spans="1:17" ht="68.25" customHeight="1" thickBot="1" x14ac:dyDescent="0.3">
      <c r="A25" s="226" t="s">
        <v>33</v>
      </c>
      <c r="B25" s="228"/>
      <c r="C25" s="28"/>
      <c r="D25" s="276"/>
      <c r="E25" s="277"/>
      <c r="F25" s="277"/>
      <c r="G25" s="277"/>
      <c r="H25" s="277"/>
      <c r="I25" s="277"/>
      <c r="J25" s="277"/>
      <c r="K25" s="277"/>
      <c r="L25" s="278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70" t="s">
        <v>34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2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73" t="s">
        <v>35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  <c r="M29" s="45"/>
      <c r="N29" s="40"/>
    </row>
    <row r="30" spans="1:17" ht="35.25" customHeight="1" thickBot="1" x14ac:dyDescent="0.3">
      <c r="A30" s="226" t="s">
        <v>36</v>
      </c>
      <c r="B30" s="228"/>
      <c r="C30" s="28"/>
      <c r="D30" s="276"/>
      <c r="E30" s="277"/>
      <c r="F30" s="277"/>
      <c r="G30" s="277"/>
      <c r="H30" s="277"/>
      <c r="I30" s="277"/>
      <c r="J30" s="277"/>
      <c r="K30" s="277"/>
      <c r="L30" s="278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70" t="s">
        <v>37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2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73" t="s">
        <v>38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5"/>
      <c r="M34" s="8"/>
      <c r="N34" s="40"/>
    </row>
    <row r="35" spans="1:14" ht="39.75" customHeight="1" thickBot="1" x14ac:dyDescent="0.3">
      <c r="A35" s="279" t="s">
        <v>39</v>
      </c>
      <c r="B35" s="280"/>
      <c r="C35" s="28"/>
      <c r="D35" s="276"/>
      <c r="E35" s="277"/>
      <c r="F35" s="277"/>
      <c r="G35" s="277"/>
      <c r="H35" s="277"/>
      <c r="I35" s="277"/>
      <c r="J35" s="277"/>
      <c r="K35" s="277"/>
      <c r="L35" s="278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70" t="s">
        <v>40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2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81" t="s">
        <v>23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3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64" t="s">
        <v>43</v>
      </c>
      <c r="B57" s="265"/>
      <c r="C57" s="265"/>
      <c r="D57" s="265"/>
      <c r="E57" s="265"/>
      <c r="F57" s="268"/>
      <c r="G57" s="269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53" t="s">
        <v>49</v>
      </c>
      <c r="C58" s="253"/>
      <c r="D58" s="253"/>
      <c r="E58" s="253"/>
      <c r="F58" s="254"/>
      <c r="G58" s="254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41" t="s">
        <v>51</v>
      </c>
      <c r="C59" s="255"/>
      <c r="D59" s="255"/>
      <c r="E59" s="255"/>
      <c r="F59" s="242"/>
      <c r="G59" s="242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55" t="s">
        <v>52</v>
      </c>
      <c r="C60" s="255"/>
      <c r="D60" s="255"/>
      <c r="E60" s="255"/>
      <c r="F60" s="242"/>
      <c r="G60" s="242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55" t="s">
        <v>54</v>
      </c>
      <c r="C61" s="255"/>
      <c r="D61" s="255"/>
      <c r="E61" s="255"/>
      <c r="F61" s="242"/>
      <c r="G61" s="242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55" t="s">
        <v>55</v>
      </c>
      <c r="C62" s="255"/>
      <c r="D62" s="255"/>
      <c r="E62" s="255"/>
      <c r="F62" s="242"/>
      <c r="G62" s="242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55" t="s">
        <v>56</v>
      </c>
      <c r="C63" s="255"/>
      <c r="D63" s="255"/>
      <c r="E63" s="255"/>
      <c r="F63" s="242"/>
      <c r="G63" s="242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56" t="s">
        <v>58</v>
      </c>
      <c r="C64" s="256"/>
      <c r="D64" s="256"/>
      <c r="E64" s="256"/>
      <c r="F64" s="225"/>
      <c r="G64" s="225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57" t="s">
        <v>59</v>
      </c>
      <c r="B65" s="258"/>
      <c r="C65" s="258"/>
      <c r="D65" s="258"/>
      <c r="E65" s="258"/>
      <c r="F65" s="258"/>
      <c r="G65" s="258"/>
      <c r="H65" s="259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60" t="s">
        <v>60</v>
      </c>
      <c r="B66" s="261"/>
      <c r="C66" s="261"/>
      <c r="D66" s="261"/>
      <c r="E66" s="261"/>
      <c r="F66" s="261"/>
      <c r="G66" s="261"/>
      <c r="H66" s="261"/>
      <c r="I66" s="262"/>
      <c r="J66" s="262"/>
      <c r="K66" s="263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64" t="s">
        <v>61</v>
      </c>
      <c r="B68" s="265"/>
      <c r="C68" s="265"/>
      <c r="D68" s="265"/>
      <c r="E68" s="265"/>
      <c r="F68" s="265"/>
      <c r="G68" s="266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67" t="s">
        <v>62</v>
      </c>
      <c r="C69" s="267"/>
      <c r="D69" s="267"/>
      <c r="E69" s="267"/>
      <c r="F69" s="254"/>
      <c r="G69" s="254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41" t="s">
        <v>64</v>
      </c>
      <c r="C70" s="241"/>
      <c r="D70" s="241"/>
      <c r="E70" s="241"/>
      <c r="F70" s="242"/>
      <c r="G70" s="242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24" t="s">
        <v>65</v>
      </c>
      <c r="C71" s="224"/>
      <c r="D71" s="224"/>
      <c r="E71" s="224"/>
      <c r="F71" s="225"/>
      <c r="G71" s="225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26" t="s">
        <v>66</v>
      </c>
      <c r="C72" s="227"/>
      <c r="D72" s="227"/>
      <c r="E72" s="227"/>
      <c r="F72" s="227"/>
      <c r="G72" s="227"/>
      <c r="H72" s="228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29" t="s">
        <v>67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1"/>
      <c r="L73" s="82"/>
      <c r="M73" s="45"/>
      <c r="N73" s="77">
        <f>N72/3</f>
        <v>0</v>
      </c>
    </row>
    <row r="74" spans="1:14" ht="19.5" thickTop="1" thickBot="1" x14ac:dyDescent="0.3">
      <c r="A74" s="232"/>
      <c r="B74" s="233"/>
      <c r="C74" s="233"/>
      <c r="D74" s="233"/>
      <c r="E74" s="233"/>
      <c r="F74" s="233"/>
      <c r="G74" s="233"/>
      <c r="H74" s="233"/>
      <c r="I74" s="233"/>
      <c r="J74" s="234"/>
      <c r="K74" s="234"/>
      <c r="L74" s="82"/>
      <c r="M74" s="45"/>
      <c r="N74" s="161"/>
    </row>
    <row r="75" spans="1:14" ht="26.25" thickBot="1" x14ac:dyDescent="0.3">
      <c r="A75" s="235" t="s">
        <v>68</v>
      </c>
      <c r="B75" s="236"/>
      <c r="C75" s="236"/>
      <c r="D75" s="236"/>
      <c r="E75" s="236"/>
      <c r="F75" s="236"/>
      <c r="G75" s="237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38" t="s">
        <v>69</v>
      </c>
      <c r="C76" s="238"/>
      <c r="D76" s="238"/>
      <c r="E76" s="238"/>
      <c r="F76" s="239"/>
      <c r="G76" s="240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41" t="s">
        <v>70</v>
      </c>
      <c r="C77" s="241"/>
      <c r="D77" s="241"/>
      <c r="E77" s="241"/>
      <c r="F77" s="242"/>
      <c r="G77" s="243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24" t="s">
        <v>71</v>
      </c>
      <c r="C78" s="224"/>
      <c r="D78" s="224"/>
      <c r="E78" s="224"/>
      <c r="F78" s="225"/>
      <c r="G78" s="244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45" t="s">
        <v>72</v>
      </c>
      <c r="B79" s="246"/>
      <c r="C79" s="246"/>
      <c r="D79" s="246"/>
      <c r="E79" s="246"/>
      <c r="F79" s="246"/>
      <c r="G79" s="246"/>
      <c r="H79" s="247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48" t="s">
        <v>73</v>
      </c>
      <c r="B80" s="249"/>
      <c r="C80" s="249"/>
      <c r="D80" s="249"/>
      <c r="E80" s="249"/>
      <c r="F80" s="249"/>
      <c r="G80" s="249"/>
      <c r="H80" s="249"/>
      <c r="I80" s="249"/>
      <c r="J80" s="249"/>
      <c r="K80" s="250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51"/>
      <c r="F81" s="251"/>
      <c r="G81" s="251"/>
      <c r="H81" s="251"/>
      <c r="I81" s="251"/>
      <c r="J81" s="251"/>
      <c r="K81" s="251"/>
      <c r="L81" s="251"/>
      <c r="M81" s="251"/>
      <c r="N81" s="252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04" t="s">
        <v>75</v>
      </c>
      <c r="B85" s="205"/>
      <c r="C85" s="205"/>
      <c r="D85" s="205"/>
      <c r="E85" s="205"/>
      <c r="F85" s="206"/>
      <c r="G85" s="207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08" t="s">
        <v>76</v>
      </c>
      <c r="C86" s="209"/>
      <c r="D86" s="209"/>
      <c r="E86" s="209"/>
      <c r="F86" s="210"/>
      <c r="G86" s="211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12" t="s">
        <v>78</v>
      </c>
      <c r="B88" s="213"/>
      <c r="C88" s="213"/>
      <c r="D88" s="213"/>
      <c r="E88" s="213"/>
      <c r="F88" s="213"/>
      <c r="G88" s="213"/>
      <c r="H88" s="213"/>
      <c r="I88" s="213"/>
      <c r="J88" s="214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15" t="s">
        <v>79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18" t="s">
        <v>23</v>
      </c>
      <c r="B92" s="219"/>
      <c r="C92" s="219"/>
      <c r="D92" s="219"/>
      <c r="E92" s="219"/>
      <c r="F92" s="219"/>
      <c r="G92" s="219"/>
      <c r="H92" s="219"/>
      <c r="I92" s="219"/>
      <c r="J92" s="220"/>
      <c r="K92" s="111"/>
      <c r="L92" s="111"/>
      <c r="M92" s="112"/>
      <c r="N92" s="113">
        <f>N40</f>
        <v>0</v>
      </c>
    </row>
    <row r="93" spans="1:14" ht="18" x14ac:dyDescent="0.25">
      <c r="A93" s="195" t="s">
        <v>80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11"/>
      <c r="L93" s="111"/>
      <c r="M93" s="112"/>
      <c r="N93" s="114">
        <f>N66</f>
        <v>0</v>
      </c>
    </row>
    <row r="94" spans="1:14" ht="18" x14ac:dyDescent="0.25">
      <c r="A94" s="195" t="s">
        <v>81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11"/>
      <c r="L94" s="111"/>
      <c r="M94" s="112"/>
      <c r="N94" s="115">
        <f>N73</f>
        <v>0</v>
      </c>
    </row>
    <row r="95" spans="1:14" ht="18" x14ac:dyDescent="0.25">
      <c r="A95" s="195" t="s">
        <v>82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11"/>
      <c r="L95" s="111"/>
      <c r="M95" s="112"/>
      <c r="N95" s="116">
        <f>N80</f>
        <v>0</v>
      </c>
    </row>
    <row r="96" spans="1:14" ht="18.75" thickBot="1" x14ac:dyDescent="0.3">
      <c r="A96" s="198" t="s">
        <v>83</v>
      </c>
      <c r="B96" s="199"/>
      <c r="C96" s="199"/>
      <c r="D96" s="199"/>
      <c r="E96" s="199"/>
      <c r="F96" s="199"/>
      <c r="G96" s="199"/>
      <c r="H96" s="199"/>
      <c r="I96" s="199"/>
      <c r="J96" s="200"/>
      <c r="K96" s="111"/>
      <c r="L96" s="111"/>
      <c r="M96" s="112"/>
      <c r="N96" s="116">
        <f>N86</f>
        <v>0</v>
      </c>
    </row>
    <row r="97" spans="1:14" ht="24.75" thickTop="1" thickBot="1" x14ac:dyDescent="0.3">
      <c r="A97" s="201" t="s">
        <v>84</v>
      </c>
      <c r="B97" s="202"/>
      <c r="C97" s="202"/>
      <c r="D97" s="202"/>
      <c r="E97" s="202"/>
      <c r="F97" s="202"/>
      <c r="G97" s="202"/>
      <c r="H97" s="202"/>
      <c r="I97" s="202"/>
      <c r="J97" s="203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EVALUACIÓN DEL PERFIL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2014-04-28T22:56:27Z</cp:lastPrinted>
  <dcterms:created xsi:type="dcterms:W3CDTF">2014-02-18T13:10:52Z</dcterms:created>
  <dcterms:modified xsi:type="dcterms:W3CDTF">2014-04-30T05:39:35Z</dcterms:modified>
</cp:coreProperties>
</file>